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688" windowHeight="13776" activeTab="3"/>
  </bookViews>
  <sheets>
    <sheet name="Sheet1" sheetId="1" r:id="rId1"/>
    <sheet name="Sheet2" sheetId="2" r:id="rId2"/>
    <sheet name="Sheet3" sheetId="3" r:id="rId3"/>
    <sheet name="比较前18和后18" sheetId="4" r:id="rId4"/>
  </sheets>
  <definedNames>
    <definedName name="_xlnm._FilterDatabase" localSheetId="3" hidden="1">比较前18和后18!$D$6:$E$33</definedName>
  </definedNames>
  <calcPr calcId="144525"/>
</workbook>
</file>

<file path=xl/sharedStrings.xml><?xml version="1.0" encoding="utf-8"?>
<sst xmlns="http://schemas.openxmlformats.org/spreadsheetml/2006/main" count="1149" uniqueCount="528">
  <si>
    <t>起始时间</t>
  </si>
  <si>
    <t>2022/12/21 08:00</t>
  </si>
  <si>
    <t>列号</t>
  </si>
  <si>
    <t>名称</t>
  </si>
  <si>
    <t>位置</t>
  </si>
  <si>
    <t>单位质量（kg/m）</t>
  </si>
  <si>
    <t>索长(m)</t>
  </si>
  <si>
    <t>弹性模量(MPa)</t>
  </si>
  <si>
    <t>截面惯性矩（m^4)</t>
  </si>
  <si>
    <t>2020年索力</t>
  </si>
  <si>
    <t>容许索力（kN）</t>
  </si>
  <si>
    <t>本次计算频率</t>
  </si>
  <si>
    <t>初始频率</t>
  </si>
  <si>
    <t>计算K=4WL^2/1000</t>
  </si>
  <si>
    <t>修正K</t>
  </si>
  <si>
    <t>成桥索力（kN)</t>
  </si>
  <si>
    <t>荷载试验频率</t>
  </si>
  <si>
    <t>面积</t>
  </si>
  <si>
    <t>结束时间</t>
  </si>
  <si>
    <t>2023/03/20 23:00</t>
  </si>
  <si>
    <t>ACC_C01_001</t>
  </si>
  <si>
    <t>合肥侧A26斜拉索下游</t>
  </si>
  <si>
    <t>数据路径</t>
  </si>
  <si>
    <t>F:\2、铜陵数据MAT</t>
  </si>
  <si>
    <t>ACC_C02_001</t>
  </si>
  <si>
    <t>合肥侧A24斜拉索下游</t>
  </si>
  <si>
    <t>数据类型</t>
  </si>
  <si>
    <t>VIC</t>
  </si>
  <si>
    <t>ACC_C03_001</t>
  </si>
  <si>
    <t>合肥侧A22斜拉索下游</t>
  </si>
  <si>
    <t>数据格式</t>
  </si>
  <si>
    <t>mat</t>
  </si>
  <si>
    <t>ACC_C04_001</t>
  </si>
  <si>
    <t>合肥侧A20斜拉索下游</t>
  </si>
  <si>
    <t>采样频率</t>
  </si>
  <si>
    <t>ACC_C05_001</t>
  </si>
  <si>
    <t>合肥侧J18斜拉索下游</t>
  </si>
  <si>
    <t>数据列数</t>
  </si>
  <si>
    <t>36</t>
  </si>
  <si>
    <t>ACC_C06_001</t>
  </si>
  <si>
    <t>合肥侧J20斜拉索下游</t>
  </si>
  <si>
    <t>分析哪些列</t>
  </si>
  <si>
    <t>1:36</t>
  </si>
  <si>
    <t>ACC_C07_001</t>
  </si>
  <si>
    <t>合肥侧J22斜拉索下游</t>
  </si>
  <si>
    <t>每小时分片数</t>
  </si>
  <si>
    <t>ACC_C08_001</t>
  </si>
  <si>
    <t>合肥侧J24斜拉索下游</t>
  </si>
  <si>
    <t>是否输出频谱图</t>
  </si>
  <si>
    <t>ACC_C09_001</t>
  </si>
  <si>
    <t>合肥侧J26斜拉索下游</t>
  </si>
  <si>
    <t>是否输出DATACHECK</t>
  </si>
  <si>
    <t>ACC_C10_001</t>
  </si>
  <si>
    <t>铜陵侧J26斜拉索下游</t>
  </si>
  <si>
    <t>峰值拾取阶数</t>
  </si>
  <si>
    <t>ACC_C11_001</t>
  </si>
  <si>
    <t>铜陵侧J24斜拉索下游</t>
  </si>
  <si>
    <t>是否拟合索力分布</t>
  </si>
  <si>
    <t>ACC_C12_001</t>
  </si>
  <si>
    <t>铜陵侧J22斜拉索下游</t>
  </si>
  <si>
    <t>时间间隔(天)</t>
  </si>
  <si>
    <t>ACC_C13_001</t>
  </si>
  <si>
    <t>铜陵侧J20斜拉索下游</t>
  </si>
  <si>
    <t>频谱拾峰图时间
frqspec_time</t>
  </si>
  <si>
    <t>2023/02/12 12:00</t>
  </si>
  <si>
    <t>ACC_C14_001</t>
  </si>
  <si>
    <t>铜陵侧J18斜拉索下游</t>
  </si>
  <si>
    <t>是否输出时频分析图</t>
  </si>
  <si>
    <t>ACC_C15_001</t>
  </si>
  <si>
    <t>铜陵侧A20斜拉索下游</t>
  </si>
  <si>
    <t>ACC_C16_001</t>
  </si>
  <si>
    <t>铜陵侧A22斜拉索下游</t>
  </si>
  <si>
    <t>ACC_C17_001</t>
  </si>
  <si>
    <t>铜陵侧A24斜拉索下游</t>
  </si>
  <si>
    <t>ACC_C18_001</t>
  </si>
  <si>
    <t>铜陵侧A26斜拉索下游</t>
  </si>
  <si>
    <t>ACC_C05_002</t>
  </si>
  <si>
    <t>合肥侧J18斜拉索上游</t>
  </si>
  <si>
    <t>ACC_C06_002</t>
  </si>
  <si>
    <t>合肥侧J20斜拉索上游</t>
  </si>
  <si>
    <t>ACC_C07_002</t>
  </si>
  <si>
    <t>合肥侧J22斜拉索上游</t>
  </si>
  <si>
    <t>ACC_C08_002</t>
  </si>
  <si>
    <t>合肥侧J24斜拉索上游</t>
  </si>
  <si>
    <t>ACC_C09_002</t>
  </si>
  <si>
    <t>合肥侧J26斜拉索上游</t>
  </si>
  <si>
    <t>ACC_C10_002</t>
  </si>
  <si>
    <t>铜陵侧J26斜拉索上游</t>
  </si>
  <si>
    <t>ACC_C11_002</t>
  </si>
  <si>
    <t>铜陵侧J24斜拉索上游</t>
  </si>
  <si>
    <t>ACC_C12_002</t>
  </si>
  <si>
    <t>铜陵侧J22斜拉索上游</t>
  </si>
  <si>
    <t>ACC_C13_002</t>
  </si>
  <si>
    <t>铜陵侧J20斜拉索上游</t>
  </si>
  <si>
    <t>ACC_C14_002</t>
  </si>
  <si>
    <t>铜陵侧J18斜拉索上游</t>
  </si>
  <si>
    <t>ACC_C01_002</t>
  </si>
  <si>
    <t>合肥侧A26斜拉索上游</t>
  </si>
  <si>
    <t>ACC_C02_002</t>
  </si>
  <si>
    <t>合肥侧A24斜拉索上游</t>
  </si>
  <si>
    <t>ACC_C03_002</t>
  </si>
  <si>
    <t>合肥侧A22斜拉索上游</t>
  </si>
  <si>
    <t>ACC_C04_002</t>
  </si>
  <si>
    <t>合肥侧A20斜拉索上游</t>
  </si>
  <si>
    <t>ACC_C15_002</t>
  </si>
  <si>
    <t>铜陵侧A20斜拉索上游</t>
  </si>
  <si>
    <t>ACC_C16_002</t>
  </si>
  <si>
    <t>铜陵侧A22斜拉索上游</t>
  </si>
  <si>
    <t>ACC_C17_002</t>
  </si>
  <si>
    <t>铜陵侧A24斜拉索上游</t>
  </si>
  <si>
    <t>ACC_C18_002</t>
  </si>
  <si>
    <t>铜陵侧A26斜拉索上游</t>
  </si>
  <si>
    <t>4JX10</t>
  </si>
  <si>
    <t>4JX11</t>
  </si>
  <si>
    <t>4JX12</t>
  </si>
  <si>
    <t>4JX13</t>
  </si>
  <si>
    <t>4JX14</t>
  </si>
  <si>
    <t>4JX15</t>
  </si>
  <si>
    <t>4JX16</t>
  </si>
  <si>
    <t>4JX17</t>
  </si>
  <si>
    <t>4JX18</t>
  </si>
  <si>
    <t>4JX19</t>
  </si>
  <si>
    <t>4JX20</t>
  </si>
  <si>
    <t>4JX21</t>
  </si>
  <si>
    <t>4JX22</t>
  </si>
  <si>
    <t>4JX23</t>
  </si>
  <si>
    <t>4JX24</t>
  </si>
  <si>
    <t>4JX25</t>
  </si>
  <si>
    <t>4JX26</t>
  </si>
  <si>
    <t>4AX1</t>
  </si>
  <si>
    <t>4AX2</t>
  </si>
  <si>
    <t>4AX3</t>
  </si>
  <si>
    <t>4AX4</t>
  </si>
  <si>
    <t>4AX5</t>
  </si>
  <si>
    <t>4AX6</t>
  </si>
  <si>
    <t>4AX7</t>
  </si>
  <si>
    <t>4AX8</t>
  </si>
  <si>
    <t>4AX9</t>
  </si>
  <si>
    <t>4AX10</t>
  </si>
  <si>
    <t>4AX11</t>
  </si>
  <si>
    <t>4AX12</t>
  </si>
  <si>
    <t>4AX13</t>
  </si>
  <si>
    <t>4AX14</t>
  </si>
  <si>
    <t>4AX15</t>
  </si>
  <si>
    <t>4AX16</t>
  </si>
  <si>
    <t>4AX17</t>
  </si>
  <si>
    <t>4AX18</t>
  </si>
  <si>
    <t>4AX19</t>
  </si>
  <si>
    <t>4AX20</t>
  </si>
  <si>
    <t>4AX21</t>
  </si>
  <si>
    <t>4AX22</t>
  </si>
  <si>
    <t>4AX23</t>
  </si>
  <si>
    <t>4AX24</t>
  </si>
  <si>
    <t>4AX25</t>
  </si>
  <si>
    <t>4AX26</t>
  </si>
  <si>
    <t>SG-HM-HB-L-0031</t>
  </si>
  <si>
    <t>G12(珠海侧辅助墩墩顶)-L位置1(钢箱梁顶板)</t>
  </si>
  <si>
    <t>2-1</t>
  </si>
  <si>
    <t>应变</t>
  </si>
  <si>
    <t>με</t>
  </si>
  <si>
    <t>nan</t>
  </si>
  <si>
    <t>1-1</t>
  </si>
  <si>
    <t>SG-HM-HB-L-0032</t>
  </si>
  <si>
    <t>G12(珠海侧辅助墩墩顶)-L位置2(钢箱梁顶板U肋)</t>
  </si>
  <si>
    <t>3-1</t>
  </si>
  <si>
    <t>5-2</t>
  </si>
  <si>
    <t>SG-HM-HB-L-0033</t>
  </si>
  <si>
    <t>G12(珠海侧辅助墩墩顶)-L位置3(钢箱梁底板)</t>
  </si>
  <si>
    <t>SG-HM-HB-L-0034</t>
  </si>
  <si>
    <t>G12(珠海侧辅助墩墩顶)-L位置4(钢箱梁底板)</t>
  </si>
  <si>
    <t>1-2</t>
  </si>
  <si>
    <t>5-4</t>
  </si>
  <si>
    <t>SG-HM-HB-L-0035</t>
  </si>
  <si>
    <t>G12(珠海侧辅助墩墩顶)-L位置5(钢箱梁顶板)</t>
  </si>
  <si>
    <t>2-2</t>
  </si>
  <si>
    <t>SG-HM-HB-L-0036</t>
  </si>
  <si>
    <t>G12(珠海侧辅助墩墩顶)-L位置6(钢箱梁顶板U肋)</t>
  </si>
  <si>
    <t>3-2</t>
  </si>
  <si>
    <t>5-6</t>
  </si>
  <si>
    <t>SG-HM-HB-L-0037</t>
  </si>
  <si>
    <t>G12(珠海侧辅助墩墩顶)-L位置7(钢箱梁顶板)</t>
  </si>
  <si>
    <t>2-3</t>
  </si>
  <si>
    <t>5-7</t>
  </si>
  <si>
    <t>SG-HM-HB-L-0038</t>
  </si>
  <si>
    <t>G12(珠海侧辅助墩墩顶)-L位置8(钢箱梁顶板U肋)</t>
  </si>
  <si>
    <t>3-3</t>
  </si>
  <si>
    <t>5-8</t>
  </si>
  <si>
    <t>SG-HM-HB-L-0039</t>
  </si>
  <si>
    <t>G12(珠海侧辅助墩墩顶)-L位置9(钢箱梁顶板)</t>
  </si>
  <si>
    <t>2-4</t>
  </si>
  <si>
    <t>5-9</t>
  </si>
  <si>
    <t>SG-HM-HB-L-0040</t>
  </si>
  <si>
    <t>G12(珠海侧辅助墩墩顶)-L位置10(钢箱梁顶板U肋)</t>
  </si>
  <si>
    <t>3-4</t>
  </si>
  <si>
    <t>5-10</t>
  </si>
  <si>
    <t>SG-HM-HB-R-0031</t>
  </si>
  <si>
    <t>G12(珠海侧辅助墩墩顶)-R位置1(钢箱梁顶板)</t>
  </si>
  <si>
    <t>2-5</t>
  </si>
  <si>
    <t>SG-HM-HB-R-0032</t>
  </si>
  <si>
    <t>G12(珠海侧辅助墩墩顶)-R位置2(钢箱梁顶板U肋)</t>
  </si>
  <si>
    <t>3-5</t>
  </si>
  <si>
    <t>5-12</t>
  </si>
  <si>
    <t>SG-HM-HB-R-0033</t>
  </si>
  <si>
    <t>G12(珠海侧辅助墩墩顶)-R位置3(钢箱梁底板)</t>
  </si>
  <si>
    <t>1-3</t>
  </si>
  <si>
    <t>SG-HM-HB-R-0034</t>
  </si>
  <si>
    <t>G12(珠海侧辅助墩墩顶)-R位置4(钢箱梁底板)</t>
  </si>
  <si>
    <t>1-4</t>
  </si>
  <si>
    <t>5-14</t>
  </si>
  <si>
    <t>SG-HM-HB-R-0035</t>
  </si>
  <si>
    <t>G12(珠海侧辅助墩墩顶)-R位置5(钢箱梁顶板)</t>
  </si>
  <si>
    <t>2-6</t>
  </si>
  <si>
    <t>SG-HM-HB-R-0036</t>
  </si>
  <si>
    <t>G12(珠海侧辅助墩墩顶)-R位置6(钢箱梁顶板U肋)</t>
  </si>
  <si>
    <t>3-6</t>
  </si>
  <si>
    <t>5-16</t>
  </si>
  <si>
    <t>SG-HM-HB-R-0037</t>
  </si>
  <si>
    <t>G12(珠海侧辅助墩墩顶)-R位置7(钢箱梁顶板)</t>
  </si>
  <si>
    <t>2-7</t>
  </si>
  <si>
    <t>5-17</t>
  </si>
  <si>
    <t>SG-HM-HB-R-0038</t>
  </si>
  <si>
    <t>G12(珠海侧辅助墩墩顶)-R位置8(钢箱梁顶板U肋)</t>
  </si>
  <si>
    <t>3-7</t>
  </si>
  <si>
    <t>5-18</t>
  </si>
  <si>
    <t>SG-HM-HB-R-0039</t>
  </si>
  <si>
    <t>G12(珠海侧辅助墩墩顶)-R位置9(钢箱梁顶板)</t>
  </si>
  <si>
    <t>2-8</t>
  </si>
  <si>
    <t>5-19</t>
  </si>
  <si>
    <t>SG-HM-HB-R-0040</t>
  </si>
  <si>
    <t>G12(珠海侧辅助墩墩顶)-R位置10(钢箱梁顶板U肋)</t>
  </si>
  <si>
    <t>3-8</t>
  </si>
  <si>
    <t>5-20</t>
  </si>
  <si>
    <t>SG-HM-HB-L-0021</t>
  </si>
  <si>
    <t>G09(珠海侧主跨跨中)-L位置1(钢箱梁顶板)</t>
  </si>
  <si>
    <t>2-9</t>
  </si>
  <si>
    <t>SG-HM-HB-L-0022</t>
  </si>
  <si>
    <t>G09(珠海侧主跨跨中)-L位置2(钢箱梁顶板U肋)</t>
  </si>
  <si>
    <t>3-9</t>
  </si>
  <si>
    <t>5-22</t>
  </si>
  <si>
    <t>SG-HM-HB-L-0023</t>
  </si>
  <si>
    <t>G09(珠海侧主跨跨中)-L位置3(钢箱梁底板)</t>
  </si>
  <si>
    <t>1-5</t>
  </si>
  <si>
    <t>SG-HM-HB-L-0024</t>
  </si>
  <si>
    <t>G09(珠海侧主跨跨中)-L位置4(钢箱梁底板)</t>
  </si>
  <si>
    <t>1-6</t>
  </si>
  <si>
    <t>5-24</t>
  </si>
  <si>
    <t>SG-HM-HB-L-0025</t>
  </si>
  <si>
    <t>G09(珠海侧主跨跨中)-L位置5(钢箱梁顶板)</t>
  </si>
  <si>
    <t>2-10</t>
  </si>
  <si>
    <t>SG-HM-HB-L-0026</t>
  </si>
  <si>
    <t>G09(珠海侧主跨跨中)-L位置6(钢箱梁顶板U肋)</t>
  </si>
  <si>
    <t>3-10</t>
  </si>
  <si>
    <t>5-26</t>
  </si>
  <si>
    <t>SG-HM-HB-L-0027</t>
  </si>
  <si>
    <t>G09(珠海侧主跨跨中)-L位置7(钢箱梁顶板)</t>
  </si>
  <si>
    <t>2-11</t>
  </si>
  <si>
    <t>5-27</t>
  </si>
  <si>
    <t>SG-HM-HB-L-0028</t>
  </si>
  <si>
    <t>G09(珠海侧主跨跨中)-L位置8(钢箱梁顶板U肋)</t>
  </si>
  <si>
    <t>3-11</t>
  </si>
  <si>
    <t>5-28</t>
  </si>
  <si>
    <t>SG-HM-HB-L-0029</t>
  </si>
  <si>
    <t>G09(珠海侧主跨跨中)-L位置9(钢箱梁顶板)</t>
  </si>
  <si>
    <t>2-12</t>
  </si>
  <si>
    <t>5-29</t>
  </si>
  <si>
    <t>SG-HM-HB-L-0030</t>
  </si>
  <si>
    <t>G09(珠海侧主跨跨中)-L位置10(钢箱梁顶板U肋)</t>
  </si>
  <si>
    <t>3-12</t>
  </si>
  <si>
    <t>5-30</t>
  </si>
  <si>
    <t>SG-HM-HB-R-0021</t>
  </si>
  <si>
    <t>G09(珠海侧主跨跨中)-R位置1(钢箱梁顶板)</t>
  </si>
  <si>
    <t>2-13</t>
  </si>
  <si>
    <t>SG-HM-HB-R-0022</t>
  </si>
  <si>
    <t>G09(珠海侧主跨跨中)-R位置2(钢箱梁顶板U肋)</t>
  </si>
  <si>
    <t>3-13</t>
  </si>
  <si>
    <t>5-32</t>
  </si>
  <si>
    <t>SG-HM-HB-R-0023</t>
  </si>
  <si>
    <t>G09(珠海侧主跨跨中)-R位置3(钢箱梁底板)</t>
  </si>
  <si>
    <t>1-7</t>
  </si>
  <si>
    <t>SG-HM-HB-R-0024</t>
  </si>
  <si>
    <t>G09(珠海侧主跨跨中)-R位置4(钢箱梁底板)</t>
  </si>
  <si>
    <t>1-8</t>
  </si>
  <si>
    <t>5-34</t>
  </si>
  <si>
    <t>SG-HM-HB-R-0025</t>
  </si>
  <si>
    <t>G09(珠海侧主跨跨中)-R位置5(钢箱梁顶板)</t>
  </si>
  <si>
    <t>2-14</t>
  </si>
  <si>
    <t>SG-HM-HB-R-0026</t>
  </si>
  <si>
    <t>G09(珠海侧主跨跨中)-R位置6(钢箱梁顶板U肋)</t>
  </si>
  <si>
    <t>3-14</t>
  </si>
  <si>
    <t>5-36</t>
  </si>
  <si>
    <t>SG-HM-HB-R-0027</t>
  </si>
  <si>
    <t>G09(珠海侧主跨跨中)-R位置7(钢箱梁顶板)</t>
  </si>
  <si>
    <t>2-15</t>
  </si>
  <si>
    <t>5-37</t>
  </si>
  <si>
    <t>SG-HM-HB-R-0028</t>
  </si>
  <si>
    <t>G09(珠海侧主跨跨中)-R位置8(钢箱梁顶板U肋)</t>
  </si>
  <si>
    <t>3-15</t>
  </si>
  <si>
    <t>5-38</t>
  </si>
  <si>
    <t>SG-HM-HB-R-0029</t>
  </si>
  <si>
    <t>G09(珠海侧主跨跨中)-R位置9(钢箱梁顶板)</t>
  </si>
  <si>
    <t>2-16</t>
  </si>
  <si>
    <t>5-39</t>
  </si>
  <si>
    <t>SG-HM-HB-R-0030</t>
  </si>
  <si>
    <t>G09(珠海侧主跨跨中)-R位置10(钢箱梁顶板U肋)</t>
  </si>
  <si>
    <t>3-16</t>
  </si>
  <si>
    <t>5-40</t>
  </si>
  <si>
    <t>SG-HM-HP-C-0001</t>
  </si>
  <si>
    <t>T03(香港侧索塔根部)</t>
  </si>
  <si>
    <t>7-1</t>
  </si>
  <si>
    <t>4-1</t>
  </si>
  <si>
    <t>SG-HM-HP-C-0002</t>
  </si>
  <si>
    <t>7-2</t>
  </si>
  <si>
    <t>SG-HM-HP-C-0003</t>
  </si>
  <si>
    <t>7-3</t>
  </si>
  <si>
    <t>SG-HM-HP-C-0004</t>
  </si>
  <si>
    <t>7-4</t>
  </si>
  <si>
    <t>SG-HM-HP-C-0005</t>
  </si>
  <si>
    <t>T07(中间索塔根部)</t>
  </si>
  <si>
    <t>7-5</t>
  </si>
  <si>
    <t>SG-HM-HP-C-0006</t>
  </si>
  <si>
    <t>7-6</t>
  </si>
  <si>
    <t>SG-HM-HP-C-0007</t>
  </si>
  <si>
    <t>7-7</t>
  </si>
  <si>
    <t>SG-HM-HP-C-0008</t>
  </si>
  <si>
    <t>7-8</t>
  </si>
  <si>
    <t>SG-HM-HB-L-0011</t>
  </si>
  <si>
    <t>G05(香港侧主跨跨中)-L位置1(钢箱梁顶板)</t>
  </si>
  <si>
    <t>2-17</t>
  </si>
  <si>
    <t>SG-HM-HB-L-0012</t>
  </si>
  <si>
    <t>G05(香港侧主跨跨中)-L位置2(钢箱梁顶板U肋)</t>
  </si>
  <si>
    <t>3-17</t>
  </si>
  <si>
    <t>5-50</t>
  </si>
  <si>
    <t>SG-HM-HB-L-0013</t>
  </si>
  <si>
    <t>G05(香港侧主跨跨中)-L位置3(钢箱梁底板)</t>
  </si>
  <si>
    <t>1-9</t>
  </si>
  <si>
    <t>SG-HM-HB-L-0014</t>
  </si>
  <si>
    <t>G05(香港侧主跨跨中)-L位置4(钢箱梁底板)</t>
  </si>
  <si>
    <t>1-10</t>
  </si>
  <si>
    <t>5-52</t>
  </si>
  <si>
    <t>SG-HM-HB-L-0015</t>
  </si>
  <si>
    <t>G05(香港侧主跨跨中)-L位置5(钢箱梁顶板)</t>
  </si>
  <si>
    <t>2-18</t>
  </si>
  <si>
    <t>SG-HM-HB-L-0016</t>
  </si>
  <si>
    <t>G05(香港侧主跨跨中)-L位置6(钢箱梁顶板U肋)</t>
  </si>
  <si>
    <t>3-18</t>
  </si>
  <si>
    <t>5-54</t>
  </si>
  <si>
    <t>SG-HM-HB-L-0017</t>
  </si>
  <si>
    <t>G05(香港侧主跨跨中)-L位置7(钢箱梁顶板)</t>
  </si>
  <si>
    <t>2-19</t>
  </si>
  <si>
    <t>5-55</t>
  </si>
  <si>
    <t>SG-HM-HB-L-0018</t>
  </si>
  <si>
    <t>G05(香港侧主跨跨中)-L位置8(钢箱梁顶板U肋)</t>
  </si>
  <si>
    <t>3-19</t>
  </si>
  <si>
    <t>5-56</t>
  </si>
  <si>
    <t>SG-HM-HB-L-0019</t>
  </si>
  <si>
    <t>G05(香港侧主跨跨中)-L位置9(钢箱梁顶板)</t>
  </si>
  <si>
    <t>2-20</t>
  </si>
  <si>
    <t>5-57</t>
  </si>
  <si>
    <t>SG-HM-HB-L-0020</t>
  </si>
  <si>
    <t>G05(香港侧主跨跨中)-L位置10(钢箱梁顶板U肋)</t>
  </si>
  <si>
    <t>3-20</t>
  </si>
  <si>
    <t>5-58</t>
  </si>
  <si>
    <t>SG-HM-HB-R-0011</t>
  </si>
  <si>
    <t>G05(香港侧主跨跨中)-R位置1(钢箱梁顶板)</t>
  </si>
  <si>
    <t>2-21</t>
  </si>
  <si>
    <t>SG-HM-HB-R-0012</t>
  </si>
  <si>
    <t>G05(香港侧主跨跨中)-R位置2(钢箱梁顶板U肋)</t>
  </si>
  <si>
    <t>3-21</t>
  </si>
  <si>
    <t>5-60</t>
  </si>
  <si>
    <t>SG-HM-HB-R-0013</t>
  </si>
  <si>
    <t>G05(香港侧主跨跨中)-R位置3(钢箱梁底板)</t>
  </si>
  <si>
    <t>1-11</t>
  </si>
  <si>
    <t>SG-HM-HB-R-0014</t>
  </si>
  <si>
    <t>G05(香港侧主跨跨中)-R位置4(钢箱梁底板)</t>
  </si>
  <si>
    <t>1-12</t>
  </si>
  <si>
    <t>5-62</t>
  </si>
  <si>
    <t>SG-HM-HB-R-0015</t>
  </si>
  <si>
    <t>G05(香港侧主跨跨中)-R位置5(钢箱梁顶板)</t>
  </si>
  <si>
    <t>2-22</t>
  </si>
  <si>
    <t>SG-HM-HB-R-0016</t>
  </si>
  <si>
    <t>G05(香港侧主跨跨中)-R位置6(钢箱梁顶板U肋)</t>
  </si>
  <si>
    <t>3-22</t>
  </si>
  <si>
    <t>5-64</t>
  </si>
  <si>
    <t>SG-HM-HB-R-0017</t>
  </si>
  <si>
    <t>G05(香港侧主跨跨中)-R位置7(钢箱梁顶板)</t>
  </si>
  <si>
    <t>2-23</t>
  </si>
  <si>
    <t>5-65</t>
  </si>
  <si>
    <t>SG-HM-HB-R-0018</t>
  </si>
  <si>
    <t>G05(香港侧主跨跨中)-R位置8(钢箱梁顶板U肋)</t>
  </si>
  <si>
    <t>3-23</t>
  </si>
  <si>
    <t>5-66</t>
  </si>
  <si>
    <t>SG-HM-HB-R-0019</t>
  </si>
  <si>
    <t>G05(香港侧主跨跨中)-R位置9(钢箱梁顶板)</t>
  </si>
  <si>
    <t>2-24</t>
  </si>
  <si>
    <t>5-67</t>
  </si>
  <si>
    <t>SG-HM-HB-R-0020</t>
  </si>
  <si>
    <t>G05(香港侧主跨跨中)-R位置10(钢箱梁顶板U肋)</t>
  </si>
  <si>
    <t>3-24</t>
  </si>
  <si>
    <t>5-68</t>
  </si>
  <si>
    <t>SG-HM-HB-L-0001</t>
  </si>
  <si>
    <t>G02(香港侧辅助墩墩顶)-L位置1(钢箱梁顶板)</t>
  </si>
  <si>
    <t>2-25</t>
  </si>
  <si>
    <t>SG-HM-HB-L-0002</t>
  </si>
  <si>
    <t>G02(香港侧辅助墩墩顶)-L位置2(钢箱梁顶板U肋)</t>
  </si>
  <si>
    <t>3-25</t>
  </si>
  <si>
    <t>5-70</t>
  </si>
  <si>
    <t>SG-HM-HB-L-0003</t>
  </si>
  <si>
    <t>G02(香港侧辅助墩墩顶)-L位置3(钢箱梁底板)</t>
  </si>
  <si>
    <t>1-13</t>
  </si>
  <si>
    <t>SG-HM-HB-L-0004</t>
  </si>
  <si>
    <t>G02(香港侧辅助墩墩顶)-L位置4(钢箱梁底板)</t>
  </si>
  <si>
    <t>1-14</t>
  </si>
  <si>
    <t>5-72</t>
  </si>
  <si>
    <t>SG-HM-HB-L-0005</t>
  </si>
  <si>
    <t>G02(香港侧辅助墩墩顶)-L位置5(钢箱梁顶板)</t>
  </si>
  <si>
    <t>2-26</t>
  </si>
  <si>
    <t>SG-HM-HB-L-0006</t>
  </si>
  <si>
    <t>G02(香港侧辅助墩墩顶)-L位置6(钢箱梁顶板U肋)</t>
  </si>
  <si>
    <t>3-26</t>
  </si>
  <si>
    <t>5-74</t>
  </si>
  <si>
    <t>SG-HM-HB-L-0007</t>
  </si>
  <si>
    <t>G02(香港侧辅助墩墩顶)-L位置7(钢箱梁顶板)</t>
  </si>
  <si>
    <t>2-27</t>
  </si>
  <si>
    <t>5-75</t>
  </si>
  <si>
    <t>SG-HM-HB-L-0008</t>
  </si>
  <si>
    <t>G02(香港侧辅助墩墩顶)-L位置8(钢箱梁顶板U肋)</t>
  </si>
  <si>
    <t>3-27</t>
  </si>
  <si>
    <t>5-76</t>
  </si>
  <si>
    <t>SG-HM-HB-L-0009</t>
  </si>
  <si>
    <t>G02(香港侧辅助墩墩顶)-L位置9(钢箱梁顶板)</t>
  </si>
  <si>
    <t>2-28</t>
  </si>
  <si>
    <t>5-77</t>
  </si>
  <si>
    <t>SG-HM-HB-L-0010</t>
  </si>
  <si>
    <t>G02(香港侧辅助墩墩顶)-L位置10(钢箱梁顶板U肋)</t>
  </si>
  <si>
    <t>3-28</t>
  </si>
  <si>
    <t>5-78</t>
  </si>
  <si>
    <t>SG-HM-HB-R-0001</t>
  </si>
  <si>
    <t>G02(香港侧辅助墩墩顶)-R位置1(钢箱梁顶板)</t>
  </si>
  <si>
    <t>2-29</t>
  </si>
  <si>
    <t>SG-HM-HB-R-0002</t>
  </si>
  <si>
    <t>G02(香港侧辅助墩墩顶)-R位置2(钢箱梁顶板U肋)</t>
  </si>
  <si>
    <t>3-29</t>
  </si>
  <si>
    <t>5-80</t>
  </si>
  <si>
    <t>SG-HM-HB-R-0003</t>
  </si>
  <si>
    <t>G02(香港侧辅助墩墩顶)-R位置3(钢箱梁底板)</t>
  </si>
  <si>
    <t>1-15</t>
  </si>
  <si>
    <t>SG-HM-HB-R-0004</t>
  </si>
  <si>
    <t>G02(香港侧辅助墩墩顶)-R位置4(钢箱梁底板)</t>
  </si>
  <si>
    <t>1-16</t>
  </si>
  <si>
    <t>5-82</t>
  </si>
  <si>
    <t>SG-HM-HB-R-0005</t>
  </si>
  <si>
    <t>G02(香港侧辅助墩墩顶)-R位置5(钢箱梁顶板)</t>
  </si>
  <si>
    <t>2-30</t>
  </si>
  <si>
    <t>SG-HM-HB-R-0006</t>
  </si>
  <si>
    <t>G02(香港侧辅助墩墩顶)-R位置6(钢箱梁顶板U肋)</t>
  </si>
  <si>
    <t>3-30</t>
  </si>
  <si>
    <t>5-84</t>
  </si>
  <si>
    <t>SG-HM-HB-R-0007</t>
  </si>
  <si>
    <t>G02(香港侧辅助墩墩顶)-R位置7(钢箱梁顶板)</t>
  </si>
  <si>
    <t>2-31</t>
  </si>
  <si>
    <t>5-85</t>
  </si>
  <si>
    <t>SG-HM-HB-R-0008</t>
  </si>
  <si>
    <t>G02(香港侧辅助墩墩顶)-R位置8(钢箱梁顶板U肋)</t>
  </si>
  <si>
    <t>3-31</t>
  </si>
  <si>
    <t>5-86</t>
  </si>
  <si>
    <t>SG-HM-HB-R-0009</t>
  </si>
  <si>
    <t>G02(香港侧辅助墩墩顶)-R位置9(钢箱梁顶板)</t>
  </si>
  <si>
    <t>2-32</t>
  </si>
  <si>
    <t>5-87</t>
  </si>
  <si>
    <t>SG-HM-HB-R-0010</t>
  </si>
  <si>
    <t>G02(香港侧辅助墩墩顶)-R位置10(钢箱梁顶板U肋)</t>
  </si>
  <si>
    <t>3-32</t>
  </si>
  <si>
    <t>5-88</t>
  </si>
  <si>
    <t>SG-HM-HP-C-0009</t>
  </si>
  <si>
    <t>T11(珠海侧索塔根部)</t>
  </si>
  <si>
    <t>7-9</t>
  </si>
  <si>
    <t>SG-HM-HP-C-0010</t>
  </si>
  <si>
    <t>7-10</t>
  </si>
  <si>
    <t>SG-HM-HP-C-0011</t>
  </si>
  <si>
    <t>7-11</t>
  </si>
  <si>
    <t>SG-HM-HP-C-0012</t>
  </si>
  <si>
    <t>7-12</t>
  </si>
  <si>
    <t>SG-HM-NB-L-0001</t>
  </si>
  <si>
    <t>G01(110m非通航孔桥142和143号墩主梁跨中)-左幅箱梁顶板左侧</t>
  </si>
  <si>
    <t>5-3</t>
  </si>
  <si>
    <t>5-93</t>
  </si>
  <si>
    <t>SG-HM-NB-L-0002</t>
  </si>
  <si>
    <t>G01(110m非通航孔桥142和143号墩主梁跨中)-左幅箱梁底板左侧</t>
  </si>
  <si>
    <t>4-4</t>
  </si>
  <si>
    <t>5-94</t>
  </si>
  <si>
    <t>SG-HM-NB-R-0001</t>
  </si>
  <si>
    <t>G01(110m非通航孔桥142和143号墩主梁跨中)-右幅箱梁顶板右侧</t>
  </si>
  <si>
    <t>5-1</t>
  </si>
  <si>
    <t>SG-HM-NB-R-0002</t>
  </si>
  <si>
    <t>G01(110m非通航孔桥142和143号墩主梁跨中)-右幅箱梁底板右侧</t>
  </si>
  <si>
    <t>5-96</t>
  </si>
  <si>
    <t>SG-HM-NB-L-0006</t>
  </si>
  <si>
    <t>G03(110m非通航孔桥144和145号墩主梁跨中)-左幅箱梁底板左侧</t>
  </si>
  <si>
    <t>4-5</t>
  </si>
  <si>
    <t>SR-HM-NB-R-0001</t>
  </si>
  <si>
    <t>G02(110m非通航孔桥143号墩顶)-左幅箱梁腹板中间</t>
  </si>
  <si>
    <t>6-1</t>
  </si>
  <si>
    <t>SG-HM-NB-L-0005</t>
  </si>
  <si>
    <t>G03(110m非通航孔桥144和145号墩主梁跨中)-左幅箱梁顶板左侧</t>
  </si>
  <si>
    <t>5-99</t>
  </si>
  <si>
    <t>SG-HM-NB-R-0005</t>
  </si>
  <si>
    <t>G03(110m非通航孔桥144和145号墩主梁跨中)-右幅箱梁顶板右侧</t>
  </si>
  <si>
    <t>SG-HM-NB-R-0006</t>
  </si>
  <si>
    <t>G03(110m非通航孔桥144和145号墩主梁跨中)-右幅箱梁底板右侧</t>
  </si>
  <si>
    <t>4-2</t>
  </si>
  <si>
    <t>5-101</t>
  </si>
  <si>
    <t>SG-HM-NB-R-0004</t>
  </si>
  <si>
    <t>G02(110m非通航孔桥143号墩顶)-右幅箱梁底板右侧</t>
  </si>
  <si>
    <t>4-3</t>
  </si>
  <si>
    <t>5-102</t>
  </si>
  <si>
    <t>SG-HM-NB-L-0003</t>
  </si>
  <si>
    <t>G02(110m非通航孔桥143号墩顶)-左幅箱梁底板左侧</t>
  </si>
  <si>
    <t>6-2</t>
  </si>
  <si>
    <t>5-103</t>
  </si>
  <si>
    <t>SR-HM-NB-L-0001</t>
  </si>
  <si>
    <t>6-3</t>
  </si>
  <si>
    <t>SG-HM-NB-L-0004</t>
  </si>
  <si>
    <t>6-4</t>
  </si>
  <si>
    <t>5-105</t>
  </si>
  <si>
    <t>SG-HM-NB-R-0003</t>
  </si>
  <si>
    <t>G02(110m非通航孔桥143号墩顶)-右幅箱梁顶板右侧</t>
  </si>
  <si>
    <t>6-5</t>
  </si>
  <si>
    <t>通道</t>
  </si>
</sst>
</file>

<file path=xl/styles.xml><?xml version="1.0" encoding="utf-8"?>
<styleSheet xmlns="http://schemas.openxmlformats.org/spreadsheetml/2006/main">
  <numFmts count="6">
    <numFmt numFmtId="176" formatCode="#\ ??/??"/>
    <numFmt numFmtId="44" formatCode="_(&quot;$&quot;* #,##0.00_);_(&quot;$&quot;* \(#,##0.00\);_(&quot;$&quot;* &quot;-&quot;??_);_(@_)"/>
    <numFmt numFmtId="177" formatCode="0.000_ "/>
    <numFmt numFmtId="178" formatCode="_ * #,##0.00_ ;_ * \-#,##0.00_ ;_ * &quot;-&quot;??_ ;_ @_ "/>
    <numFmt numFmtId="179" formatCode="_ * #,##0_ ;_ * \-#,##0_ ;_ * &quot;-&quot;_ ;_ @_ "/>
    <numFmt numFmtId="42" formatCode="_(&quot;$&quot;* #,##0_);_(&quot;$&quot;* \(#,##0\);_(&quot;$&quot;* &quot;-&quot;_);_(@_)"/>
  </numFmts>
  <fonts count="28">
    <font>
      <sz val="11"/>
      <color theme="1"/>
      <name val="Calibri"/>
      <charset val="134"/>
      <scheme val="minor"/>
    </font>
    <font>
      <sz val="10"/>
      <color rgb="FF9C0006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0.5"/>
      <color rgb="FF000000"/>
      <name val="Times New Roman"/>
      <charset val="134"/>
    </font>
    <font>
      <sz val="11"/>
      <color rgb="FF9C0006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000000"/>
      <name val="宋体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medium">
        <color auto="1"/>
      </bottom>
      <diagonal/>
    </border>
    <border>
      <left/>
      <right style="double">
        <color auto="1"/>
      </right>
      <top/>
      <bottom style="medium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 style="double">
        <color auto="1"/>
      </right>
      <top/>
      <bottom style="medium">
        <color auto="1"/>
      </bottom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2" fillId="35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6" fillId="0" borderId="21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27" fillId="10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0" fillId="12" borderId="19" applyNumberFormat="0" applyFont="0" applyAlignment="0" applyProtection="0">
      <alignment vertical="center"/>
    </xf>
    <xf numFmtId="0" fontId="21" fillId="11" borderId="18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10" borderId="18" applyNumberFormat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1" fillId="6" borderId="15" applyNumberFormat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23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23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distributed" vertical="center"/>
    </xf>
    <xf numFmtId="0" fontId="0" fillId="2" borderId="0" xfId="0" applyFill="1" applyAlignment="1">
      <alignment horizontal="distributed"/>
    </xf>
    <xf numFmtId="0" fontId="4" fillId="0" borderId="1" xfId="23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3" borderId="1" xfId="23" applyFont="1" applyFill="1" applyBorder="1" applyAlignment="1">
      <alignment horizontal="center"/>
    </xf>
    <xf numFmtId="49" fontId="0" fillId="0" borderId="0" xfId="0" applyNumberFormat="1">
      <alignment vertical="center"/>
    </xf>
    <xf numFmtId="49" fontId="5" fillId="0" borderId="0" xfId="0" applyNumberFormat="1" applyFont="1">
      <alignment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7" fillId="0" borderId="0" xfId="23" applyFill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177" fontId="2" fillId="0" borderId="0" xfId="0" applyNumberFormat="1" applyFont="1" applyAlignment="1">
      <alignment horizontal="center" vertical="center"/>
    </xf>
    <xf numFmtId="0" fontId="2" fillId="3" borderId="1" xfId="0" applyFont="1" applyFill="1" applyBorder="1">
      <alignment vertical="center"/>
    </xf>
    <xf numFmtId="58" fontId="2" fillId="3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58" fontId="8" fillId="2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4" borderId="0" xfId="0" applyFill="1">
      <alignment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2" borderId="0" xfId="0" applyFill="1" applyAlignment="1"/>
    <xf numFmtId="0" fontId="0" fillId="0" borderId="0" xfId="0" applyAlignment="1"/>
    <xf numFmtId="0" fontId="2" fillId="0" borderId="1" xfId="0" applyFont="1" applyBorder="1" applyAlignment="1">
      <alignment horizontal="center" vertical="center" wrapText="1"/>
    </xf>
    <xf numFmtId="11" fontId="6" fillId="0" borderId="2" xfId="0" applyNumberFormat="1" applyFont="1" applyBorder="1" applyAlignment="1">
      <alignment horizontal="center" vertical="center"/>
    </xf>
    <xf numFmtId="11" fontId="6" fillId="0" borderId="8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1" fontId="6" fillId="0" borderId="4" xfId="0" applyNumberFormat="1" applyFont="1" applyBorder="1" applyAlignment="1">
      <alignment horizontal="center" vertical="center"/>
    </xf>
    <xf numFmtId="11" fontId="6" fillId="0" borderId="9" xfId="0" applyNumberFormat="1" applyFont="1" applyBorder="1" applyAlignment="1">
      <alignment horizontal="center" vertical="center"/>
    </xf>
    <xf numFmtId="11" fontId="6" fillId="2" borderId="4" xfId="0" applyNumberFormat="1" applyFont="1" applyFill="1" applyBorder="1" applyAlignment="1">
      <alignment horizontal="center" vertical="center"/>
    </xf>
    <xf numFmtId="11" fontId="6" fillId="2" borderId="9" xfId="0" applyNumberFormat="1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 wrapText="1"/>
    </xf>
    <xf numFmtId="177" fontId="2" fillId="4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2" fontId="7" fillId="4" borderId="1" xfId="23" applyNumberForma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2" borderId="0" xfId="23" applyFill="1">
      <alignment vertical="center"/>
    </xf>
    <xf numFmtId="177" fontId="4" fillId="5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58" fontId="2" fillId="3" borderId="1" xfId="0" applyNumberFormat="1" applyFont="1" applyFill="1" applyBorder="1" applyAlignment="1" quotePrefix="1">
      <alignment horizontal="center" vertical="center"/>
    </xf>
    <xf numFmtId="58" fontId="8" fillId="2" borderId="1" xfId="0" applyNumberFormat="1" applyFont="1" applyFill="1" applyBorder="1" applyAlignment="1" quotePrefix="1">
      <alignment horizontal="center" vertical="center"/>
    </xf>
    <xf numFmtId="49" fontId="0" fillId="0" borderId="0" xfId="0" applyNumberFormat="1" quotePrefix="1">
      <alignment vertical="center"/>
    </xf>
    <xf numFmtId="49" fontId="5" fillId="0" borderId="0" xfId="0" applyNumberFormat="1" applyFont="1" quotePrefix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62230</xdr:colOff>
      <xdr:row>20</xdr:row>
      <xdr:rowOff>161290</xdr:rowOff>
    </xdr:from>
    <xdr:to>
      <xdr:col>7</xdr:col>
      <xdr:colOff>1905</xdr:colOff>
      <xdr:row>38</xdr:row>
      <xdr:rowOff>73660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2230" y="3818890"/>
          <a:ext cx="7193915" cy="32042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7"/>
  <sheetViews>
    <sheetView workbookViewId="0">
      <selection activeCell="D20" sqref="D20:F37"/>
    </sheetView>
  </sheetViews>
  <sheetFormatPr defaultColWidth="9" defaultRowHeight="14.4"/>
  <cols>
    <col min="1" max="1" width="16.5" style="29" customWidth="1"/>
    <col min="2" max="2" width="30" style="29" customWidth="1"/>
    <col min="3" max="3" width="9" style="29"/>
    <col min="4" max="4" width="4.75" style="29" customWidth="1"/>
    <col min="5" max="5" width="20.3796296296296" style="29" customWidth="1"/>
    <col min="6" max="6" width="21.5" style="29" customWidth="1"/>
    <col min="7" max="7" width="15.25" style="29" customWidth="1"/>
    <col min="8" max="8" width="7.62962962962963" style="29" customWidth="1"/>
    <col min="9" max="9" width="11.6296296296296" style="29" customWidth="1"/>
    <col min="10" max="10" width="15.25" style="29" customWidth="1"/>
    <col min="11" max="11" width="12.5" style="29" customWidth="1"/>
    <col min="12" max="12" width="13.3796296296296" style="29" customWidth="1"/>
    <col min="13" max="13" width="11.3796296296296" style="30" customWidth="1"/>
    <col min="14" max="14" width="8" style="30" customWidth="1"/>
    <col min="15" max="15" width="15.8796296296296" style="3" customWidth="1"/>
    <col min="16" max="16" width="9.12962962962963" customWidth="1"/>
    <col min="17" max="17" width="10.6296296296296" customWidth="1"/>
    <col min="18" max="18" width="9.12962962962963" customWidth="1"/>
    <col min="20" max="20" width="12.75" customWidth="1"/>
  </cols>
  <sheetData>
    <row r="1" ht="26.55" spans="1:20">
      <c r="A1" s="31" t="s">
        <v>0</v>
      </c>
      <c r="B1" s="72" t="s">
        <v>1</v>
      </c>
      <c r="D1" s="33" t="s">
        <v>2</v>
      </c>
      <c r="E1" s="33" t="s">
        <v>3</v>
      </c>
      <c r="F1" s="33" t="s">
        <v>4</v>
      </c>
      <c r="G1" s="43" t="s">
        <v>5</v>
      </c>
      <c r="H1" s="43" t="s">
        <v>6</v>
      </c>
      <c r="I1" s="33" t="s">
        <v>7</v>
      </c>
      <c r="J1" s="33" t="s">
        <v>8</v>
      </c>
      <c r="K1" s="51" t="s">
        <v>9</v>
      </c>
      <c r="L1" s="33" t="s">
        <v>10</v>
      </c>
      <c r="M1" s="60" t="s">
        <v>11</v>
      </c>
      <c r="N1" s="61" t="s">
        <v>12</v>
      </c>
      <c r="O1" s="43" t="s">
        <v>13</v>
      </c>
      <c r="P1" s="62" t="s">
        <v>14</v>
      </c>
      <c r="Q1" s="51" t="s">
        <v>15</v>
      </c>
      <c r="R1" t="s">
        <v>16</v>
      </c>
      <c r="T1" s="3" t="s">
        <v>17</v>
      </c>
    </row>
    <row r="2" s="27" customFormat="1" ht="15.9" spans="1:22">
      <c r="A2" s="31" t="s">
        <v>18</v>
      </c>
      <c r="B2" s="72" t="s">
        <v>19</v>
      </c>
      <c r="C2" s="29"/>
      <c r="D2" s="2">
        <v>1</v>
      </c>
      <c r="E2" s="44" t="s">
        <v>20</v>
      </c>
      <c r="F2" s="3" t="s">
        <v>21</v>
      </c>
      <c r="G2" s="45">
        <v>278.005864777459</v>
      </c>
      <c r="H2" s="46">
        <v>134.3</v>
      </c>
      <c r="I2" s="52">
        <v>195000000000</v>
      </c>
      <c r="J2" s="53">
        <v>4.55e-5</v>
      </c>
      <c r="K2" s="21">
        <v>6865.4</v>
      </c>
      <c r="L2" s="54">
        <v>7416.72727272727</v>
      </c>
      <c r="M2" s="63">
        <v>0.577734076815674</v>
      </c>
      <c r="N2">
        <v>0.591</v>
      </c>
      <c r="O2" s="64">
        <f>4*G2*H2^2/1000</f>
        <v>20057</v>
      </c>
      <c r="P2" s="65">
        <v>19655.86</v>
      </c>
      <c r="Q2" s="66">
        <v>10206</v>
      </c>
      <c r="R2">
        <v>0.4672</v>
      </c>
      <c r="S2"/>
      <c r="T2" s="27">
        <v>18280</v>
      </c>
      <c r="U2" s="61">
        <v>0.449893223570011</v>
      </c>
      <c r="V2">
        <f>P2*1000/(4*H2^2)</f>
        <v>272.44574748191</v>
      </c>
    </row>
    <row r="3" ht="15.15" spans="1:22">
      <c r="A3" s="31" t="s">
        <v>22</v>
      </c>
      <c r="B3" s="34" t="s">
        <v>23</v>
      </c>
      <c r="D3" s="5">
        <v>2</v>
      </c>
      <c r="E3" s="44" t="s">
        <v>24</v>
      </c>
      <c r="F3" s="3" t="s">
        <v>25</v>
      </c>
      <c r="G3" s="45">
        <v>375.820103367786</v>
      </c>
      <c r="H3" s="47">
        <v>100.7</v>
      </c>
      <c r="I3" s="55">
        <v>195000000000</v>
      </c>
      <c r="J3" s="56">
        <v>4.55e-5</v>
      </c>
      <c r="K3" s="21">
        <v>5396</v>
      </c>
      <c r="L3" s="54">
        <v>7416.72727272727</v>
      </c>
      <c r="M3" s="63">
        <v>0.587486631495448</v>
      </c>
      <c r="N3">
        <v>0.601</v>
      </c>
      <c r="O3" s="64">
        <f t="shared" ref="O3:O19" si="0">4*G3*H3^2/1000</f>
        <v>15244</v>
      </c>
      <c r="P3" s="65">
        <v>14939.12</v>
      </c>
      <c r="Q3" s="67">
        <v>10864</v>
      </c>
      <c r="R3">
        <v>0.4702</v>
      </c>
      <c r="T3" s="27">
        <v>18280</v>
      </c>
      <c r="U3" s="70">
        <v>0.45</v>
      </c>
      <c r="V3">
        <f t="shared" ref="V3:V19" si="1">P3*1000/(4*H3^2)</f>
        <v>368.30370130043</v>
      </c>
    </row>
    <row r="4" ht="15.15" spans="1:22">
      <c r="A4" s="35" t="s">
        <v>26</v>
      </c>
      <c r="B4" s="33" t="s">
        <v>27</v>
      </c>
      <c r="D4" s="2">
        <v>3</v>
      </c>
      <c r="E4" s="44" t="s">
        <v>28</v>
      </c>
      <c r="F4" s="3" t="s">
        <v>29</v>
      </c>
      <c r="G4" s="45">
        <v>730.608718441901</v>
      </c>
      <c r="H4" s="47">
        <v>67.1</v>
      </c>
      <c r="I4" s="55">
        <v>195000000000</v>
      </c>
      <c r="J4" s="56">
        <v>4.55e-5</v>
      </c>
      <c r="K4" s="21">
        <v>3681.6</v>
      </c>
      <c r="L4" s="54">
        <v>6744.72727272727</v>
      </c>
      <c r="M4" s="63">
        <v>0.51602940044665</v>
      </c>
      <c r="N4">
        <v>0.534</v>
      </c>
      <c r="O4" s="64">
        <f t="shared" si="0"/>
        <v>13158</v>
      </c>
      <c r="P4" s="65">
        <v>12894.84</v>
      </c>
      <c r="Q4" s="67">
        <v>10836</v>
      </c>
      <c r="R4">
        <v>0.919</v>
      </c>
      <c r="T4" s="27">
        <v>5811</v>
      </c>
      <c r="U4" s="61">
        <v>0.839817268439036</v>
      </c>
      <c r="V4">
        <f t="shared" si="1"/>
        <v>715.996544073063</v>
      </c>
    </row>
    <row r="5" ht="15.15" spans="1:22">
      <c r="A5" s="35" t="s">
        <v>30</v>
      </c>
      <c r="B5" s="33" t="s">
        <v>31</v>
      </c>
      <c r="D5" s="5">
        <v>4</v>
      </c>
      <c r="E5" s="44" t="s">
        <v>32</v>
      </c>
      <c r="F5" s="3" t="s">
        <v>33</v>
      </c>
      <c r="G5" s="45">
        <v>1941.2118511918</v>
      </c>
      <c r="H5" s="47">
        <v>33.5</v>
      </c>
      <c r="I5" s="55">
        <v>195000000000</v>
      </c>
      <c r="J5" s="56">
        <v>4.55e-5</v>
      </c>
      <c r="K5" s="21">
        <v>2952.6</v>
      </c>
      <c r="L5" s="54">
        <v>5234.18181818182</v>
      </c>
      <c r="M5" s="63">
        <v>0.567651175213674</v>
      </c>
      <c r="N5">
        <v>0.588</v>
      </c>
      <c r="O5" s="64">
        <f t="shared" si="0"/>
        <v>8714.1</v>
      </c>
      <c r="P5" s="65">
        <v>8539.818</v>
      </c>
      <c r="Q5" s="67">
        <v>7350</v>
      </c>
      <c r="R5">
        <v>0.9235</v>
      </c>
      <c r="T5" s="27">
        <v>5811</v>
      </c>
      <c r="U5" s="61">
        <v>0.865603849618474</v>
      </c>
      <c r="V5">
        <f t="shared" si="1"/>
        <v>1902.38761416797</v>
      </c>
    </row>
    <row r="6" ht="15.15" spans="1:22">
      <c r="A6" s="35" t="s">
        <v>34</v>
      </c>
      <c r="B6" s="33">
        <v>50</v>
      </c>
      <c r="D6" s="2">
        <v>5</v>
      </c>
      <c r="E6" s="44" t="s">
        <v>35</v>
      </c>
      <c r="F6" s="3" t="s">
        <v>36</v>
      </c>
      <c r="G6" s="45">
        <v>1607.26041356672</v>
      </c>
      <c r="H6" s="47">
        <v>33.3</v>
      </c>
      <c r="I6" s="55">
        <v>195000000000</v>
      </c>
      <c r="J6" s="56">
        <v>4.55e-5</v>
      </c>
      <c r="K6" s="21">
        <v>3667.2</v>
      </c>
      <c r="L6" s="54">
        <v>5234.18181818182</v>
      </c>
      <c r="M6" s="63">
        <v>0.705746717441509</v>
      </c>
      <c r="N6">
        <v>0.725</v>
      </c>
      <c r="O6" s="64">
        <f t="shared" si="0"/>
        <v>7129.1</v>
      </c>
      <c r="P6" s="65">
        <v>6986.518</v>
      </c>
      <c r="Q6" s="67">
        <v>7072</v>
      </c>
      <c r="R6">
        <v>1.6144</v>
      </c>
      <c r="T6" s="27">
        <v>4657</v>
      </c>
      <c r="U6" s="61">
        <v>1.61736382543405</v>
      </c>
      <c r="V6">
        <f t="shared" si="1"/>
        <v>1575.11520529539</v>
      </c>
    </row>
    <row r="7" ht="15.15" spans="1:22">
      <c r="A7" s="31" t="s">
        <v>37</v>
      </c>
      <c r="B7" s="36" t="s">
        <v>38</v>
      </c>
      <c r="D7" s="5">
        <v>6</v>
      </c>
      <c r="E7" s="44" t="s">
        <v>39</v>
      </c>
      <c r="F7" s="3" t="s">
        <v>40</v>
      </c>
      <c r="G7" s="45">
        <v>476.28709790872</v>
      </c>
      <c r="H7" s="47">
        <v>66.6</v>
      </c>
      <c r="I7" s="55">
        <v>195000000000</v>
      </c>
      <c r="J7" s="56">
        <v>4.55e-5</v>
      </c>
      <c r="K7" s="21">
        <v>4025.5</v>
      </c>
      <c r="L7" s="54">
        <v>5234.18181818182</v>
      </c>
      <c r="M7" s="63">
        <v>0.669480566462858</v>
      </c>
      <c r="N7">
        <v>0.697</v>
      </c>
      <c r="O7" s="64">
        <f t="shared" si="0"/>
        <v>8450.4</v>
      </c>
      <c r="P7" s="65">
        <v>8281.392</v>
      </c>
      <c r="Q7" s="67">
        <v>10140</v>
      </c>
      <c r="R7">
        <v>1.6421</v>
      </c>
      <c r="T7" s="27">
        <v>4657</v>
      </c>
      <c r="U7" s="61">
        <v>1.51704671667844</v>
      </c>
      <c r="V7">
        <f t="shared" si="1"/>
        <v>466.761355950545</v>
      </c>
    </row>
    <row r="8" ht="15.15" spans="1:22">
      <c r="A8" s="31" t="s">
        <v>41</v>
      </c>
      <c r="B8" s="36" t="s">
        <v>42</v>
      </c>
      <c r="D8" s="2">
        <v>7</v>
      </c>
      <c r="E8" s="44" t="s">
        <v>43</v>
      </c>
      <c r="F8" s="3" t="s">
        <v>44</v>
      </c>
      <c r="G8" s="45">
        <v>318.611905198492</v>
      </c>
      <c r="H8" s="47">
        <v>99.9</v>
      </c>
      <c r="I8" s="55">
        <v>195000000000</v>
      </c>
      <c r="J8" s="56">
        <v>4.55e-5</v>
      </c>
      <c r="K8" s="21">
        <v>4822.4</v>
      </c>
      <c r="L8" s="54">
        <v>6744.72727272727</v>
      </c>
      <c r="M8" s="63">
        <v>0.592332755580325</v>
      </c>
      <c r="N8">
        <v>0.622</v>
      </c>
      <c r="O8" s="64">
        <f t="shared" si="0"/>
        <v>12719</v>
      </c>
      <c r="P8" s="65">
        <v>12464.62</v>
      </c>
      <c r="Q8" s="67">
        <v>10697</v>
      </c>
      <c r="R8">
        <v>1.775</v>
      </c>
      <c r="T8" s="27">
        <v>4657</v>
      </c>
      <c r="U8" s="61">
        <v>1.5502761563165</v>
      </c>
      <c r="V8">
        <f t="shared" si="1"/>
        <v>312.239667094522</v>
      </c>
    </row>
    <row r="9" ht="15.15" spans="1:22">
      <c r="A9" s="31" t="s">
        <v>45</v>
      </c>
      <c r="B9" s="34">
        <v>6</v>
      </c>
      <c r="D9" s="5">
        <v>8</v>
      </c>
      <c r="E9" s="44" t="s">
        <v>46</v>
      </c>
      <c r="F9" s="3" t="s">
        <v>47</v>
      </c>
      <c r="G9" s="45">
        <v>207.398999037081</v>
      </c>
      <c r="H9" s="47">
        <v>133.3</v>
      </c>
      <c r="I9" s="55">
        <v>195000000000</v>
      </c>
      <c r="J9" s="56">
        <v>4.55e-5</v>
      </c>
      <c r="K9" s="21">
        <v>4306.6</v>
      </c>
      <c r="L9" s="54">
        <v>7416.72727272727</v>
      </c>
      <c r="M9" s="63">
        <v>0.534771987282129</v>
      </c>
      <c r="N9">
        <v>0.546</v>
      </c>
      <c r="O9" s="64">
        <f t="shared" si="0"/>
        <v>14741</v>
      </c>
      <c r="P9" s="65">
        <v>14446.18</v>
      </c>
      <c r="Q9" s="67">
        <v>10713</v>
      </c>
      <c r="R9">
        <v>1.7677</v>
      </c>
      <c r="T9" s="27">
        <v>4657</v>
      </c>
      <c r="U9" s="61">
        <v>1.54162797323812</v>
      </c>
      <c r="V9">
        <f t="shared" si="1"/>
        <v>203.251019056339</v>
      </c>
    </row>
    <row r="10" s="28" customFormat="1" ht="15.15" spans="1:22">
      <c r="A10" s="37" t="s">
        <v>48</v>
      </c>
      <c r="B10" s="38">
        <v>0</v>
      </c>
      <c r="C10" s="39"/>
      <c r="D10" s="6">
        <v>9</v>
      </c>
      <c r="E10" s="44" t="s">
        <v>49</v>
      </c>
      <c r="F10" s="3" t="s">
        <v>50</v>
      </c>
      <c r="G10" s="45">
        <v>236.448215997372</v>
      </c>
      <c r="H10" s="47">
        <v>133.8</v>
      </c>
      <c r="I10" s="57">
        <v>195000000000</v>
      </c>
      <c r="J10" s="58">
        <v>4.55e-5</v>
      </c>
      <c r="K10" s="21">
        <v>4696.3</v>
      </c>
      <c r="L10" s="54">
        <v>7416.72727272727</v>
      </c>
      <c r="M10" s="63">
        <v>0.517548992698931</v>
      </c>
      <c r="N10">
        <v>0.532</v>
      </c>
      <c r="O10" s="64">
        <f t="shared" si="0"/>
        <v>16932</v>
      </c>
      <c r="P10" s="65">
        <v>16593.36</v>
      </c>
      <c r="Q10" s="68">
        <v>10794</v>
      </c>
      <c r="R10" s="28">
        <v>0.9418</v>
      </c>
      <c r="T10" s="69">
        <v>5811</v>
      </c>
      <c r="U10" s="71">
        <v>0.851477110031908</v>
      </c>
      <c r="V10">
        <f t="shared" si="1"/>
        <v>231.719251677425</v>
      </c>
    </row>
    <row r="11" s="28" customFormat="1" ht="15.15" spans="1:22">
      <c r="A11" s="37" t="s">
        <v>51</v>
      </c>
      <c r="B11" s="38">
        <v>0</v>
      </c>
      <c r="C11" s="39"/>
      <c r="D11" s="7">
        <v>10</v>
      </c>
      <c r="E11" s="44" t="s">
        <v>52</v>
      </c>
      <c r="F11" s="3" t="s">
        <v>53</v>
      </c>
      <c r="G11" s="45">
        <v>498.429934523449</v>
      </c>
      <c r="H11" s="47">
        <v>100.3</v>
      </c>
      <c r="I11" s="57">
        <v>195000000000</v>
      </c>
      <c r="J11" s="58">
        <v>4.55e-5</v>
      </c>
      <c r="K11" s="23">
        <v>4164.95</v>
      </c>
      <c r="L11" s="54">
        <v>7416.72727272727</v>
      </c>
      <c r="M11" s="63">
        <v>0.515901283364723</v>
      </c>
      <c r="N11">
        <v>0.501</v>
      </c>
      <c r="O11" s="64">
        <f t="shared" si="0"/>
        <v>20057</v>
      </c>
      <c r="P11" s="65">
        <v>16593.36</v>
      </c>
      <c r="Q11" s="68">
        <v>10778</v>
      </c>
      <c r="R11" s="28">
        <v>0.9395</v>
      </c>
      <c r="T11" s="69">
        <v>5811</v>
      </c>
      <c r="U11" s="71">
        <v>0.849850905832943</v>
      </c>
      <c r="V11">
        <f t="shared" si="1"/>
        <v>412.356151883333</v>
      </c>
    </row>
    <row r="12" ht="15.15" spans="1:22">
      <c r="A12" s="31" t="s">
        <v>54</v>
      </c>
      <c r="B12" s="34">
        <v>10</v>
      </c>
      <c r="D12" s="2">
        <v>11</v>
      </c>
      <c r="E12" s="44" t="s">
        <v>55</v>
      </c>
      <c r="F12" s="3" t="s">
        <v>56</v>
      </c>
      <c r="G12" s="45">
        <v>851.50404078997</v>
      </c>
      <c r="H12" s="47">
        <v>66.9</v>
      </c>
      <c r="I12" s="55">
        <v>195000000000</v>
      </c>
      <c r="J12" s="56">
        <v>4.55e-5</v>
      </c>
      <c r="K12" s="21">
        <v>4369.969</v>
      </c>
      <c r="L12" s="54">
        <v>7416.72727272727</v>
      </c>
      <c r="M12" s="63">
        <v>0.54356911884412</v>
      </c>
      <c r="N12">
        <v>0.55</v>
      </c>
      <c r="O12" s="64">
        <f t="shared" si="0"/>
        <v>15244</v>
      </c>
      <c r="P12" s="65">
        <v>14446.18</v>
      </c>
      <c r="Q12" s="67">
        <v>11074</v>
      </c>
      <c r="R12">
        <v>0.55</v>
      </c>
      <c r="T12" s="27">
        <v>9737</v>
      </c>
      <c r="U12" s="61">
        <v>0.548694766067931</v>
      </c>
      <c r="V12">
        <f t="shared" si="1"/>
        <v>806.939165834378</v>
      </c>
    </row>
    <row r="13" s="27" customFormat="1" ht="15.15" spans="1:22">
      <c r="A13" s="31" t="s">
        <v>57</v>
      </c>
      <c r="B13" s="34">
        <v>1</v>
      </c>
      <c r="C13" s="29"/>
      <c r="D13" s="5">
        <v>12</v>
      </c>
      <c r="E13" s="44" t="s">
        <v>58</v>
      </c>
      <c r="F13" s="3" t="s">
        <v>59</v>
      </c>
      <c r="G13" s="45">
        <v>2948.74323209868</v>
      </c>
      <c r="H13" s="47">
        <v>33.4</v>
      </c>
      <c r="I13" s="55">
        <v>195000000000</v>
      </c>
      <c r="J13" s="56">
        <v>4.55e-5</v>
      </c>
      <c r="K13" s="21">
        <v>4569.907</v>
      </c>
      <c r="L13" s="54">
        <v>6744.72727272727</v>
      </c>
      <c r="M13" s="63">
        <v>0.583423028029523</v>
      </c>
      <c r="N13">
        <v>0.606</v>
      </c>
      <c r="O13" s="64">
        <f t="shared" si="0"/>
        <v>13158</v>
      </c>
      <c r="P13" s="65">
        <v>12464.62</v>
      </c>
      <c r="Q13" s="67">
        <v>7811</v>
      </c>
      <c r="R13" s="27">
        <v>0.541</v>
      </c>
      <c r="T13" s="27">
        <v>9737</v>
      </c>
      <c r="U13" s="61">
        <v>0.530623035345769</v>
      </c>
      <c r="V13">
        <f t="shared" si="1"/>
        <v>2793.35490695256</v>
      </c>
    </row>
    <row r="14" s="28" customFormat="1" ht="15.15" spans="1:22">
      <c r="A14" s="39" t="s">
        <v>60</v>
      </c>
      <c r="B14" s="40">
        <v>1</v>
      </c>
      <c r="C14" s="39"/>
      <c r="D14" s="6">
        <v>13</v>
      </c>
      <c r="E14" s="44" t="s">
        <v>61</v>
      </c>
      <c r="F14" s="3" t="s">
        <v>62</v>
      </c>
      <c r="G14" s="45">
        <v>1952.85327548496</v>
      </c>
      <c r="H14" s="47">
        <v>33.4</v>
      </c>
      <c r="I14" s="57">
        <v>195000000000</v>
      </c>
      <c r="J14" s="58">
        <v>4.55e-5</v>
      </c>
      <c r="K14" s="21">
        <v>3868.837</v>
      </c>
      <c r="L14" s="54">
        <v>5234.18181818182</v>
      </c>
      <c r="M14" s="63">
        <v>0.682671545651185</v>
      </c>
      <c r="N14">
        <v>0.684</v>
      </c>
      <c r="O14" s="64">
        <f t="shared" si="0"/>
        <v>8714.1</v>
      </c>
      <c r="P14" s="65">
        <v>8281.392</v>
      </c>
      <c r="Q14" s="68">
        <v>9890</v>
      </c>
      <c r="R14" s="28">
        <v>0.5387</v>
      </c>
      <c r="T14" s="69">
        <v>9737</v>
      </c>
      <c r="U14" s="71">
        <v>0.545312400318267</v>
      </c>
      <c r="V14">
        <f t="shared" si="1"/>
        <v>1855.88224748109</v>
      </c>
    </row>
    <row r="15" s="28" customFormat="1" ht="17.45" customHeight="1" spans="1:22">
      <c r="A15" s="41" t="s">
        <v>63</v>
      </c>
      <c r="B15" s="73" t="s">
        <v>64</v>
      </c>
      <c r="C15" s="39"/>
      <c r="D15" s="7">
        <v>14</v>
      </c>
      <c r="E15" s="44" t="s">
        <v>65</v>
      </c>
      <c r="F15" s="3" t="s">
        <v>66</v>
      </c>
      <c r="G15" s="45">
        <v>410.631176532361</v>
      </c>
      <c r="H15" s="47">
        <v>66.9</v>
      </c>
      <c r="I15" s="57">
        <v>195000000000</v>
      </c>
      <c r="J15" s="58">
        <v>4.55e-5</v>
      </c>
      <c r="K15" s="59">
        <v>3511.99</v>
      </c>
      <c r="L15" s="54">
        <v>5234.18181818182</v>
      </c>
      <c r="M15" s="63">
        <v>0.728425489303852</v>
      </c>
      <c r="N15">
        <v>0.709</v>
      </c>
      <c r="O15" s="64">
        <f t="shared" si="0"/>
        <v>7351.3</v>
      </c>
      <c r="P15" s="65">
        <v>6986.518</v>
      </c>
      <c r="Q15" s="68">
        <v>10653</v>
      </c>
      <c r="R15" s="28">
        <v>0.5422</v>
      </c>
      <c r="T15" s="69">
        <v>9737</v>
      </c>
      <c r="U15" s="71">
        <v>0.537488125500612</v>
      </c>
      <c r="V15">
        <f t="shared" si="1"/>
        <v>390.255071375745</v>
      </c>
    </row>
    <row r="16" s="28" customFormat="1" ht="15.15" spans="1:22">
      <c r="A16" s="37" t="s">
        <v>67</v>
      </c>
      <c r="B16" s="38">
        <v>0</v>
      </c>
      <c r="C16" s="39"/>
      <c r="D16" s="6">
        <v>15</v>
      </c>
      <c r="E16" s="48" t="s">
        <v>68</v>
      </c>
      <c r="F16" s="8" t="s">
        <v>69</v>
      </c>
      <c r="G16" s="45">
        <v>216.551243577344</v>
      </c>
      <c r="H16" s="47">
        <v>100.3</v>
      </c>
      <c r="I16" s="57">
        <v>195000000000</v>
      </c>
      <c r="J16" s="58">
        <v>4.55e-5</v>
      </c>
      <c r="K16" s="21">
        <v>2755.15</v>
      </c>
      <c r="L16" s="54">
        <v>5234.18181818182</v>
      </c>
      <c r="M16" s="63">
        <v>0.570311719067969</v>
      </c>
      <c r="N16">
        <v>0.568</v>
      </c>
      <c r="O16" s="64">
        <f t="shared" si="0"/>
        <v>8714.1</v>
      </c>
      <c r="P16" s="65">
        <v>8539.818</v>
      </c>
      <c r="Q16" s="68">
        <v>10885</v>
      </c>
      <c r="R16" s="28">
        <v>0.925</v>
      </c>
      <c r="T16" s="69">
        <v>5811</v>
      </c>
      <c r="U16" s="71">
        <v>0.861328124186534</v>
      </c>
      <c r="V16">
        <f t="shared" si="1"/>
        <v>212.220218705797</v>
      </c>
    </row>
    <row r="17" s="28" customFormat="1" ht="15.15" spans="1:22">
      <c r="A17" s="39"/>
      <c r="B17" s="39"/>
      <c r="C17" s="39"/>
      <c r="D17" s="7">
        <v>16</v>
      </c>
      <c r="E17" s="44" t="s">
        <v>70</v>
      </c>
      <c r="F17" s="3" t="s">
        <v>71</v>
      </c>
      <c r="G17" s="45">
        <v>183.745902793139</v>
      </c>
      <c r="H17" s="47">
        <v>133.8</v>
      </c>
      <c r="I17" s="57">
        <v>195000000000</v>
      </c>
      <c r="J17" s="58">
        <v>4.55e-5</v>
      </c>
      <c r="K17" s="21">
        <v>3816.047</v>
      </c>
      <c r="L17" s="54">
        <v>6744.72727272727</v>
      </c>
      <c r="M17" s="63">
        <v>0.53</v>
      </c>
      <c r="N17">
        <v>0.544</v>
      </c>
      <c r="O17" s="64">
        <f t="shared" si="0"/>
        <v>13158</v>
      </c>
      <c r="P17" s="65">
        <v>12894.84</v>
      </c>
      <c r="Q17" s="68">
        <v>10869</v>
      </c>
      <c r="R17" s="28">
        <v>0.9291</v>
      </c>
      <c r="T17" s="69">
        <v>5811</v>
      </c>
      <c r="U17" s="71">
        <v>0.881147214186875</v>
      </c>
      <c r="V17">
        <f t="shared" si="1"/>
        <v>180.070984737276</v>
      </c>
    </row>
    <row r="18" ht="15.15" spans="4:22">
      <c r="D18" s="2">
        <v>17</v>
      </c>
      <c r="E18" s="44" t="s">
        <v>72</v>
      </c>
      <c r="F18" s="3" t="s">
        <v>73</v>
      </c>
      <c r="G18" s="45">
        <v>214.475974582543</v>
      </c>
      <c r="H18" s="47">
        <v>133.3</v>
      </c>
      <c r="I18" s="55">
        <v>195000000000</v>
      </c>
      <c r="J18" s="56">
        <v>4.55e-5</v>
      </c>
      <c r="K18" s="21">
        <v>5378.083</v>
      </c>
      <c r="L18" s="54">
        <v>7416.72727272727</v>
      </c>
      <c r="M18" s="63">
        <v>0.589655471072138</v>
      </c>
      <c r="N18">
        <v>0.6</v>
      </c>
      <c r="O18" s="64">
        <f t="shared" si="0"/>
        <v>15244</v>
      </c>
      <c r="P18" s="65">
        <v>14939.12</v>
      </c>
      <c r="Q18" s="67">
        <v>8714</v>
      </c>
      <c r="R18">
        <v>1.8071</v>
      </c>
      <c r="T18" s="27">
        <v>4657</v>
      </c>
      <c r="U18" s="61">
        <v>1.55427241087757</v>
      </c>
      <c r="V18">
        <f t="shared" si="1"/>
        <v>210.186455090892</v>
      </c>
    </row>
    <row r="19" ht="15.15" spans="4:22">
      <c r="D19" s="5">
        <v>18</v>
      </c>
      <c r="E19" s="44" t="s">
        <v>74</v>
      </c>
      <c r="F19" s="3" t="s">
        <v>75</v>
      </c>
      <c r="G19" s="45">
        <v>502.42935628321</v>
      </c>
      <c r="H19" s="47">
        <v>99.9</v>
      </c>
      <c r="I19" s="55">
        <v>195000000000</v>
      </c>
      <c r="J19" s="56">
        <v>4.55e-5</v>
      </c>
      <c r="K19" s="21">
        <v>7242.182</v>
      </c>
      <c r="L19" s="54">
        <v>7416.72727272727</v>
      </c>
      <c r="M19" s="63">
        <v>0.6</v>
      </c>
      <c r="N19">
        <v>0.607</v>
      </c>
      <c r="O19" s="64">
        <f t="shared" si="0"/>
        <v>20057</v>
      </c>
      <c r="P19" s="65">
        <v>19655.86</v>
      </c>
      <c r="Q19" s="67">
        <v>11158</v>
      </c>
      <c r="R19">
        <v>1.7931</v>
      </c>
      <c r="T19" s="27">
        <v>5657</v>
      </c>
      <c r="U19" s="61">
        <v>1.55959275025613</v>
      </c>
      <c r="V19">
        <f t="shared" si="1"/>
        <v>492.380769157546</v>
      </c>
    </row>
    <row r="20" ht="15.15" spans="4:18">
      <c r="D20" s="2">
        <v>19</v>
      </c>
      <c r="E20" s="49" t="s">
        <v>76</v>
      </c>
      <c r="F20" s="50" t="s">
        <v>77</v>
      </c>
      <c r="G20" s="45">
        <v>1607.26041356672</v>
      </c>
      <c r="H20" s="47">
        <v>33.3</v>
      </c>
      <c r="I20" s="55">
        <v>195000000000</v>
      </c>
      <c r="J20" s="56">
        <v>4.55e-5</v>
      </c>
      <c r="K20" s="21">
        <v>3825.8</v>
      </c>
      <c r="L20" s="54">
        <v>5234.18181818182</v>
      </c>
      <c r="M20" s="63">
        <v>0.705746717441509</v>
      </c>
      <c r="N20">
        <v>0.74</v>
      </c>
      <c r="O20" s="64">
        <f t="shared" ref="O20:O30" si="2">4*G20*H20^2/1000</f>
        <v>7129.1</v>
      </c>
      <c r="P20" s="65">
        <v>6986.518</v>
      </c>
      <c r="Q20" s="67">
        <v>7072</v>
      </c>
      <c r="R20">
        <v>1.6144</v>
      </c>
    </row>
    <row r="21" ht="15.15" spans="4:18">
      <c r="D21" s="5">
        <v>20</v>
      </c>
      <c r="E21" s="50" t="s">
        <v>78</v>
      </c>
      <c r="F21" s="50" t="s">
        <v>79</v>
      </c>
      <c r="G21" s="45">
        <v>476.28709790872</v>
      </c>
      <c r="H21" s="47">
        <v>66.6</v>
      </c>
      <c r="I21" s="55">
        <v>195000000000</v>
      </c>
      <c r="J21" s="56">
        <v>4.55e-5</v>
      </c>
      <c r="K21" s="21">
        <v>4116.1</v>
      </c>
      <c r="L21" s="54">
        <v>5234.18181818182</v>
      </c>
      <c r="M21" s="63">
        <v>0.672</v>
      </c>
      <c r="N21">
        <v>0.705</v>
      </c>
      <c r="O21" s="64">
        <f t="shared" si="2"/>
        <v>8450.4</v>
      </c>
      <c r="P21" s="65">
        <v>8281.392</v>
      </c>
      <c r="Q21" s="67">
        <v>10140</v>
      </c>
      <c r="R21">
        <v>1.6421</v>
      </c>
    </row>
    <row r="22" ht="15.15" spans="4:18">
      <c r="D22" s="2">
        <v>21</v>
      </c>
      <c r="E22" s="50" t="s">
        <v>80</v>
      </c>
      <c r="F22" s="50" t="s">
        <v>81</v>
      </c>
      <c r="G22" s="45">
        <v>318.611905198492</v>
      </c>
      <c r="H22" s="47">
        <v>99.9</v>
      </c>
      <c r="I22" s="55">
        <v>195000000000</v>
      </c>
      <c r="J22" s="56">
        <v>4.55e-5</v>
      </c>
      <c r="K22" s="21">
        <v>4532.2</v>
      </c>
      <c r="L22" s="54">
        <v>6744.72727272727</v>
      </c>
      <c r="M22" s="63">
        <v>0.592332755580325</v>
      </c>
      <c r="N22">
        <v>0.603</v>
      </c>
      <c r="O22" s="64">
        <f t="shared" si="2"/>
        <v>12719</v>
      </c>
      <c r="P22" s="65">
        <v>12464.62</v>
      </c>
      <c r="Q22" s="67">
        <v>10697</v>
      </c>
      <c r="R22">
        <v>1.775</v>
      </c>
    </row>
    <row r="23" ht="15.15" spans="4:18">
      <c r="D23" s="5">
        <v>22</v>
      </c>
      <c r="E23" s="50" t="s">
        <v>82</v>
      </c>
      <c r="F23" s="50" t="s">
        <v>83</v>
      </c>
      <c r="G23" s="45">
        <v>207.398999037081</v>
      </c>
      <c r="H23" s="47">
        <v>133.3</v>
      </c>
      <c r="I23" s="55">
        <v>195000000000</v>
      </c>
      <c r="J23" s="56">
        <v>4.55e-5</v>
      </c>
      <c r="K23" s="21">
        <v>4327.7</v>
      </c>
      <c r="L23" s="54">
        <v>7416.72727272727</v>
      </c>
      <c r="M23" s="63">
        <v>0.534771987282129</v>
      </c>
      <c r="N23">
        <v>0.547</v>
      </c>
      <c r="O23" s="64">
        <f t="shared" si="2"/>
        <v>14741</v>
      </c>
      <c r="P23" s="65">
        <v>14446.18</v>
      </c>
      <c r="Q23" s="67">
        <v>10713</v>
      </c>
      <c r="R23">
        <v>1.7677</v>
      </c>
    </row>
    <row r="24" ht="15.15" spans="4:18">
      <c r="D24" s="2">
        <v>23</v>
      </c>
      <c r="E24" s="50" t="s">
        <v>84</v>
      </c>
      <c r="F24" s="50" t="s">
        <v>85</v>
      </c>
      <c r="G24" s="45">
        <v>236.448215997372</v>
      </c>
      <c r="H24" s="47">
        <v>133.8</v>
      </c>
      <c r="I24" s="57">
        <v>195000000000</v>
      </c>
      <c r="J24" s="58">
        <v>4.55e-5</v>
      </c>
      <c r="K24" s="21">
        <v>4696.3</v>
      </c>
      <c r="L24" s="54">
        <v>7416.72727272727</v>
      </c>
      <c r="M24" s="63">
        <v>0.517548992698931</v>
      </c>
      <c r="N24">
        <v>0.524</v>
      </c>
      <c r="O24" s="64">
        <f t="shared" si="2"/>
        <v>16932</v>
      </c>
      <c r="P24" s="65">
        <v>16593.36</v>
      </c>
      <c r="Q24" s="68">
        <v>10794</v>
      </c>
      <c r="R24" s="28">
        <v>0.9418</v>
      </c>
    </row>
    <row r="25" ht="15.15" spans="4:18">
      <c r="D25" s="5">
        <v>24</v>
      </c>
      <c r="E25" s="50" t="s">
        <v>86</v>
      </c>
      <c r="F25" s="50" t="s">
        <v>87</v>
      </c>
      <c r="G25" s="45">
        <v>498.429934523449</v>
      </c>
      <c r="H25" s="47">
        <v>100.3</v>
      </c>
      <c r="I25" s="57">
        <v>195000000000</v>
      </c>
      <c r="J25" s="58">
        <v>4.55e-5</v>
      </c>
      <c r="K25" s="23">
        <v>4423.8</v>
      </c>
      <c r="L25" s="54">
        <v>7416.72727272727</v>
      </c>
      <c r="M25" s="63">
        <v>0.515901283364723</v>
      </c>
      <c r="N25">
        <v>0.516</v>
      </c>
      <c r="O25" s="64">
        <f t="shared" si="2"/>
        <v>20057</v>
      </c>
      <c r="P25" s="65">
        <v>16593.36</v>
      </c>
      <c r="Q25" s="68">
        <v>10778</v>
      </c>
      <c r="R25" s="28">
        <v>0.9395</v>
      </c>
    </row>
    <row r="26" ht="15.15" spans="4:18">
      <c r="D26" s="2">
        <v>25</v>
      </c>
      <c r="E26" s="50" t="s">
        <v>88</v>
      </c>
      <c r="F26" s="50" t="s">
        <v>89</v>
      </c>
      <c r="G26" s="45">
        <v>851.50404078997</v>
      </c>
      <c r="H26" s="47">
        <v>66.9</v>
      </c>
      <c r="I26" s="55">
        <v>195000000000</v>
      </c>
      <c r="J26" s="56">
        <v>4.55e-5</v>
      </c>
      <c r="K26" s="21">
        <v>4243.8</v>
      </c>
      <c r="L26" s="54">
        <v>7416.72727272727</v>
      </c>
      <c r="M26" s="63">
        <v>0.54356911884412</v>
      </c>
      <c r="N26">
        <v>0.542</v>
      </c>
      <c r="O26" s="64">
        <f t="shared" si="2"/>
        <v>15244</v>
      </c>
      <c r="P26" s="65">
        <v>14446.18</v>
      </c>
      <c r="Q26" s="67">
        <v>11074</v>
      </c>
      <c r="R26">
        <v>0.55</v>
      </c>
    </row>
    <row r="27" ht="15.15" spans="4:18">
      <c r="D27" s="5">
        <v>26</v>
      </c>
      <c r="E27" s="50" t="s">
        <v>90</v>
      </c>
      <c r="F27" s="50" t="s">
        <v>91</v>
      </c>
      <c r="G27" s="45">
        <v>2948.74323209868</v>
      </c>
      <c r="H27" s="47">
        <v>33.4</v>
      </c>
      <c r="I27" s="55">
        <v>195000000000</v>
      </c>
      <c r="J27" s="56">
        <v>4.55e-5</v>
      </c>
      <c r="K27" s="21">
        <v>4668.5</v>
      </c>
      <c r="L27" s="54">
        <v>6744.72727272727</v>
      </c>
      <c r="M27" s="63">
        <v>0.583423028029523</v>
      </c>
      <c r="N27">
        <v>0.612</v>
      </c>
      <c r="O27" s="64">
        <f t="shared" si="2"/>
        <v>13158</v>
      </c>
      <c r="P27" s="65">
        <v>12464.62</v>
      </c>
      <c r="Q27" s="67">
        <v>7811</v>
      </c>
      <c r="R27" s="27">
        <v>0.541</v>
      </c>
    </row>
    <row r="28" ht="15.15" spans="4:18">
      <c r="D28" s="6">
        <v>27</v>
      </c>
      <c r="E28" s="50" t="s">
        <v>92</v>
      </c>
      <c r="F28" s="50" t="s">
        <v>93</v>
      </c>
      <c r="G28" s="45">
        <v>1952.85327548496</v>
      </c>
      <c r="H28" s="47">
        <v>33.4</v>
      </c>
      <c r="I28" s="57">
        <v>195000000000</v>
      </c>
      <c r="J28" s="58">
        <v>4.55e-5</v>
      </c>
      <c r="K28" s="21">
        <v>3818.1</v>
      </c>
      <c r="L28" s="54">
        <v>5234.18181818182</v>
      </c>
      <c r="M28" s="63">
        <v>0.682671545651185</v>
      </c>
      <c r="N28">
        <v>0.679</v>
      </c>
      <c r="O28" s="64">
        <f t="shared" si="2"/>
        <v>8714.1</v>
      </c>
      <c r="P28" s="65">
        <v>8281.392</v>
      </c>
      <c r="Q28" s="68">
        <v>9890</v>
      </c>
      <c r="R28" s="28">
        <v>0.5387</v>
      </c>
    </row>
    <row r="29" ht="15.9" spans="4:18">
      <c r="D29" s="7">
        <v>28</v>
      </c>
      <c r="E29" s="50" t="s">
        <v>94</v>
      </c>
      <c r="F29" s="50" t="s">
        <v>95</v>
      </c>
      <c r="G29" s="45">
        <v>410.631176532361</v>
      </c>
      <c r="H29" s="47">
        <v>66.9</v>
      </c>
      <c r="I29" s="57">
        <v>195000000000</v>
      </c>
      <c r="J29" s="58">
        <v>4.55e-5</v>
      </c>
      <c r="K29" s="59">
        <v>3825.8</v>
      </c>
      <c r="L29" s="54">
        <v>5234.18181818182</v>
      </c>
      <c r="M29" s="63">
        <v>0.728425489303852</v>
      </c>
      <c r="N29">
        <v>0.74</v>
      </c>
      <c r="O29" s="64">
        <f t="shared" si="2"/>
        <v>7351.3</v>
      </c>
      <c r="P29" s="65">
        <v>6986.518</v>
      </c>
      <c r="Q29" s="68">
        <v>10653</v>
      </c>
      <c r="R29" s="28">
        <v>0.5422</v>
      </c>
    </row>
    <row r="30" ht="15.9" spans="4:18">
      <c r="D30" s="2">
        <v>29</v>
      </c>
      <c r="E30" s="50" t="s">
        <v>96</v>
      </c>
      <c r="F30" s="50" t="s">
        <v>97</v>
      </c>
      <c r="G30" s="45">
        <v>278.005864777459</v>
      </c>
      <c r="H30" s="46">
        <v>134.3</v>
      </c>
      <c r="I30" s="52">
        <v>195000000000</v>
      </c>
      <c r="J30" s="53">
        <v>4.55e-5</v>
      </c>
      <c r="K30" s="21">
        <v>7076.1</v>
      </c>
      <c r="L30" s="54">
        <v>7416.72727272727</v>
      </c>
      <c r="M30" s="63">
        <v>0.577734076815674</v>
      </c>
      <c r="N30">
        <v>0.6</v>
      </c>
      <c r="O30" s="64">
        <f t="shared" si="2"/>
        <v>20057</v>
      </c>
      <c r="P30" s="65">
        <v>19655.86</v>
      </c>
      <c r="Q30" s="66">
        <v>10206</v>
      </c>
      <c r="R30">
        <v>0.4672</v>
      </c>
    </row>
    <row r="31" ht="15.15" spans="4:18">
      <c r="D31" s="5">
        <v>30</v>
      </c>
      <c r="E31" s="50" t="s">
        <v>98</v>
      </c>
      <c r="F31" s="50" t="s">
        <v>99</v>
      </c>
      <c r="G31" s="45">
        <v>375.820103367786</v>
      </c>
      <c r="H31" s="47">
        <v>100.7</v>
      </c>
      <c r="I31" s="55">
        <v>195000000000</v>
      </c>
      <c r="J31" s="56">
        <v>4.55e-5</v>
      </c>
      <c r="K31" s="21">
        <v>5282.9</v>
      </c>
      <c r="L31" s="54">
        <v>7416.72727272727</v>
      </c>
      <c r="M31" s="63">
        <v>0.587486631495448</v>
      </c>
      <c r="N31">
        <v>0.595</v>
      </c>
      <c r="O31" s="64">
        <f t="shared" ref="O31:O37" si="3">4*G31*H31^2/1000</f>
        <v>15244</v>
      </c>
      <c r="P31" s="65">
        <v>14939.12</v>
      </c>
      <c r="Q31" s="67">
        <v>10864</v>
      </c>
      <c r="R31">
        <v>0.4702</v>
      </c>
    </row>
    <row r="32" ht="15.15" spans="4:18">
      <c r="D32" s="6">
        <v>31</v>
      </c>
      <c r="E32" s="50" t="s">
        <v>100</v>
      </c>
      <c r="F32" s="50" t="s">
        <v>101</v>
      </c>
      <c r="G32" s="45">
        <v>730.608718441901</v>
      </c>
      <c r="H32" s="47">
        <v>67.1</v>
      </c>
      <c r="I32" s="55">
        <v>195000000000</v>
      </c>
      <c r="J32" s="56">
        <v>4.55e-5</v>
      </c>
      <c r="K32" s="21">
        <v>3672.5</v>
      </c>
      <c r="L32" s="54">
        <v>6744.72727272727</v>
      </c>
      <c r="M32" s="63">
        <v>0.51602940044665</v>
      </c>
      <c r="N32">
        <v>0.534</v>
      </c>
      <c r="O32" s="64">
        <f t="shared" si="3"/>
        <v>13158</v>
      </c>
      <c r="P32" s="65">
        <v>12894.84</v>
      </c>
      <c r="Q32" s="67">
        <v>10836</v>
      </c>
      <c r="R32">
        <v>0.919</v>
      </c>
    </row>
    <row r="33" ht="15.15" spans="4:18">
      <c r="D33" s="7">
        <v>32</v>
      </c>
      <c r="E33" s="50" t="s">
        <v>102</v>
      </c>
      <c r="F33" s="50" t="s">
        <v>103</v>
      </c>
      <c r="G33" s="45">
        <v>1941.2118511918</v>
      </c>
      <c r="H33" s="47">
        <v>33.5</v>
      </c>
      <c r="I33" s="55">
        <v>195000000000</v>
      </c>
      <c r="J33" s="56">
        <v>4.55e-5</v>
      </c>
      <c r="K33" s="21">
        <v>2942.6</v>
      </c>
      <c r="L33" s="54">
        <v>5234.18181818182</v>
      </c>
      <c r="M33" s="63">
        <v>0.567651175213674</v>
      </c>
      <c r="N33">
        <v>0.587</v>
      </c>
      <c r="O33" s="64">
        <f t="shared" si="3"/>
        <v>8714.1</v>
      </c>
      <c r="P33" s="65">
        <v>8539.818</v>
      </c>
      <c r="Q33" s="67">
        <v>7350</v>
      </c>
      <c r="R33">
        <v>0.9235</v>
      </c>
    </row>
    <row r="34" ht="15.15" spans="4:18">
      <c r="D34" s="6">
        <v>33</v>
      </c>
      <c r="E34" s="50" t="s">
        <v>104</v>
      </c>
      <c r="F34" s="50" t="s">
        <v>105</v>
      </c>
      <c r="G34" s="45">
        <v>216.551243577344</v>
      </c>
      <c r="H34" s="47">
        <v>100.3</v>
      </c>
      <c r="I34" s="57">
        <v>195000000000</v>
      </c>
      <c r="J34" s="58">
        <v>4.55e-5</v>
      </c>
      <c r="K34" s="21">
        <v>2872.8</v>
      </c>
      <c r="L34" s="54">
        <v>5234.18181818182</v>
      </c>
      <c r="M34" s="63">
        <v>0.570311719067969</v>
      </c>
      <c r="N34">
        <v>0.58</v>
      </c>
      <c r="O34" s="64">
        <f t="shared" si="3"/>
        <v>8714.1</v>
      </c>
      <c r="P34" s="65">
        <v>8539.818</v>
      </c>
      <c r="Q34" s="68">
        <v>10885</v>
      </c>
      <c r="R34" s="28">
        <v>0.925</v>
      </c>
    </row>
    <row r="35" ht="15.15" spans="4:18">
      <c r="D35" s="7">
        <v>34</v>
      </c>
      <c r="E35" s="50" t="s">
        <v>106</v>
      </c>
      <c r="F35" s="50" t="s">
        <v>107</v>
      </c>
      <c r="G35" s="45">
        <v>183.745902793139</v>
      </c>
      <c r="H35" s="47">
        <v>133.8</v>
      </c>
      <c r="I35" s="57">
        <v>195000000000</v>
      </c>
      <c r="J35" s="58">
        <v>4.55e-5</v>
      </c>
      <c r="K35" s="21">
        <v>3795</v>
      </c>
      <c r="L35" s="54">
        <v>6744.72727272727</v>
      </c>
      <c r="M35" s="63">
        <v>0.53</v>
      </c>
      <c r="N35">
        <v>0.543</v>
      </c>
      <c r="O35" s="64">
        <f t="shared" si="3"/>
        <v>13158</v>
      </c>
      <c r="P35" s="65">
        <v>12894.84</v>
      </c>
      <c r="Q35" s="68">
        <v>10869</v>
      </c>
      <c r="R35" s="28">
        <v>0.9291</v>
      </c>
    </row>
    <row r="36" ht="15.15" spans="4:18">
      <c r="D36" s="2">
        <v>35</v>
      </c>
      <c r="E36" s="50" t="s">
        <v>108</v>
      </c>
      <c r="F36" s="50" t="s">
        <v>109</v>
      </c>
      <c r="G36" s="45">
        <v>214.475974582543</v>
      </c>
      <c r="H36" s="47">
        <v>133.3</v>
      </c>
      <c r="I36" s="55">
        <v>195000000000</v>
      </c>
      <c r="J36" s="56">
        <v>4.55e-5</v>
      </c>
      <c r="K36" s="21">
        <v>5534.6</v>
      </c>
      <c r="L36" s="54">
        <v>7416.72727272727</v>
      </c>
      <c r="M36" s="63">
        <v>0.589655471072138</v>
      </c>
      <c r="N36">
        <v>0.609</v>
      </c>
      <c r="O36" s="64">
        <f t="shared" si="3"/>
        <v>15244</v>
      </c>
      <c r="P36" s="65">
        <v>14939.12</v>
      </c>
      <c r="Q36" s="67">
        <v>8714</v>
      </c>
      <c r="R36">
        <v>1.8071</v>
      </c>
    </row>
    <row r="37" ht="15.15" spans="4:18">
      <c r="D37" s="5">
        <v>36</v>
      </c>
      <c r="E37" s="50" t="s">
        <v>110</v>
      </c>
      <c r="F37" s="50" t="s">
        <v>111</v>
      </c>
      <c r="G37" s="45">
        <v>502.42935628321</v>
      </c>
      <c r="H37" s="47">
        <v>99.9</v>
      </c>
      <c r="I37" s="55">
        <v>195000000000</v>
      </c>
      <c r="J37" s="56">
        <v>4.55e-5</v>
      </c>
      <c r="K37" s="21">
        <v>6296.9</v>
      </c>
      <c r="L37" s="54">
        <v>7416.72727272727</v>
      </c>
      <c r="M37" s="63">
        <v>0.582</v>
      </c>
      <c r="N37">
        <v>0.566</v>
      </c>
      <c r="O37" s="64">
        <f t="shared" si="3"/>
        <v>20057</v>
      </c>
      <c r="P37" s="65">
        <v>19655.86</v>
      </c>
      <c r="Q37" s="67">
        <v>11158</v>
      </c>
      <c r="R37">
        <v>1.7931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4"/>
  <sheetViews>
    <sheetView workbookViewId="0">
      <selection activeCell="I1" sqref="I1:I43"/>
    </sheetView>
  </sheetViews>
  <sheetFormatPr defaultColWidth="9" defaultRowHeight="14.4"/>
  <sheetData>
    <row r="1" ht="15.9" spans="1:9">
      <c r="A1" s="18" t="s">
        <v>112</v>
      </c>
      <c r="B1" s="19">
        <v>227.71</v>
      </c>
      <c r="C1" s="19">
        <v>2731</v>
      </c>
      <c r="D1" s="19">
        <v>2789.3</v>
      </c>
      <c r="E1" s="19">
        <v>1.121</v>
      </c>
      <c r="F1" s="24">
        <v>2804.3</v>
      </c>
      <c r="H1">
        <f t="shared" ref="H1:H43" si="0">B1*E1*E1*10</f>
        <v>2861.4972211</v>
      </c>
      <c r="I1">
        <f>F1/H1</f>
        <v>0.980011435734328</v>
      </c>
    </row>
    <row r="2" ht="15.15" spans="1:9">
      <c r="A2" s="20" t="s">
        <v>113</v>
      </c>
      <c r="B2" s="21">
        <v>304.87</v>
      </c>
      <c r="C2" s="21">
        <v>2923.3</v>
      </c>
      <c r="D2" s="21">
        <v>2931.2</v>
      </c>
      <c r="E2" s="21">
        <v>0.964</v>
      </c>
      <c r="F2" s="25">
        <v>2776.5</v>
      </c>
      <c r="H2">
        <f t="shared" si="0"/>
        <v>2833.1447152</v>
      </c>
      <c r="I2">
        <f t="shared" ref="I2:I43" si="1">F2/H2</f>
        <v>0.980006416581512</v>
      </c>
    </row>
    <row r="3" ht="15.15" spans="1:9">
      <c r="A3" s="20" t="s">
        <v>114</v>
      </c>
      <c r="B3" s="21">
        <v>343.65</v>
      </c>
      <c r="C3" s="21">
        <v>2971</v>
      </c>
      <c r="D3" s="21">
        <v>2925.3</v>
      </c>
      <c r="E3" s="21">
        <v>0.941</v>
      </c>
      <c r="F3" s="25">
        <v>2978.9</v>
      </c>
      <c r="H3">
        <f t="shared" si="0"/>
        <v>3042.9554565</v>
      </c>
      <c r="I3">
        <f t="shared" si="1"/>
        <v>0.978949591140688</v>
      </c>
    </row>
    <row r="4" ht="15.15" spans="1:9">
      <c r="A4" s="20" t="s">
        <v>115</v>
      </c>
      <c r="B4" s="21">
        <v>398.22</v>
      </c>
      <c r="C4" s="21">
        <v>3170.4</v>
      </c>
      <c r="D4" s="21">
        <v>3133</v>
      </c>
      <c r="E4" s="21">
        <v>0.919</v>
      </c>
      <c r="F4" s="25">
        <v>3295.9</v>
      </c>
      <c r="H4">
        <f t="shared" si="0"/>
        <v>3363.2108142</v>
      </c>
      <c r="I4">
        <f t="shared" si="1"/>
        <v>0.979986144812628</v>
      </c>
    </row>
    <row r="5" ht="15.15" spans="1:9">
      <c r="A5" s="20" t="s">
        <v>116</v>
      </c>
      <c r="B5" s="21">
        <v>427.96</v>
      </c>
      <c r="C5" s="21">
        <v>3089.3</v>
      </c>
      <c r="D5" s="21">
        <v>2980.5</v>
      </c>
      <c r="E5" s="21">
        <v>0.849</v>
      </c>
      <c r="F5" s="25">
        <v>3019.5</v>
      </c>
      <c r="H5">
        <f t="shared" si="0"/>
        <v>3084.7399596</v>
      </c>
      <c r="I5">
        <f t="shared" si="1"/>
        <v>0.978850742540885</v>
      </c>
    </row>
    <row r="6" ht="15.15" spans="1:9">
      <c r="A6" s="20" t="s">
        <v>117</v>
      </c>
      <c r="B6" s="21">
        <v>473.43</v>
      </c>
      <c r="C6" s="21">
        <v>3295.2</v>
      </c>
      <c r="D6" s="21">
        <v>3360</v>
      </c>
      <c r="E6" s="21">
        <v>0.854</v>
      </c>
      <c r="F6" s="25">
        <v>3383.7</v>
      </c>
      <c r="H6">
        <f t="shared" si="0"/>
        <v>3452.8007388</v>
      </c>
      <c r="I6">
        <f t="shared" si="1"/>
        <v>0.979987047030112</v>
      </c>
    </row>
    <row r="7" ht="15.15" spans="1:9">
      <c r="A7" s="20" t="s">
        <v>118</v>
      </c>
      <c r="B7" s="21">
        <v>593.62</v>
      </c>
      <c r="C7" s="21">
        <v>3433.5</v>
      </c>
      <c r="D7" s="21">
        <v>3377.9</v>
      </c>
      <c r="E7" s="21">
        <v>0.787</v>
      </c>
      <c r="F7" s="25">
        <v>3603.2</v>
      </c>
      <c r="H7">
        <f t="shared" si="0"/>
        <v>3676.6982578</v>
      </c>
      <c r="I7">
        <f t="shared" si="1"/>
        <v>0.980009711799418</v>
      </c>
    </row>
    <row r="8" ht="15.15" spans="1:9">
      <c r="A8" s="20" t="s">
        <v>119</v>
      </c>
      <c r="B8" s="21">
        <v>651.7</v>
      </c>
      <c r="C8" s="21">
        <v>3535.2</v>
      </c>
      <c r="D8" s="21">
        <v>3492.6</v>
      </c>
      <c r="E8" s="21">
        <v>0.743</v>
      </c>
      <c r="F8" s="25">
        <v>3521</v>
      </c>
      <c r="H8">
        <f t="shared" si="0"/>
        <v>3597.703333</v>
      </c>
      <c r="I8">
        <f t="shared" si="1"/>
        <v>0.978679917185934</v>
      </c>
    </row>
    <row r="9" ht="15.15" spans="1:9">
      <c r="A9" s="20" t="s">
        <v>120</v>
      </c>
      <c r="B9" s="21">
        <v>712.91</v>
      </c>
      <c r="C9" s="21">
        <v>3502.1</v>
      </c>
      <c r="D9" s="21">
        <v>3566.7</v>
      </c>
      <c r="E9" s="21">
        <v>0.725</v>
      </c>
      <c r="F9" s="25">
        <v>3667.2</v>
      </c>
      <c r="H9">
        <f t="shared" si="0"/>
        <v>3747.2331875</v>
      </c>
      <c r="I9">
        <f t="shared" si="1"/>
        <v>0.978642058421404</v>
      </c>
    </row>
    <row r="10" ht="15.15" spans="1:9">
      <c r="A10" s="20" t="s">
        <v>121</v>
      </c>
      <c r="B10" s="21">
        <v>778.29</v>
      </c>
      <c r="C10" s="21">
        <v>3826.9</v>
      </c>
      <c r="D10" s="21">
        <v>3823.3</v>
      </c>
      <c r="E10" s="21">
        <v>0.71</v>
      </c>
      <c r="F10" s="25">
        <v>3839.5</v>
      </c>
      <c r="H10">
        <f t="shared" si="0"/>
        <v>3923.35989</v>
      </c>
      <c r="I10">
        <f t="shared" si="1"/>
        <v>0.978625491326008</v>
      </c>
    </row>
    <row r="11" ht="15.15" spans="1:9">
      <c r="A11" s="20" t="s">
        <v>122</v>
      </c>
      <c r="B11" s="21">
        <v>845.04</v>
      </c>
      <c r="C11" s="21">
        <v>3815.3</v>
      </c>
      <c r="D11" s="21">
        <v>3734.2</v>
      </c>
      <c r="E11" s="21">
        <v>0.697</v>
      </c>
      <c r="F11" s="25">
        <v>4025.5</v>
      </c>
      <c r="H11">
        <f t="shared" si="0"/>
        <v>4105.2803736</v>
      </c>
      <c r="I11">
        <f t="shared" si="1"/>
        <v>0.980566400747426</v>
      </c>
    </row>
    <row r="12" ht="15.15" spans="1:9">
      <c r="A12" s="20" t="s">
        <v>123</v>
      </c>
      <c r="B12" s="21">
        <v>915.87</v>
      </c>
      <c r="C12" s="21">
        <v>3799.9</v>
      </c>
      <c r="D12" s="21">
        <v>3751.4</v>
      </c>
      <c r="E12" s="21">
        <v>0.633</v>
      </c>
      <c r="F12" s="25">
        <v>3596.4</v>
      </c>
      <c r="H12">
        <f t="shared" si="0"/>
        <v>3669.7903443</v>
      </c>
      <c r="I12">
        <f t="shared" si="1"/>
        <v>0.980001488528087</v>
      </c>
    </row>
    <row r="13" ht="15.15" spans="1:9">
      <c r="A13" s="20" t="s">
        <v>124</v>
      </c>
      <c r="B13" s="21">
        <v>1271.9</v>
      </c>
      <c r="C13" s="21">
        <v>4869</v>
      </c>
      <c r="D13" s="21">
        <v>4683.8</v>
      </c>
      <c r="E13" s="21">
        <v>0.622</v>
      </c>
      <c r="F13" s="25">
        <v>4822.4</v>
      </c>
      <c r="H13">
        <f t="shared" si="0"/>
        <v>4920.777596</v>
      </c>
      <c r="I13">
        <f t="shared" si="1"/>
        <v>0.980007713398799</v>
      </c>
    </row>
    <row r="14" ht="15.15" spans="1:9">
      <c r="A14" s="20" t="s">
        <v>125</v>
      </c>
      <c r="B14" s="21">
        <v>1370.8</v>
      </c>
      <c r="C14" s="21">
        <v>4545.2</v>
      </c>
      <c r="D14" s="21">
        <v>4495.8</v>
      </c>
      <c r="E14" s="21">
        <v>0.588</v>
      </c>
      <c r="F14" s="25">
        <v>4644.7</v>
      </c>
      <c r="H14">
        <f t="shared" si="0"/>
        <v>4739.458752</v>
      </c>
      <c r="I14">
        <f t="shared" si="1"/>
        <v>0.980006419095849</v>
      </c>
    </row>
    <row r="15" ht="15.15" spans="1:9">
      <c r="A15" s="20" t="s">
        <v>126</v>
      </c>
      <c r="B15" s="21">
        <v>1474.1</v>
      </c>
      <c r="C15" s="21">
        <v>4283</v>
      </c>
      <c r="D15" s="21">
        <v>4181.4</v>
      </c>
      <c r="E15" s="21">
        <v>0.546</v>
      </c>
      <c r="F15" s="25">
        <v>4306.6</v>
      </c>
      <c r="H15">
        <f t="shared" si="0"/>
        <v>4394.527956</v>
      </c>
      <c r="I15">
        <f t="shared" si="1"/>
        <v>0.979991490125817</v>
      </c>
    </row>
    <row r="16" ht="15.15" spans="1:9">
      <c r="A16" s="20" t="s">
        <v>127</v>
      </c>
      <c r="B16" s="21">
        <v>1581.4</v>
      </c>
      <c r="C16" s="21">
        <v>4649.8</v>
      </c>
      <c r="D16" s="21">
        <v>4435.8</v>
      </c>
      <c r="E16" s="21">
        <v>0.551</v>
      </c>
      <c r="F16" s="25">
        <v>4696.6</v>
      </c>
      <c r="H16">
        <f t="shared" si="0"/>
        <v>4801.146214</v>
      </c>
      <c r="I16">
        <f t="shared" si="1"/>
        <v>0.978224738564481</v>
      </c>
    </row>
    <row r="17" ht="15.15" spans="1:9">
      <c r="A17" s="20" t="s">
        <v>128</v>
      </c>
      <c r="B17" s="21">
        <v>1693.2</v>
      </c>
      <c r="C17" s="21">
        <v>4901.5</v>
      </c>
      <c r="D17" s="21">
        <v>4767.2</v>
      </c>
      <c r="E17" s="21">
        <v>0.532</v>
      </c>
      <c r="F17" s="25">
        <v>4696.3</v>
      </c>
      <c r="H17">
        <f t="shared" si="0"/>
        <v>4792.162368</v>
      </c>
      <c r="I17">
        <f t="shared" si="1"/>
        <v>0.979996010018332</v>
      </c>
    </row>
    <row r="18" ht="15.15" spans="1:9">
      <c r="A18" s="20" t="s">
        <v>129</v>
      </c>
      <c r="B18" s="21">
        <v>48.88</v>
      </c>
      <c r="C18" s="21">
        <v>3698.8</v>
      </c>
      <c r="D18" s="21">
        <v>3559.7</v>
      </c>
      <c r="E18" s="21">
        <v>2.697</v>
      </c>
      <c r="F18" s="25">
        <v>3484.3</v>
      </c>
      <c r="H18">
        <f t="shared" si="0"/>
        <v>3555.4378392</v>
      </c>
      <c r="I18">
        <f t="shared" si="1"/>
        <v>0.979991820299689</v>
      </c>
    </row>
    <row r="19" ht="15.15" spans="1:9">
      <c r="A19" s="20" t="s">
        <v>130</v>
      </c>
      <c r="B19" s="21">
        <v>51.57</v>
      </c>
      <c r="C19" s="21">
        <v>2710.8</v>
      </c>
      <c r="D19" s="21">
        <v>2591.6</v>
      </c>
      <c r="E19" s="21">
        <v>2.33</v>
      </c>
      <c r="F19" s="25">
        <v>2743.7</v>
      </c>
      <c r="H19">
        <f t="shared" si="0"/>
        <v>2799.68373</v>
      </c>
      <c r="I19">
        <f t="shared" si="1"/>
        <v>0.980003552044073</v>
      </c>
    </row>
    <row r="20" ht="15.15" spans="1:9">
      <c r="A20" s="20" t="s">
        <v>131</v>
      </c>
      <c r="B20" s="21">
        <v>64.39</v>
      </c>
      <c r="C20" s="21">
        <v>1857.4</v>
      </c>
      <c r="D20" s="21">
        <v>1942.5</v>
      </c>
      <c r="E20" s="21">
        <v>1.784</v>
      </c>
      <c r="F20" s="25">
        <v>2008.3</v>
      </c>
      <c r="H20">
        <f t="shared" si="0"/>
        <v>2049.3121984</v>
      </c>
      <c r="I20">
        <f t="shared" si="1"/>
        <v>0.979987335052209</v>
      </c>
    </row>
    <row r="21" ht="15.15" spans="1:9">
      <c r="A21" s="20" t="s">
        <v>132</v>
      </c>
      <c r="B21" s="21">
        <v>76.77</v>
      </c>
      <c r="C21" s="21">
        <v>2206.8</v>
      </c>
      <c r="D21" s="21">
        <v>2238.7</v>
      </c>
      <c r="E21" s="21">
        <v>1.677</v>
      </c>
      <c r="F21" s="25">
        <v>2115.8</v>
      </c>
      <c r="H21">
        <f t="shared" si="0"/>
        <v>2159.0249733</v>
      </c>
      <c r="I21">
        <f t="shared" si="1"/>
        <v>0.979979400963606</v>
      </c>
    </row>
    <row r="22" ht="15.15" spans="1:9">
      <c r="A22" s="20" t="s">
        <v>133</v>
      </c>
      <c r="B22" s="21">
        <v>90.67</v>
      </c>
      <c r="C22" s="21">
        <v>2336.3</v>
      </c>
      <c r="D22" s="21">
        <v>2426.9</v>
      </c>
      <c r="E22" s="21">
        <v>1.64</v>
      </c>
      <c r="F22" s="25">
        <v>2389.9</v>
      </c>
      <c r="H22">
        <f t="shared" si="0"/>
        <v>2438.66032</v>
      </c>
      <c r="I22">
        <f t="shared" si="1"/>
        <v>0.980005284212768</v>
      </c>
    </row>
    <row r="23" ht="15.15" spans="1:9">
      <c r="A23" s="20" t="s">
        <v>134</v>
      </c>
      <c r="B23" s="21">
        <v>133.78</v>
      </c>
      <c r="C23" s="21">
        <v>2552.1</v>
      </c>
      <c r="D23" s="21">
        <v>2469.1</v>
      </c>
      <c r="E23" s="21">
        <v>1.394</v>
      </c>
      <c r="F23" s="25">
        <v>2545.8</v>
      </c>
      <c r="H23">
        <f t="shared" si="0"/>
        <v>2599.6611208</v>
      </c>
      <c r="I23">
        <f t="shared" si="1"/>
        <v>0.979281483894553</v>
      </c>
    </row>
    <row r="24" ht="15.15" spans="1:9">
      <c r="A24" s="20" t="s">
        <v>135</v>
      </c>
      <c r="B24" s="21">
        <v>155.69</v>
      </c>
      <c r="C24" s="21">
        <v>2710.1</v>
      </c>
      <c r="D24" s="21">
        <v>2697.6</v>
      </c>
      <c r="E24" s="21">
        <v>1.331</v>
      </c>
      <c r="F24" s="25">
        <v>2703</v>
      </c>
      <c r="H24">
        <f t="shared" si="0"/>
        <v>2758.1433209</v>
      </c>
      <c r="I24">
        <f t="shared" si="1"/>
        <v>0.980007086476563</v>
      </c>
    </row>
    <row r="25" ht="15.15" spans="1:9">
      <c r="A25" s="20" t="s">
        <v>136</v>
      </c>
      <c r="B25" s="21">
        <v>179.95</v>
      </c>
      <c r="C25" s="21">
        <v>2739.6</v>
      </c>
      <c r="D25" s="21">
        <v>2790.9</v>
      </c>
      <c r="E25" s="21">
        <v>1.253</v>
      </c>
      <c r="F25" s="25">
        <v>2766.5</v>
      </c>
      <c r="H25">
        <f t="shared" si="0"/>
        <v>2825.2311955</v>
      </c>
      <c r="I25">
        <f t="shared" si="1"/>
        <v>0.979211897563093</v>
      </c>
    </row>
    <row r="26" ht="15.15" spans="1:9">
      <c r="A26" s="20" t="s">
        <v>137</v>
      </c>
      <c r="B26" s="21">
        <v>206.56</v>
      </c>
      <c r="C26" s="21">
        <v>2827</v>
      </c>
      <c r="D26" s="21">
        <v>2961.3</v>
      </c>
      <c r="E26" s="21">
        <v>1.187</v>
      </c>
      <c r="F26" s="25">
        <v>2852.2</v>
      </c>
      <c r="H26">
        <f t="shared" si="0"/>
        <v>2910.3663664</v>
      </c>
      <c r="I26">
        <f t="shared" si="1"/>
        <v>0.980014074148352</v>
      </c>
    </row>
    <row r="27" ht="15.15" spans="1:9">
      <c r="A27" s="20" t="s">
        <v>138</v>
      </c>
      <c r="B27" s="21">
        <v>235.58</v>
      </c>
      <c r="C27" s="21">
        <v>2824.1</v>
      </c>
      <c r="D27" s="21">
        <v>2816.4</v>
      </c>
      <c r="E27" s="21">
        <v>1.103</v>
      </c>
      <c r="F27" s="25">
        <v>2808.8</v>
      </c>
      <c r="H27">
        <f t="shared" si="0"/>
        <v>2866.0874822</v>
      </c>
      <c r="I27">
        <f t="shared" si="1"/>
        <v>0.980011956175174</v>
      </c>
    </row>
    <row r="28" ht="15.15" spans="1:9">
      <c r="A28" s="20" t="s">
        <v>139</v>
      </c>
      <c r="B28" s="21">
        <v>315.34</v>
      </c>
      <c r="C28" s="21">
        <v>2961.9</v>
      </c>
      <c r="D28" s="21">
        <v>2886.7</v>
      </c>
      <c r="E28" s="21">
        <v>1</v>
      </c>
      <c r="F28" s="25">
        <v>3087.2</v>
      </c>
      <c r="H28">
        <f t="shared" si="0"/>
        <v>3153.4</v>
      </c>
      <c r="I28">
        <f t="shared" si="1"/>
        <v>0.979006786325871</v>
      </c>
    </row>
    <row r="29" ht="15.15" spans="1:9">
      <c r="A29" s="20" t="s">
        <v>140</v>
      </c>
      <c r="B29" s="21">
        <v>355.34</v>
      </c>
      <c r="C29" s="21">
        <v>3147.8</v>
      </c>
      <c r="D29" s="21">
        <v>3269.8</v>
      </c>
      <c r="E29" s="21">
        <v>0.943</v>
      </c>
      <c r="F29" s="25">
        <v>3096.7</v>
      </c>
      <c r="H29">
        <f t="shared" si="0"/>
        <v>3159.8573966</v>
      </c>
      <c r="I29">
        <f t="shared" si="1"/>
        <v>0.980012580103154</v>
      </c>
    </row>
    <row r="30" ht="15.15" spans="1:9">
      <c r="A30" s="20" t="s">
        <v>141</v>
      </c>
      <c r="B30" s="21">
        <v>398.22</v>
      </c>
      <c r="C30" s="21">
        <v>3131.3</v>
      </c>
      <c r="D30" s="21">
        <v>2906.5</v>
      </c>
      <c r="E30" s="21">
        <v>0.9</v>
      </c>
      <c r="F30" s="25">
        <v>3157.6</v>
      </c>
      <c r="H30">
        <f t="shared" si="0"/>
        <v>3225.582</v>
      </c>
      <c r="I30">
        <f t="shared" si="1"/>
        <v>0.97892411353982</v>
      </c>
    </row>
    <row r="31" ht="15.15" spans="1:9">
      <c r="A31" s="20" t="s">
        <v>142</v>
      </c>
      <c r="B31" s="21">
        <v>442.17</v>
      </c>
      <c r="C31" s="21">
        <v>3201.2</v>
      </c>
      <c r="D31" s="21">
        <v>3478.8</v>
      </c>
      <c r="E31" s="21">
        <v>0.876</v>
      </c>
      <c r="F31" s="25">
        <v>3325.2</v>
      </c>
      <c r="H31">
        <f t="shared" si="0"/>
        <v>3393.1064592</v>
      </c>
      <c r="I31">
        <f t="shared" si="1"/>
        <v>0.979986935271105</v>
      </c>
    </row>
    <row r="32" ht="15.15" spans="1:9">
      <c r="A32" s="20" t="s">
        <v>143</v>
      </c>
      <c r="B32" s="21">
        <v>488.91</v>
      </c>
      <c r="C32" s="21">
        <v>3388.8</v>
      </c>
      <c r="D32" s="21">
        <v>3206</v>
      </c>
      <c r="E32" s="21">
        <v>0.832</v>
      </c>
      <c r="F32" s="25">
        <v>3316.7</v>
      </c>
      <c r="H32">
        <f t="shared" si="0"/>
        <v>3384.3523584</v>
      </c>
      <c r="I32">
        <f t="shared" si="1"/>
        <v>0.980010249750713</v>
      </c>
    </row>
    <row r="33" ht="15.15" spans="1:9">
      <c r="A33" s="20" t="s">
        <v>144</v>
      </c>
      <c r="B33" s="21">
        <v>612.73</v>
      </c>
      <c r="C33" s="21">
        <v>3461.5</v>
      </c>
      <c r="D33" s="21">
        <v>3346.2</v>
      </c>
      <c r="E33" s="21">
        <v>0.742</v>
      </c>
      <c r="F33" s="25">
        <v>3301.5</v>
      </c>
      <c r="H33">
        <f t="shared" si="0"/>
        <v>3373.4707972</v>
      </c>
      <c r="I33">
        <f t="shared" si="1"/>
        <v>0.978665652816756</v>
      </c>
    </row>
    <row r="34" ht="15.15" spans="1:9">
      <c r="A34" s="20" t="s">
        <v>145</v>
      </c>
      <c r="B34" s="21">
        <v>672.35</v>
      </c>
      <c r="C34" s="21">
        <v>3551.5</v>
      </c>
      <c r="D34" s="21">
        <v>3382.6</v>
      </c>
      <c r="E34" s="21">
        <v>0.713</v>
      </c>
      <c r="F34" s="25">
        <v>3349.7</v>
      </c>
      <c r="H34">
        <f t="shared" si="0"/>
        <v>3418.0189715</v>
      </c>
      <c r="I34">
        <f t="shared" si="1"/>
        <v>0.98001211459923</v>
      </c>
    </row>
    <row r="35" ht="15.15" spans="1:9">
      <c r="A35" s="20" t="s">
        <v>146</v>
      </c>
      <c r="B35" s="21">
        <v>735.13</v>
      </c>
      <c r="C35" s="21">
        <v>3207.5</v>
      </c>
      <c r="D35" s="21">
        <v>3034.4</v>
      </c>
      <c r="E35" s="21">
        <v>0.67</v>
      </c>
      <c r="F35" s="25">
        <v>3234</v>
      </c>
      <c r="H35">
        <f t="shared" si="0"/>
        <v>3299.99857</v>
      </c>
      <c r="I35">
        <f t="shared" si="1"/>
        <v>0.980000424666851</v>
      </c>
    </row>
    <row r="36" ht="15.15" spans="1:9">
      <c r="A36" s="20" t="s">
        <v>147</v>
      </c>
      <c r="B36" s="21">
        <v>801.18</v>
      </c>
      <c r="C36" s="21">
        <v>3189.3</v>
      </c>
      <c r="D36" s="21">
        <v>3121.2</v>
      </c>
      <c r="E36" s="21">
        <v>0.616</v>
      </c>
      <c r="F36" s="25">
        <v>2979.3</v>
      </c>
      <c r="H36">
        <f t="shared" si="0"/>
        <v>3040.1255808</v>
      </c>
      <c r="I36">
        <f t="shared" si="1"/>
        <v>0.979992411766098</v>
      </c>
    </row>
    <row r="37" ht="15.15" spans="1:9">
      <c r="A37" s="20" t="s">
        <v>148</v>
      </c>
      <c r="B37" s="21">
        <v>871.41</v>
      </c>
      <c r="C37" s="21">
        <v>3025.9</v>
      </c>
      <c r="D37" s="21">
        <v>2972.7</v>
      </c>
      <c r="E37" s="21">
        <v>0.588</v>
      </c>
      <c r="F37" s="25">
        <v>2952.6</v>
      </c>
      <c r="H37">
        <f t="shared" si="0"/>
        <v>3012.8477904</v>
      </c>
      <c r="I37">
        <f t="shared" si="1"/>
        <v>0.980003042107879</v>
      </c>
    </row>
    <row r="38" ht="15.15" spans="1:9">
      <c r="A38" s="20" t="s">
        <v>149</v>
      </c>
      <c r="B38" s="21">
        <v>945.37</v>
      </c>
      <c r="C38" s="21">
        <v>3008</v>
      </c>
      <c r="D38" s="21">
        <v>3025.9</v>
      </c>
      <c r="E38" s="21">
        <v>0.57</v>
      </c>
      <c r="F38" s="25">
        <v>3010.1</v>
      </c>
      <c r="H38">
        <f t="shared" si="0"/>
        <v>3071.50713</v>
      </c>
      <c r="I38">
        <f t="shared" si="1"/>
        <v>0.980007492282787</v>
      </c>
    </row>
    <row r="39" ht="15.15" spans="1:9">
      <c r="A39" s="20" t="s">
        <v>150</v>
      </c>
      <c r="B39" s="21">
        <v>1315.8</v>
      </c>
      <c r="C39" s="21">
        <v>3641.3</v>
      </c>
      <c r="D39" s="21">
        <v>3649.5</v>
      </c>
      <c r="E39" s="21">
        <v>0.534</v>
      </c>
      <c r="F39" s="25">
        <v>3681.6</v>
      </c>
      <c r="H39">
        <f t="shared" si="0"/>
        <v>3752.082648</v>
      </c>
      <c r="I39">
        <f t="shared" si="1"/>
        <v>0.981215059844812</v>
      </c>
    </row>
    <row r="40" ht="15.15" spans="1:9">
      <c r="A40" s="20" t="s">
        <v>151</v>
      </c>
      <c r="B40" s="21">
        <v>1412.1</v>
      </c>
      <c r="C40" s="21">
        <v>4511.9</v>
      </c>
      <c r="D40" s="21">
        <v>4441.1</v>
      </c>
      <c r="E40" s="21">
        <v>0.586</v>
      </c>
      <c r="F40" s="25">
        <v>4752.1</v>
      </c>
      <c r="H40">
        <f t="shared" si="0"/>
        <v>4849.094916</v>
      </c>
      <c r="I40">
        <f t="shared" si="1"/>
        <v>0.979997315441289</v>
      </c>
    </row>
    <row r="41" ht="15.15" spans="1:9">
      <c r="A41" s="20" t="s">
        <v>152</v>
      </c>
      <c r="B41" s="21">
        <v>1524.4</v>
      </c>
      <c r="C41" s="21">
        <v>5049.8</v>
      </c>
      <c r="D41" s="21">
        <v>5235.6</v>
      </c>
      <c r="E41" s="21">
        <v>0.601</v>
      </c>
      <c r="F41" s="25">
        <v>5396</v>
      </c>
      <c r="H41">
        <f t="shared" si="0"/>
        <v>5506.148044</v>
      </c>
      <c r="I41">
        <f t="shared" si="1"/>
        <v>0.979995444524956</v>
      </c>
    </row>
    <row r="42" ht="15.15" spans="1:9">
      <c r="A42" s="20" t="s">
        <v>153</v>
      </c>
      <c r="B42" s="21">
        <v>1877.5</v>
      </c>
      <c r="C42" s="21">
        <v>6318.3</v>
      </c>
      <c r="D42" s="21">
        <v>6470.2</v>
      </c>
      <c r="E42" s="21">
        <v>0.583</v>
      </c>
      <c r="F42" s="25">
        <v>6253.8</v>
      </c>
      <c r="H42">
        <f t="shared" si="0"/>
        <v>6381.415975</v>
      </c>
      <c r="I42">
        <f t="shared" si="1"/>
        <v>0.980001934445278</v>
      </c>
    </row>
    <row r="43" ht="15.15" spans="1:9">
      <c r="A43" s="22" t="s">
        <v>154</v>
      </c>
      <c r="B43" s="23">
        <v>2005.7</v>
      </c>
      <c r="C43" s="23">
        <v>6571.3</v>
      </c>
      <c r="D43" s="23">
        <v>7064.3</v>
      </c>
      <c r="E43" s="23">
        <v>0.591</v>
      </c>
      <c r="F43" s="26">
        <v>6865.4</v>
      </c>
      <c r="H43">
        <f t="shared" si="0"/>
        <v>7005.529017</v>
      </c>
      <c r="I43">
        <f t="shared" si="1"/>
        <v>0.979997368270126</v>
      </c>
    </row>
    <row r="44" ht="15.15"/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6"/>
  <sheetViews>
    <sheetView workbookViewId="0">
      <selection activeCell="A32" sqref="A32"/>
    </sheetView>
  </sheetViews>
  <sheetFormatPr defaultColWidth="9" defaultRowHeight="14.4"/>
  <cols>
    <col min="1" max="1" width="19.5" customWidth="1"/>
    <col min="4" max="4" width="8.87962962962963" style="16"/>
    <col min="13" max="13" width="24" customWidth="1"/>
    <col min="14" max="15" width="8.87962962962963"/>
    <col min="16" max="16" width="8.87962962962963" style="16"/>
  </cols>
  <sheetData>
    <row r="1" spans="1:16">
      <c r="A1" t="s">
        <v>155</v>
      </c>
      <c r="B1">
        <v>1</v>
      </c>
      <c r="C1" t="s">
        <v>156</v>
      </c>
      <c r="D1" s="16" t="s">
        <v>157</v>
      </c>
      <c r="E1">
        <v>0</v>
      </c>
      <c r="F1">
        <v>5000</v>
      </c>
      <c r="G1">
        <v>-5000</v>
      </c>
      <c r="H1" t="s">
        <v>158</v>
      </c>
      <c r="I1" t="s">
        <v>159</v>
      </c>
      <c r="J1" t="s">
        <v>160</v>
      </c>
      <c r="K1" t="s">
        <v>160</v>
      </c>
      <c r="M1" t="s">
        <v>155</v>
      </c>
      <c r="N1">
        <v>1</v>
      </c>
      <c r="O1">
        <v>1</v>
      </c>
      <c r="P1" s="74" t="s">
        <v>161</v>
      </c>
    </row>
    <row r="2" spans="1:16">
      <c r="A2" t="s">
        <v>162</v>
      </c>
      <c r="B2">
        <v>2</v>
      </c>
      <c r="C2" t="s">
        <v>163</v>
      </c>
      <c r="D2" s="16" t="s">
        <v>164</v>
      </c>
      <c r="E2">
        <v>0</v>
      </c>
      <c r="F2">
        <v>5000</v>
      </c>
      <c r="G2">
        <v>-5000</v>
      </c>
      <c r="H2" t="s">
        <v>158</v>
      </c>
      <c r="I2" t="s">
        <v>159</v>
      </c>
      <c r="J2" t="s">
        <v>160</v>
      </c>
      <c r="K2" t="s">
        <v>160</v>
      </c>
      <c r="M2" t="s">
        <v>162</v>
      </c>
      <c r="N2">
        <v>1</v>
      </c>
      <c r="O2">
        <v>1</v>
      </c>
      <c r="P2" s="74" t="s">
        <v>165</v>
      </c>
    </row>
    <row r="3" spans="1:16">
      <c r="A3" t="s">
        <v>166</v>
      </c>
      <c r="B3">
        <v>3</v>
      </c>
      <c r="C3" t="s">
        <v>167</v>
      </c>
      <c r="D3" s="16" t="s">
        <v>161</v>
      </c>
      <c r="E3">
        <v>0</v>
      </c>
      <c r="F3">
        <v>5000</v>
      </c>
      <c r="G3">
        <v>-5000</v>
      </c>
      <c r="H3" t="s">
        <v>158</v>
      </c>
      <c r="I3" t="s">
        <v>159</v>
      </c>
      <c r="J3" t="s">
        <v>160</v>
      </c>
      <c r="K3" t="s">
        <v>160</v>
      </c>
      <c r="M3" t="s">
        <v>166</v>
      </c>
      <c r="N3">
        <v>1</v>
      </c>
      <c r="O3">
        <v>1</v>
      </c>
      <c r="P3" s="75" t="s">
        <v>157</v>
      </c>
    </row>
    <row r="4" spans="1:16">
      <c r="A4" t="s">
        <v>168</v>
      </c>
      <c r="B4">
        <v>4</v>
      </c>
      <c r="C4" t="s">
        <v>169</v>
      </c>
      <c r="D4" s="16" t="s">
        <v>170</v>
      </c>
      <c r="E4">
        <v>0</v>
      </c>
      <c r="F4">
        <v>5000</v>
      </c>
      <c r="G4">
        <v>-5000</v>
      </c>
      <c r="H4" t="s">
        <v>158</v>
      </c>
      <c r="I4" t="s">
        <v>159</v>
      </c>
      <c r="J4" t="s">
        <v>160</v>
      </c>
      <c r="K4" t="s">
        <v>160</v>
      </c>
      <c r="M4" t="s">
        <v>168</v>
      </c>
      <c r="N4">
        <v>1</v>
      </c>
      <c r="O4">
        <v>1</v>
      </c>
      <c r="P4" s="74" t="s">
        <v>171</v>
      </c>
    </row>
    <row r="5" spans="1:16">
      <c r="A5" t="s">
        <v>172</v>
      </c>
      <c r="B5">
        <v>5</v>
      </c>
      <c r="C5" t="s">
        <v>173</v>
      </c>
      <c r="D5" s="16" t="s">
        <v>174</v>
      </c>
      <c r="E5">
        <v>0</v>
      </c>
      <c r="F5">
        <v>5000</v>
      </c>
      <c r="G5">
        <v>-5000</v>
      </c>
      <c r="H5" t="s">
        <v>158</v>
      </c>
      <c r="I5" t="s">
        <v>159</v>
      </c>
      <c r="J5" t="s">
        <v>160</v>
      </c>
      <c r="K5" t="s">
        <v>160</v>
      </c>
      <c r="M5" t="s">
        <v>172</v>
      </c>
      <c r="N5">
        <v>1</v>
      </c>
      <c r="O5">
        <v>1</v>
      </c>
      <c r="P5" s="74" t="s">
        <v>161</v>
      </c>
    </row>
    <row r="6" spans="1:16">
      <c r="A6" t="s">
        <v>175</v>
      </c>
      <c r="B6">
        <v>6</v>
      </c>
      <c r="C6" t="s">
        <v>176</v>
      </c>
      <c r="D6" s="16" t="s">
        <v>177</v>
      </c>
      <c r="E6">
        <v>0</v>
      </c>
      <c r="F6">
        <v>5000</v>
      </c>
      <c r="G6">
        <v>-5000</v>
      </c>
      <c r="H6" t="s">
        <v>158</v>
      </c>
      <c r="I6" t="s">
        <v>159</v>
      </c>
      <c r="J6" t="s">
        <v>160</v>
      </c>
      <c r="K6" t="s">
        <v>160</v>
      </c>
      <c r="M6" t="s">
        <v>175</v>
      </c>
      <c r="N6">
        <v>1</v>
      </c>
      <c r="O6">
        <v>1</v>
      </c>
      <c r="P6" s="74" t="s">
        <v>178</v>
      </c>
    </row>
    <row r="7" spans="1:16">
      <c r="A7" t="s">
        <v>179</v>
      </c>
      <c r="B7">
        <v>7</v>
      </c>
      <c r="C7" t="s">
        <v>180</v>
      </c>
      <c r="D7" s="16" t="s">
        <v>181</v>
      </c>
      <c r="E7">
        <v>0</v>
      </c>
      <c r="F7">
        <v>5000</v>
      </c>
      <c r="G7">
        <v>-5000</v>
      </c>
      <c r="H7" t="s">
        <v>158</v>
      </c>
      <c r="I7" t="s">
        <v>159</v>
      </c>
      <c r="J7" t="s">
        <v>160</v>
      </c>
      <c r="K7" t="s">
        <v>160</v>
      </c>
      <c r="M7" t="s">
        <v>179</v>
      </c>
      <c r="N7">
        <v>1</v>
      </c>
      <c r="O7">
        <v>1</v>
      </c>
      <c r="P7" s="74" t="s">
        <v>182</v>
      </c>
    </row>
    <row r="8" spans="1:16">
      <c r="A8" t="s">
        <v>183</v>
      </c>
      <c r="B8">
        <v>8</v>
      </c>
      <c r="C8" t="s">
        <v>184</v>
      </c>
      <c r="D8" s="16" t="s">
        <v>185</v>
      </c>
      <c r="E8">
        <v>0</v>
      </c>
      <c r="F8">
        <v>5000</v>
      </c>
      <c r="G8">
        <v>-5000</v>
      </c>
      <c r="H8" t="s">
        <v>158</v>
      </c>
      <c r="I8" t="s">
        <v>159</v>
      </c>
      <c r="J8" t="s">
        <v>160</v>
      </c>
      <c r="K8" t="s">
        <v>160</v>
      </c>
      <c r="M8" t="s">
        <v>183</v>
      </c>
      <c r="N8">
        <v>1</v>
      </c>
      <c r="O8">
        <v>1</v>
      </c>
      <c r="P8" s="74" t="s">
        <v>186</v>
      </c>
    </row>
    <row r="9" spans="1:16">
      <c r="A9" t="s">
        <v>187</v>
      </c>
      <c r="B9">
        <v>9</v>
      </c>
      <c r="C9" t="s">
        <v>188</v>
      </c>
      <c r="D9" s="16" t="s">
        <v>189</v>
      </c>
      <c r="E9">
        <v>0</v>
      </c>
      <c r="F9">
        <v>5000</v>
      </c>
      <c r="G9">
        <v>-5000</v>
      </c>
      <c r="H9" t="s">
        <v>158</v>
      </c>
      <c r="I9" t="s">
        <v>159</v>
      </c>
      <c r="J9" t="s">
        <v>160</v>
      </c>
      <c r="K9" t="s">
        <v>160</v>
      </c>
      <c r="M9" t="s">
        <v>187</v>
      </c>
      <c r="N9">
        <v>1</v>
      </c>
      <c r="O9">
        <v>1</v>
      </c>
      <c r="P9" s="74" t="s">
        <v>190</v>
      </c>
    </row>
    <row r="10" spans="1:16">
      <c r="A10" t="s">
        <v>191</v>
      </c>
      <c r="B10">
        <v>10</v>
      </c>
      <c r="C10" t="s">
        <v>192</v>
      </c>
      <c r="D10" s="16" t="s">
        <v>193</v>
      </c>
      <c r="E10">
        <v>0</v>
      </c>
      <c r="F10">
        <v>5000</v>
      </c>
      <c r="G10">
        <v>-5000</v>
      </c>
      <c r="H10" t="s">
        <v>158</v>
      </c>
      <c r="I10" t="s">
        <v>159</v>
      </c>
      <c r="J10" t="s">
        <v>160</v>
      </c>
      <c r="K10" t="s">
        <v>160</v>
      </c>
      <c r="M10" t="s">
        <v>191</v>
      </c>
      <c r="N10">
        <v>1</v>
      </c>
      <c r="O10">
        <v>1</v>
      </c>
      <c r="P10" s="74" t="s">
        <v>194</v>
      </c>
    </row>
    <row r="11" spans="1:16">
      <c r="A11" t="s">
        <v>195</v>
      </c>
      <c r="B11">
        <v>11</v>
      </c>
      <c r="C11" t="s">
        <v>196</v>
      </c>
      <c r="D11" s="16" t="s">
        <v>197</v>
      </c>
      <c r="E11">
        <v>0</v>
      </c>
      <c r="F11">
        <v>5000</v>
      </c>
      <c r="G11">
        <v>-5000</v>
      </c>
      <c r="H11" t="s">
        <v>158</v>
      </c>
      <c r="I11" t="s">
        <v>159</v>
      </c>
      <c r="J11" t="s">
        <v>160</v>
      </c>
      <c r="K11" t="s">
        <v>160</v>
      </c>
      <c r="M11" t="s">
        <v>195</v>
      </c>
      <c r="N11">
        <v>1</v>
      </c>
      <c r="O11">
        <v>1</v>
      </c>
      <c r="P11" s="74" t="s">
        <v>161</v>
      </c>
    </row>
    <row r="12" spans="1:16">
      <c r="A12" t="s">
        <v>198</v>
      </c>
      <c r="B12">
        <v>12</v>
      </c>
      <c r="C12" t="s">
        <v>199</v>
      </c>
      <c r="D12" s="16" t="s">
        <v>200</v>
      </c>
      <c r="E12">
        <v>0</v>
      </c>
      <c r="F12">
        <v>5000</v>
      </c>
      <c r="G12">
        <v>-5000</v>
      </c>
      <c r="H12" t="s">
        <v>158</v>
      </c>
      <c r="I12" t="s">
        <v>159</v>
      </c>
      <c r="J12" t="s">
        <v>160</v>
      </c>
      <c r="K12" t="s">
        <v>160</v>
      </c>
      <c r="M12" t="s">
        <v>198</v>
      </c>
      <c r="N12">
        <v>1</v>
      </c>
      <c r="O12">
        <v>1</v>
      </c>
      <c r="P12" s="74" t="s">
        <v>201</v>
      </c>
    </row>
    <row r="13" spans="1:16">
      <c r="A13" t="s">
        <v>202</v>
      </c>
      <c r="B13">
        <v>13</v>
      </c>
      <c r="C13" t="s">
        <v>203</v>
      </c>
      <c r="D13" s="16" t="s">
        <v>204</v>
      </c>
      <c r="E13">
        <v>0</v>
      </c>
      <c r="F13">
        <v>5000</v>
      </c>
      <c r="G13">
        <v>-5000</v>
      </c>
      <c r="H13" t="s">
        <v>158</v>
      </c>
      <c r="I13" t="s">
        <v>159</v>
      </c>
      <c r="J13" t="s">
        <v>160</v>
      </c>
      <c r="K13" t="s">
        <v>160</v>
      </c>
      <c r="M13" t="s">
        <v>202</v>
      </c>
      <c r="N13">
        <v>1</v>
      </c>
      <c r="O13">
        <v>1</v>
      </c>
      <c r="P13" s="75" t="s">
        <v>157</v>
      </c>
    </row>
    <row r="14" spans="1:16">
      <c r="A14" t="s">
        <v>205</v>
      </c>
      <c r="B14">
        <v>14</v>
      </c>
      <c r="C14" t="s">
        <v>206</v>
      </c>
      <c r="D14" s="16" t="s">
        <v>207</v>
      </c>
      <c r="E14">
        <v>0</v>
      </c>
      <c r="F14">
        <v>5000</v>
      </c>
      <c r="G14">
        <v>-5000</v>
      </c>
      <c r="H14" t="s">
        <v>158</v>
      </c>
      <c r="I14" t="s">
        <v>159</v>
      </c>
      <c r="J14" t="s">
        <v>160</v>
      </c>
      <c r="K14" t="s">
        <v>160</v>
      </c>
      <c r="M14" t="s">
        <v>205</v>
      </c>
      <c r="N14">
        <v>1</v>
      </c>
      <c r="O14">
        <v>1</v>
      </c>
      <c r="P14" s="74" t="s">
        <v>208</v>
      </c>
    </row>
    <row r="15" spans="1:16">
      <c r="A15" t="s">
        <v>209</v>
      </c>
      <c r="B15">
        <v>15</v>
      </c>
      <c r="C15" t="s">
        <v>210</v>
      </c>
      <c r="D15" s="16" t="s">
        <v>211</v>
      </c>
      <c r="E15">
        <v>0</v>
      </c>
      <c r="F15">
        <v>5000</v>
      </c>
      <c r="G15">
        <v>-5000</v>
      </c>
      <c r="H15" t="s">
        <v>158</v>
      </c>
      <c r="I15" t="s">
        <v>159</v>
      </c>
      <c r="J15" t="s">
        <v>160</v>
      </c>
      <c r="K15" t="s">
        <v>160</v>
      </c>
      <c r="M15" t="s">
        <v>209</v>
      </c>
      <c r="N15">
        <v>1</v>
      </c>
      <c r="O15">
        <v>1</v>
      </c>
      <c r="P15" s="74" t="s">
        <v>161</v>
      </c>
    </row>
    <row r="16" spans="1:16">
      <c r="A16" t="s">
        <v>212</v>
      </c>
      <c r="B16">
        <v>16</v>
      </c>
      <c r="C16" t="s">
        <v>213</v>
      </c>
      <c r="D16" s="16" t="s">
        <v>214</v>
      </c>
      <c r="E16">
        <v>0</v>
      </c>
      <c r="F16">
        <v>5000</v>
      </c>
      <c r="G16">
        <v>-5000</v>
      </c>
      <c r="H16" t="s">
        <v>158</v>
      </c>
      <c r="I16" t="s">
        <v>159</v>
      </c>
      <c r="J16" t="s">
        <v>160</v>
      </c>
      <c r="K16" t="s">
        <v>160</v>
      </c>
      <c r="M16" t="s">
        <v>212</v>
      </c>
      <c r="N16">
        <v>1</v>
      </c>
      <c r="O16">
        <v>1</v>
      </c>
      <c r="P16" s="74" t="s">
        <v>215</v>
      </c>
    </row>
    <row r="17" spans="1:16">
      <c r="A17" t="s">
        <v>216</v>
      </c>
      <c r="B17">
        <v>17</v>
      </c>
      <c r="C17" t="s">
        <v>217</v>
      </c>
      <c r="D17" s="16" t="s">
        <v>218</v>
      </c>
      <c r="E17">
        <v>0</v>
      </c>
      <c r="F17">
        <v>5000</v>
      </c>
      <c r="G17">
        <v>-5000</v>
      </c>
      <c r="H17" t="s">
        <v>158</v>
      </c>
      <c r="I17" t="s">
        <v>159</v>
      </c>
      <c r="J17" t="s">
        <v>160</v>
      </c>
      <c r="K17" t="s">
        <v>160</v>
      </c>
      <c r="M17" t="s">
        <v>216</v>
      </c>
      <c r="N17">
        <v>1</v>
      </c>
      <c r="O17">
        <v>1</v>
      </c>
      <c r="P17" s="74" t="s">
        <v>219</v>
      </c>
    </row>
    <row r="18" spans="1:16">
      <c r="A18" t="s">
        <v>220</v>
      </c>
      <c r="B18">
        <v>18</v>
      </c>
      <c r="C18" t="s">
        <v>221</v>
      </c>
      <c r="D18" s="16" t="s">
        <v>222</v>
      </c>
      <c r="E18">
        <v>0</v>
      </c>
      <c r="F18">
        <v>5000</v>
      </c>
      <c r="G18">
        <v>-5000</v>
      </c>
      <c r="H18" t="s">
        <v>158</v>
      </c>
      <c r="I18" t="s">
        <v>159</v>
      </c>
      <c r="J18" t="s">
        <v>160</v>
      </c>
      <c r="K18" t="s">
        <v>160</v>
      </c>
      <c r="M18" t="s">
        <v>220</v>
      </c>
      <c r="N18">
        <v>1</v>
      </c>
      <c r="O18">
        <v>1</v>
      </c>
      <c r="P18" s="74" t="s">
        <v>223</v>
      </c>
    </row>
    <row r="19" spans="1:16">
      <c r="A19" t="s">
        <v>224</v>
      </c>
      <c r="B19">
        <v>19</v>
      </c>
      <c r="C19" t="s">
        <v>225</v>
      </c>
      <c r="D19" s="16" t="s">
        <v>226</v>
      </c>
      <c r="E19">
        <v>0</v>
      </c>
      <c r="F19">
        <v>5000</v>
      </c>
      <c r="G19">
        <v>-5000</v>
      </c>
      <c r="H19" t="s">
        <v>158</v>
      </c>
      <c r="I19" t="s">
        <v>159</v>
      </c>
      <c r="J19" t="s">
        <v>160</v>
      </c>
      <c r="K19" t="s">
        <v>160</v>
      </c>
      <c r="M19" t="s">
        <v>224</v>
      </c>
      <c r="N19">
        <v>1</v>
      </c>
      <c r="O19">
        <v>1</v>
      </c>
      <c r="P19" s="74" t="s">
        <v>227</v>
      </c>
    </row>
    <row r="20" spans="1:16">
      <c r="A20" t="s">
        <v>228</v>
      </c>
      <c r="B20">
        <v>20</v>
      </c>
      <c r="C20" t="s">
        <v>229</v>
      </c>
      <c r="D20" s="16" t="s">
        <v>230</v>
      </c>
      <c r="E20">
        <v>0</v>
      </c>
      <c r="F20">
        <v>5000</v>
      </c>
      <c r="G20">
        <v>-5000</v>
      </c>
      <c r="H20" t="s">
        <v>158</v>
      </c>
      <c r="I20" t="s">
        <v>159</v>
      </c>
      <c r="J20" t="s">
        <v>160</v>
      </c>
      <c r="K20" t="s">
        <v>160</v>
      </c>
      <c r="M20" t="s">
        <v>228</v>
      </c>
      <c r="N20">
        <v>1</v>
      </c>
      <c r="O20">
        <v>1</v>
      </c>
      <c r="P20" s="74" t="s">
        <v>231</v>
      </c>
    </row>
    <row r="21" spans="1:16">
      <c r="A21" t="s">
        <v>232</v>
      </c>
      <c r="B21">
        <v>21</v>
      </c>
      <c r="C21" t="s">
        <v>233</v>
      </c>
      <c r="D21" s="16" t="s">
        <v>234</v>
      </c>
      <c r="E21">
        <v>0</v>
      </c>
      <c r="F21">
        <v>5000</v>
      </c>
      <c r="G21">
        <v>-5000</v>
      </c>
      <c r="H21" t="s">
        <v>158</v>
      </c>
      <c r="I21" t="s">
        <v>159</v>
      </c>
      <c r="J21" t="s">
        <v>160</v>
      </c>
      <c r="K21" t="s">
        <v>160</v>
      </c>
      <c r="M21" t="s">
        <v>232</v>
      </c>
      <c r="N21">
        <v>1</v>
      </c>
      <c r="O21">
        <v>1</v>
      </c>
      <c r="P21" s="74" t="s">
        <v>161</v>
      </c>
    </row>
    <row r="22" spans="1:16">
      <c r="A22" t="s">
        <v>235</v>
      </c>
      <c r="B22">
        <v>22</v>
      </c>
      <c r="C22" t="s">
        <v>236</v>
      </c>
      <c r="D22" s="16" t="s">
        <v>237</v>
      </c>
      <c r="E22">
        <v>0</v>
      </c>
      <c r="F22">
        <v>5000</v>
      </c>
      <c r="G22">
        <v>-5000</v>
      </c>
      <c r="H22" t="s">
        <v>158</v>
      </c>
      <c r="I22" t="s">
        <v>159</v>
      </c>
      <c r="J22" t="s">
        <v>160</v>
      </c>
      <c r="K22" t="s">
        <v>160</v>
      </c>
      <c r="M22" t="s">
        <v>235</v>
      </c>
      <c r="N22">
        <v>1</v>
      </c>
      <c r="O22">
        <v>1</v>
      </c>
      <c r="P22" s="74" t="s">
        <v>238</v>
      </c>
    </row>
    <row r="23" spans="1:16">
      <c r="A23" t="s">
        <v>239</v>
      </c>
      <c r="B23">
        <v>23</v>
      </c>
      <c r="C23" t="s">
        <v>240</v>
      </c>
      <c r="D23" s="16" t="s">
        <v>241</v>
      </c>
      <c r="E23">
        <v>0</v>
      </c>
      <c r="F23">
        <v>5000</v>
      </c>
      <c r="G23">
        <v>-5000</v>
      </c>
      <c r="H23" t="s">
        <v>158</v>
      </c>
      <c r="I23" t="s">
        <v>159</v>
      </c>
      <c r="J23" t="s">
        <v>160</v>
      </c>
      <c r="K23" t="s">
        <v>160</v>
      </c>
      <c r="M23" t="s">
        <v>239</v>
      </c>
      <c r="N23">
        <v>1</v>
      </c>
      <c r="O23">
        <v>1</v>
      </c>
      <c r="P23" s="75" t="s">
        <v>157</v>
      </c>
    </row>
    <row r="24" spans="1:16">
      <c r="A24" t="s">
        <v>242</v>
      </c>
      <c r="B24">
        <v>24</v>
      </c>
      <c r="C24" t="s">
        <v>243</v>
      </c>
      <c r="D24" s="16" t="s">
        <v>244</v>
      </c>
      <c r="E24">
        <v>0</v>
      </c>
      <c r="F24">
        <v>5000</v>
      </c>
      <c r="G24">
        <v>-5000</v>
      </c>
      <c r="H24" t="s">
        <v>158</v>
      </c>
      <c r="I24" t="s">
        <v>159</v>
      </c>
      <c r="J24" t="s">
        <v>160</v>
      </c>
      <c r="K24" t="s">
        <v>160</v>
      </c>
      <c r="M24" t="s">
        <v>242</v>
      </c>
      <c r="N24">
        <v>1</v>
      </c>
      <c r="O24">
        <v>1</v>
      </c>
      <c r="P24" s="74" t="s">
        <v>245</v>
      </c>
    </row>
    <row r="25" spans="1:16">
      <c r="A25" t="s">
        <v>246</v>
      </c>
      <c r="B25">
        <v>25</v>
      </c>
      <c r="C25" t="s">
        <v>247</v>
      </c>
      <c r="D25" s="16" t="s">
        <v>248</v>
      </c>
      <c r="E25">
        <v>0</v>
      </c>
      <c r="F25">
        <v>5000</v>
      </c>
      <c r="G25">
        <v>-5000</v>
      </c>
      <c r="H25" t="s">
        <v>158</v>
      </c>
      <c r="I25" t="s">
        <v>159</v>
      </c>
      <c r="J25" t="s">
        <v>160</v>
      </c>
      <c r="K25" t="s">
        <v>160</v>
      </c>
      <c r="M25" t="s">
        <v>246</v>
      </c>
      <c r="N25">
        <v>1</v>
      </c>
      <c r="O25">
        <v>1</v>
      </c>
      <c r="P25" s="74" t="s">
        <v>161</v>
      </c>
    </row>
    <row r="26" spans="1:16">
      <c r="A26" t="s">
        <v>249</v>
      </c>
      <c r="B26">
        <v>26</v>
      </c>
      <c r="C26" t="s">
        <v>250</v>
      </c>
      <c r="D26" s="16" t="s">
        <v>251</v>
      </c>
      <c r="E26">
        <v>0</v>
      </c>
      <c r="F26">
        <v>5000</v>
      </c>
      <c r="G26">
        <v>-5000</v>
      </c>
      <c r="H26" t="s">
        <v>158</v>
      </c>
      <c r="I26" t="s">
        <v>159</v>
      </c>
      <c r="J26" t="s">
        <v>160</v>
      </c>
      <c r="K26" t="s">
        <v>160</v>
      </c>
      <c r="M26" t="s">
        <v>249</v>
      </c>
      <c r="N26">
        <v>1</v>
      </c>
      <c r="O26">
        <v>1</v>
      </c>
      <c r="P26" s="74" t="s">
        <v>252</v>
      </c>
    </row>
    <row r="27" spans="1:16">
      <c r="A27" t="s">
        <v>253</v>
      </c>
      <c r="B27">
        <v>27</v>
      </c>
      <c r="C27" t="s">
        <v>254</v>
      </c>
      <c r="D27" s="16" t="s">
        <v>255</v>
      </c>
      <c r="E27">
        <v>0</v>
      </c>
      <c r="F27">
        <v>5000</v>
      </c>
      <c r="G27">
        <v>-5000</v>
      </c>
      <c r="H27" t="s">
        <v>158</v>
      </c>
      <c r="I27" t="s">
        <v>159</v>
      </c>
      <c r="J27" t="s">
        <v>160</v>
      </c>
      <c r="K27" t="s">
        <v>160</v>
      </c>
      <c r="M27" t="s">
        <v>253</v>
      </c>
      <c r="N27">
        <v>1</v>
      </c>
      <c r="O27">
        <v>1</v>
      </c>
      <c r="P27" s="74" t="s">
        <v>256</v>
      </c>
    </row>
    <row r="28" spans="1:16">
      <c r="A28" t="s">
        <v>257</v>
      </c>
      <c r="B28">
        <v>28</v>
      </c>
      <c r="C28" t="s">
        <v>258</v>
      </c>
      <c r="D28" s="16" t="s">
        <v>259</v>
      </c>
      <c r="E28">
        <v>0</v>
      </c>
      <c r="F28">
        <v>5000</v>
      </c>
      <c r="G28">
        <v>-5000</v>
      </c>
      <c r="H28" t="s">
        <v>158</v>
      </c>
      <c r="I28" t="s">
        <v>159</v>
      </c>
      <c r="J28" t="s">
        <v>160</v>
      </c>
      <c r="K28" t="s">
        <v>160</v>
      </c>
      <c r="M28" t="s">
        <v>257</v>
      </c>
      <c r="N28">
        <v>1</v>
      </c>
      <c r="O28">
        <v>1</v>
      </c>
      <c r="P28" s="74" t="s">
        <v>260</v>
      </c>
    </row>
    <row r="29" spans="1:16">
      <c r="A29" t="s">
        <v>261</v>
      </c>
      <c r="B29">
        <v>29</v>
      </c>
      <c r="C29" t="s">
        <v>262</v>
      </c>
      <c r="D29" s="16" t="s">
        <v>263</v>
      </c>
      <c r="E29">
        <v>0</v>
      </c>
      <c r="F29">
        <v>5000</v>
      </c>
      <c r="G29">
        <v>-5000</v>
      </c>
      <c r="H29" t="s">
        <v>158</v>
      </c>
      <c r="I29" t="s">
        <v>159</v>
      </c>
      <c r="J29" t="s">
        <v>160</v>
      </c>
      <c r="K29" t="s">
        <v>160</v>
      </c>
      <c r="M29" t="s">
        <v>261</v>
      </c>
      <c r="N29">
        <v>1</v>
      </c>
      <c r="O29">
        <v>1</v>
      </c>
      <c r="P29" s="74" t="s">
        <v>264</v>
      </c>
    </row>
    <row r="30" spans="1:16">
      <c r="A30" t="s">
        <v>265</v>
      </c>
      <c r="B30">
        <v>30</v>
      </c>
      <c r="C30" t="s">
        <v>266</v>
      </c>
      <c r="D30" s="16" t="s">
        <v>267</v>
      </c>
      <c r="E30">
        <v>0</v>
      </c>
      <c r="F30">
        <v>5000</v>
      </c>
      <c r="G30">
        <v>-5000</v>
      </c>
      <c r="H30" t="s">
        <v>158</v>
      </c>
      <c r="I30" t="s">
        <v>159</v>
      </c>
      <c r="J30" t="s">
        <v>160</v>
      </c>
      <c r="K30" t="s">
        <v>160</v>
      </c>
      <c r="M30" t="s">
        <v>265</v>
      </c>
      <c r="N30">
        <v>1</v>
      </c>
      <c r="O30">
        <v>1</v>
      </c>
      <c r="P30" s="74" t="s">
        <v>268</v>
      </c>
    </row>
    <row r="31" spans="1:16">
      <c r="A31" t="s">
        <v>269</v>
      </c>
      <c r="B31">
        <v>31</v>
      </c>
      <c r="C31" t="s">
        <v>270</v>
      </c>
      <c r="D31" s="16" t="s">
        <v>271</v>
      </c>
      <c r="E31">
        <v>0</v>
      </c>
      <c r="F31">
        <v>5000</v>
      </c>
      <c r="G31">
        <v>-5000</v>
      </c>
      <c r="H31" t="s">
        <v>158</v>
      </c>
      <c r="I31" t="s">
        <v>159</v>
      </c>
      <c r="J31" t="s">
        <v>160</v>
      </c>
      <c r="K31" t="s">
        <v>160</v>
      </c>
      <c r="M31" t="s">
        <v>269</v>
      </c>
      <c r="N31">
        <v>1</v>
      </c>
      <c r="O31">
        <v>1</v>
      </c>
      <c r="P31" s="74" t="s">
        <v>161</v>
      </c>
    </row>
    <row r="32" spans="1:16">
      <c r="A32" t="s">
        <v>272</v>
      </c>
      <c r="B32">
        <v>32</v>
      </c>
      <c r="C32" t="s">
        <v>273</v>
      </c>
      <c r="D32" s="16" t="s">
        <v>274</v>
      </c>
      <c r="E32">
        <v>0</v>
      </c>
      <c r="F32">
        <v>5000</v>
      </c>
      <c r="G32">
        <v>-5000</v>
      </c>
      <c r="H32" t="s">
        <v>158</v>
      </c>
      <c r="I32" t="s">
        <v>159</v>
      </c>
      <c r="J32" t="s">
        <v>160</v>
      </c>
      <c r="K32" t="s">
        <v>160</v>
      </c>
      <c r="M32" t="s">
        <v>272</v>
      </c>
      <c r="N32">
        <v>1</v>
      </c>
      <c r="O32">
        <v>1</v>
      </c>
      <c r="P32" s="74" t="s">
        <v>275</v>
      </c>
    </row>
    <row r="33" spans="1:16">
      <c r="A33" t="s">
        <v>276</v>
      </c>
      <c r="B33">
        <v>33</v>
      </c>
      <c r="C33" t="s">
        <v>277</v>
      </c>
      <c r="D33" s="16" t="s">
        <v>278</v>
      </c>
      <c r="E33">
        <v>0</v>
      </c>
      <c r="F33">
        <v>5000</v>
      </c>
      <c r="G33">
        <v>-5000</v>
      </c>
      <c r="H33" t="s">
        <v>158</v>
      </c>
      <c r="I33" t="s">
        <v>159</v>
      </c>
      <c r="J33" t="s">
        <v>160</v>
      </c>
      <c r="K33" t="s">
        <v>160</v>
      </c>
      <c r="M33" t="s">
        <v>276</v>
      </c>
      <c r="N33">
        <v>1</v>
      </c>
      <c r="O33">
        <v>1</v>
      </c>
      <c r="P33" s="75" t="s">
        <v>157</v>
      </c>
    </row>
    <row r="34" spans="1:16">
      <c r="A34" t="s">
        <v>279</v>
      </c>
      <c r="B34">
        <v>34</v>
      </c>
      <c r="C34" t="s">
        <v>280</v>
      </c>
      <c r="D34" s="16" t="s">
        <v>281</v>
      </c>
      <c r="E34">
        <v>0</v>
      </c>
      <c r="F34">
        <v>5000</v>
      </c>
      <c r="G34">
        <v>-5000</v>
      </c>
      <c r="H34" t="s">
        <v>158</v>
      </c>
      <c r="I34" t="s">
        <v>159</v>
      </c>
      <c r="J34" t="s">
        <v>160</v>
      </c>
      <c r="K34" t="s">
        <v>160</v>
      </c>
      <c r="M34" t="s">
        <v>279</v>
      </c>
      <c r="N34">
        <v>1</v>
      </c>
      <c r="O34">
        <v>1</v>
      </c>
      <c r="P34" s="74" t="s">
        <v>282</v>
      </c>
    </row>
    <row r="35" spans="1:16">
      <c r="A35" t="s">
        <v>283</v>
      </c>
      <c r="B35">
        <v>35</v>
      </c>
      <c r="C35" t="s">
        <v>284</v>
      </c>
      <c r="D35" s="16" t="s">
        <v>285</v>
      </c>
      <c r="E35">
        <v>0</v>
      </c>
      <c r="F35">
        <v>5000</v>
      </c>
      <c r="G35">
        <v>-5000</v>
      </c>
      <c r="H35" t="s">
        <v>158</v>
      </c>
      <c r="I35" t="s">
        <v>159</v>
      </c>
      <c r="J35" t="s">
        <v>160</v>
      </c>
      <c r="K35" t="s">
        <v>160</v>
      </c>
      <c r="M35" t="s">
        <v>283</v>
      </c>
      <c r="N35">
        <v>1</v>
      </c>
      <c r="O35">
        <v>1</v>
      </c>
      <c r="P35" s="74" t="s">
        <v>161</v>
      </c>
    </row>
    <row r="36" spans="1:16">
      <c r="A36" t="s">
        <v>286</v>
      </c>
      <c r="B36">
        <v>36</v>
      </c>
      <c r="C36" t="s">
        <v>287</v>
      </c>
      <c r="D36" s="16" t="s">
        <v>288</v>
      </c>
      <c r="E36">
        <v>0</v>
      </c>
      <c r="F36">
        <v>5000</v>
      </c>
      <c r="G36">
        <v>-5000</v>
      </c>
      <c r="H36" t="s">
        <v>158</v>
      </c>
      <c r="I36" t="s">
        <v>159</v>
      </c>
      <c r="J36" t="s">
        <v>160</v>
      </c>
      <c r="K36" t="s">
        <v>160</v>
      </c>
      <c r="M36" t="s">
        <v>286</v>
      </c>
      <c r="N36">
        <v>1</v>
      </c>
      <c r="O36">
        <v>1</v>
      </c>
      <c r="P36" s="74" t="s">
        <v>289</v>
      </c>
    </row>
    <row r="37" spans="1:16">
      <c r="A37" t="s">
        <v>290</v>
      </c>
      <c r="B37">
        <v>37</v>
      </c>
      <c r="C37" t="s">
        <v>291</v>
      </c>
      <c r="D37" s="16" t="s">
        <v>292</v>
      </c>
      <c r="E37">
        <v>0</v>
      </c>
      <c r="F37">
        <v>5000</v>
      </c>
      <c r="G37">
        <v>-5000</v>
      </c>
      <c r="H37" t="s">
        <v>158</v>
      </c>
      <c r="I37" t="s">
        <v>159</v>
      </c>
      <c r="J37" t="s">
        <v>160</v>
      </c>
      <c r="K37" t="s">
        <v>160</v>
      </c>
      <c r="M37" t="s">
        <v>290</v>
      </c>
      <c r="N37">
        <v>1</v>
      </c>
      <c r="O37">
        <v>1</v>
      </c>
      <c r="P37" s="74" t="s">
        <v>293</v>
      </c>
    </row>
    <row r="38" spans="1:16">
      <c r="A38" t="s">
        <v>294</v>
      </c>
      <c r="B38">
        <v>38</v>
      </c>
      <c r="C38" t="s">
        <v>295</v>
      </c>
      <c r="D38" s="16" t="s">
        <v>296</v>
      </c>
      <c r="E38">
        <v>0</v>
      </c>
      <c r="F38">
        <v>5000</v>
      </c>
      <c r="G38">
        <v>-5000</v>
      </c>
      <c r="H38" t="s">
        <v>158</v>
      </c>
      <c r="I38" t="s">
        <v>159</v>
      </c>
      <c r="J38" t="s">
        <v>160</v>
      </c>
      <c r="K38" t="s">
        <v>160</v>
      </c>
      <c r="M38" t="s">
        <v>294</v>
      </c>
      <c r="N38">
        <v>1</v>
      </c>
      <c r="O38">
        <v>1</v>
      </c>
      <c r="P38" s="74" t="s">
        <v>297</v>
      </c>
    </row>
    <row r="39" spans="1:16">
      <c r="A39" t="s">
        <v>298</v>
      </c>
      <c r="B39">
        <v>39</v>
      </c>
      <c r="C39" t="s">
        <v>299</v>
      </c>
      <c r="D39" s="16" t="s">
        <v>300</v>
      </c>
      <c r="E39">
        <v>0</v>
      </c>
      <c r="F39">
        <v>5000</v>
      </c>
      <c r="G39">
        <v>-5000</v>
      </c>
      <c r="H39" t="s">
        <v>158</v>
      </c>
      <c r="I39" t="s">
        <v>159</v>
      </c>
      <c r="J39" t="s">
        <v>160</v>
      </c>
      <c r="K39" t="s">
        <v>160</v>
      </c>
      <c r="M39" t="s">
        <v>298</v>
      </c>
      <c r="N39">
        <v>1</v>
      </c>
      <c r="O39">
        <v>1</v>
      </c>
      <c r="P39" s="74" t="s">
        <v>301</v>
      </c>
    </row>
    <row r="40" spans="1:16">
      <c r="A40" t="s">
        <v>302</v>
      </c>
      <c r="B40">
        <v>40</v>
      </c>
      <c r="C40" t="s">
        <v>303</v>
      </c>
      <c r="D40" s="16" t="s">
        <v>304</v>
      </c>
      <c r="E40">
        <v>0</v>
      </c>
      <c r="F40">
        <v>5000</v>
      </c>
      <c r="G40">
        <v>-5000</v>
      </c>
      <c r="H40" t="s">
        <v>158</v>
      </c>
      <c r="I40" t="s">
        <v>159</v>
      </c>
      <c r="J40" t="s">
        <v>160</v>
      </c>
      <c r="K40" t="s">
        <v>160</v>
      </c>
      <c r="M40" t="s">
        <v>302</v>
      </c>
      <c r="N40">
        <v>1</v>
      </c>
      <c r="O40">
        <v>1</v>
      </c>
      <c r="P40" s="74" t="s">
        <v>305</v>
      </c>
    </row>
    <row r="41" spans="1:16">
      <c r="A41" t="s">
        <v>306</v>
      </c>
      <c r="B41">
        <v>41</v>
      </c>
      <c r="C41" t="s">
        <v>307</v>
      </c>
      <c r="D41" s="16" t="s">
        <v>308</v>
      </c>
      <c r="E41">
        <v>0</v>
      </c>
      <c r="F41">
        <v>5000</v>
      </c>
      <c r="G41">
        <v>-5000</v>
      </c>
      <c r="H41" t="s">
        <v>158</v>
      </c>
      <c r="I41" t="s">
        <v>159</v>
      </c>
      <c r="J41" t="s">
        <v>160</v>
      </c>
      <c r="K41" t="s">
        <v>160</v>
      </c>
      <c r="M41" t="s">
        <v>306</v>
      </c>
      <c r="N41">
        <v>1</v>
      </c>
      <c r="O41">
        <v>1</v>
      </c>
      <c r="P41" s="74" t="s">
        <v>309</v>
      </c>
    </row>
    <row r="42" spans="1:16">
      <c r="A42" t="s">
        <v>310</v>
      </c>
      <c r="B42">
        <v>42</v>
      </c>
      <c r="C42" t="s">
        <v>307</v>
      </c>
      <c r="D42" s="16" t="s">
        <v>311</v>
      </c>
      <c r="E42">
        <v>0</v>
      </c>
      <c r="F42">
        <v>5000</v>
      </c>
      <c r="G42">
        <v>-5000</v>
      </c>
      <c r="H42" t="s">
        <v>158</v>
      </c>
      <c r="I42" t="s">
        <v>159</v>
      </c>
      <c r="J42" t="s">
        <v>160</v>
      </c>
      <c r="K42" t="s">
        <v>160</v>
      </c>
      <c r="M42" t="s">
        <v>310</v>
      </c>
      <c r="N42">
        <v>1</v>
      </c>
      <c r="O42">
        <v>1</v>
      </c>
      <c r="P42" s="74" t="s">
        <v>309</v>
      </c>
    </row>
    <row r="43" spans="1:16">
      <c r="A43" t="s">
        <v>312</v>
      </c>
      <c r="B43">
        <v>43</v>
      </c>
      <c r="C43" t="s">
        <v>307</v>
      </c>
      <c r="D43" s="16" t="s">
        <v>313</v>
      </c>
      <c r="E43">
        <v>0</v>
      </c>
      <c r="F43">
        <v>5000</v>
      </c>
      <c r="G43">
        <v>-5000</v>
      </c>
      <c r="H43" t="s">
        <v>158</v>
      </c>
      <c r="I43" t="s">
        <v>159</v>
      </c>
      <c r="J43" t="s">
        <v>160</v>
      </c>
      <c r="K43" t="s">
        <v>160</v>
      </c>
      <c r="M43" t="s">
        <v>312</v>
      </c>
      <c r="N43">
        <v>1</v>
      </c>
      <c r="O43">
        <v>1</v>
      </c>
      <c r="P43" s="74" t="s">
        <v>309</v>
      </c>
    </row>
    <row r="44" spans="1:16">
      <c r="A44" t="s">
        <v>314</v>
      </c>
      <c r="B44">
        <v>44</v>
      </c>
      <c r="C44" t="s">
        <v>307</v>
      </c>
      <c r="D44" s="16" t="s">
        <v>315</v>
      </c>
      <c r="E44">
        <v>0</v>
      </c>
      <c r="F44">
        <v>5000</v>
      </c>
      <c r="G44">
        <v>-5000</v>
      </c>
      <c r="H44" t="s">
        <v>158</v>
      </c>
      <c r="I44" t="s">
        <v>159</v>
      </c>
      <c r="J44" t="s">
        <v>160</v>
      </c>
      <c r="K44" t="s">
        <v>160</v>
      </c>
      <c r="M44" t="s">
        <v>314</v>
      </c>
      <c r="N44">
        <v>1</v>
      </c>
      <c r="O44">
        <v>1</v>
      </c>
      <c r="P44" s="74" t="s">
        <v>309</v>
      </c>
    </row>
    <row r="45" spans="1:16">
      <c r="A45" t="s">
        <v>316</v>
      </c>
      <c r="B45">
        <v>45</v>
      </c>
      <c r="C45" t="s">
        <v>317</v>
      </c>
      <c r="D45" s="16" t="s">
        <v>318</v>
      </c>
      <c r="E45">
        <v>0</v>
      </c>
      <c r="F45">
        <v>5000</v>
      </c>
      <c r="G45">
        <v>-5000</v>
      </c>
      <c r="H45" t="s">
        <v>158</v>
      </c>
      <c r="I45" t="s">
        <v>159</v>
      </c>
      <c r="J45" t="s">
        <v>160</v>
      </c>
      <c r="K45" t="s">
        <v>160</v>
      </c>
      <c r="M45" t="s">
        <v>316</v>
      </c>
      <c r="N45">
        <v>1</v>
      </c>
      <c r="O45">
        <v>1</v>
      </c>
      <c r="P45" s="74" t="s">
        <v>309</v>
      </c>
    </row>
    <row r="46" spans="1:16">
      <c r="A46" t="s">
        <v>319</v>
      </c>
      <c r="B46">
        <v>46</v>
      </c>
      <c r="C46" t="s">
        <v>317</v>
      </c>
      <c r="D46" s="16" t="s">
        <v>320</v>
      </c>
      <c r="E46">
        <v>0</v>
      </c>
      <c r="F46">
        <v>5000</v>
      </c>
      <c r="G46">
        <v>-5000</v>
      </c>
      <c r="H46" t="s">
        <v>158</v>
      </c>
      <c r="I46" t="s">
        <v>159</v>
      </c>
      <c r="J46" t="s">
        <v>160</v>
      </c>
      <c r="K46" t="s">
        <v>160</v>
      </c>
      <c r="M46" t="s">
        <v>319</v>
      </c>
      <c r="N46">
        <v>1</v>
      </c>
      <c r="O46">
        <v>1</v>
      </c>
      <c r="P46" s="74" t="s">
        <v>309</v>
      </c>
    </row>
    <row r="47" spans="1:16">
      <c r="A47" t="s">
        <v>321</v>
      </c>
      <c r="B47">
        <v>47</v>
      </c>
      <c r="C47" t="s">
        <v>317</v>
      </c>
      <c r="D47" s="16" t="s">
        <v>322</v>
      </c>
      <c r="E47">
        <v>0</v>
      </c>
      <c r="F47">
        <v>5000</v>
      </c>
      <c r="G47">
        <v>-5000</v>
      </c>
      <c r="H47" t="s">
        <v>158</v>
      </c>
      <c r="I47" t="s">
        <v>159</v>
      </c>
      <c r="J47" t="s">
        <v>160</v>
      </c>
      <c r="K47" t="s">
        <v>160</v>
      </c>
      <c r="M47" t="s">
        <v>321</v>
      </c>
      <c r="N47">
        <v>1</v>
      </c>
      <c r="O47">
        <v>1</v>
      </c>
      <c r="P47" s="74" t="s">
        <v>309</v>
      </c>
    </row>
    <row r="48" spans="1:16">
      <c r="A48" t="s">
        <v>323</v>
      </c>
      <c r="B48">
        <v>48</v>
      </c>
      <c r="C48" t="s">
        <v>317</v>
      </c>
      <c r="D48" s="16" t="s">
        <v>324</v>
      </c>
      <c r="E48">
        <v>0</v>
      </c>
      <c r="F48">
        <v>5000</v>
      </c>
      <c r="G48">
        <v>-5000</v>
      </c>
      <c r="H48" t="s">
        <v>158</v>
      </c>
      <c r="I48" t="s">
        <v>159</v>
      </c>
      <c r="J48" t="s">
        <v>160</v>
      </c>
      <c r="K48" t="s">
        <v>160</v>
      </c>
      <c r="M48" t="s">
        <v>323</v>
      </c>
      <c r="N48">
        <v>1</v>
      </c>
      <c r="O48">
        <v>1</v>
      </c>
      <c r="P48" s="74" t="s">
        <v>309</v>
      </c>
    </row>
    <row r="49" spans="1:16">
      <c r="A49" t="s">
        <v>325</v>
      </c>
      <c r="B49">
        <v>49</v>
      </c>
      <c r="C49" t="s">
        <v>326</v>
      </c>
      <c r="D49" s="16" t="s">
        <v>327</v>
      </c>
      <c r="E49">
        <v>0</v>
      </c>
      <c r="F49">
        <v>5000</v>
      </c>
      <c r="G49">
        <v>-5000</v>
      </c>
      <c r="H49" t="s">
        <v>158</v>
      </c>
      <c r="I49" t="s">
        <v>159</v>
      </c>
      <c r="J49" t="s">
        <v>160</v>
      </c>
      <c r="K49" t="s">
        <v>160</v>
      </c>
      <c r="M49" t="s">
        <v>325</v>
      </c>
      <c r="N49">
        <v>1</v>
      </c>
      <c r="O49">
        <v>1</v>
      </c>
      <c r="P49" s="74" t="s">
        <v>161</v>
      </c>
    </row>
    <row r="50" spans="1:16">
      <c r="A50" t="s">
        <v>328</v>
      </c>
      <c r="B50">
        <v>50</v>
      </c>
      <c r="C50" t="s">
        <v>329</v>
      </c>
      <c r="D50" s="16" t="s">
        <v>330</v>
      </c>
      <c r="E50">
        <v>0</v>
      </c>
      <c r="F50">
        <v>5000</v>
      </c>
      <c r="G50">
        <v>-5000</v>
      </c>
      <c r="H50" t="s">
        <v>158</v>
      </c>
      <c r="I50" t="s">
        <v>159</v>
      </c>
      <c r="J50" t="s">
        <v>160</v>
      </c>
      <c r="K50" t="s">
        <v>160</v>
      </c>
      <c r="M50" t="s">
        <v>328</v>
      </c>
      <c r="N50">
        <v>1</v>
      </c>
      <c r="O50">
        <v>1</v>
      </c>
      <c r="P50" s="74" t="s">
        <v>331</v>
      </c>
    </row>
    <row r="51" spans="1:16">
      <c r="A51" t="s">
        <v>332</v>
      </c>
      <c r="B51">
        <v>51</v>
      </c>
      <c r="C51" t="s">
        <v>333</v>
      </c>
      <c r="D51" s="16" t="s">
        <v>334</v>
      </c>
      <c r="E51">
        <v>0</v>
      </c>
      <c r="F51">
        <v>5000</v>
      </c>
      <c r="G51">
        <v>-5000</v>
      </c>
      <c r="H51" t="s">
        <v>158</v>
      </c>
      <c r="I51" t="s">
        <v>159</v>
      </c>
      <c r="J51" t="s">
        <v>160</v>
      </c>
      <c r="K51" t="s">
        <v>160</v>
      </c>
      <c r="M51" t="s">
        <v>332</v>
      </c>
      <c r="N51">
        <v>1</v>
      </c>
      <c r="O51">
        <v>1</v>
      </c>
      <c r="P51" s="75" t="s">
        <v>157</v>
      </c>
    </row>
    <row r="52" spans="1:16">
      <c r="A52" t="s">
        <v>335</v>
      </c>
      <c r="B52">
        <v>52</v>
      </c>
      <c r="C52" t="s">
        <v>336</v>
      </c>
      <c r="D52" s="16" t="s">
        <v>337</v>
      </c>
      <c r="E52">
        <v>0</v>
      </c>
      <c r="F52">
        <v>5000</v>
      </c>
      <c r="G52">
        <v>-5000</v>
      </c>
      <c r="H52" t="s">
        <v>158</v>
      </c>
      <c r="I52" t="s">
        <v>159</v>
      </c>
      <c r="J52" t="s">
        <v>160</v>
      </c>
      <c r="K52" t="s">
        <v>160</v>
      </c>
      <c r="M52" t="s">
        <v>335</v>
      </c>
      <c r="N52">
        <v>1</v>
      </c>
      <c r="O52">
        <v>1</v>
      </c>
      <c r="P52" s="74" t="s">
        <v>338</v>
      </c>
    </row>
    <row r="53" spans="1:16">
      <c r="A53" t="s">
        <v>339</v>
      </c>
      <c r="B53">
        <v>53</v>
      </c>
      <c r="C53" t="s">
        <v>340</v>
      </c>
      <c r="D53" s="16" t="s">
        <v>341</v>
      </c>
      <c r="E53">
        <v>0</v>
      </c>
      <c r="F53">
        <v>5000</v>
      </c>
      <c r="G53">
        <v>-5000</v>
      </c>
      <c r="H53" t="s">
        <v>158</v>
      </c>
      <c r="I53" t="s">
        <v>159</v>
      </c>
      <c r="J53" t="s">
        <v>160</v>
      </c>
      <c r="K53" t="s">
        <v>160</v>
      </c>
      <c r="M53" t="s">
        <v>339</v>
      </c>
      <c r="N53">
        <v>1</v>
      </c>
      <c r="O53">
        <v>1</v>
      </c>
      <c r="P53" s="74" t="s">
        <v>161</v>
      </c>
    </row>
    <row r="54" spans="1:16">
      <c r="A54" t="s">
        <v>342</v>
      </c>
      <c r="B54">
        <v>54</v>
      </c>
      <c r="C54" t="s">
        <v>343</v>
      </c>
      <c r="D54" s="16" t="s">
        <v>344</v>
      </c>
      <c r="E54">
        <v>0</v>
      </c>
      <c r="F54">
        <v>5000</v>
      </c>
      <c r="G54">
        <v>-5000</v>
      </c>
      <c r="H54" t="s">
        <v>158</v>
      </c>
      <c r="I54" t="s">
        <v>159</v>
      </c>
      <c r="J54" t="s">
        <v>160</v>
      </c>
      <c r="K54" t="s">
        <v>160</v>
      </c>
      <c r="M54" t="s">
        <v>342</v>
      </c>
      <c r="N54">
        <v>1</v>
      </c>
      <c r="O54">
        <v>1</v>
      </c>
      <c r="P54" s="74" t="s">
        <v>345</v>
      </c>
    </row>
    <row r="55" spans="1:16">
      <c r="A55" t="s">
        <v>346</v>
      </c>
      <c r="B55">
        <v>55</v>
      </c>
      <c r="C55" t="s">
        <v>347</v>
      </c>
      <c r="D55" s="16" t="s">
        <v>348</v>
      </c>
      <c r="E55">
        <v>0</v>
      </c>
      <c r="F55">
        <v>5000</v>
      </c>
      <c r="G55">
        <v>-5000</v>
      </c>
      <c r="H55" t="s">
        <v>158</v>
      </c>
      <c r="I55" t="s">
        <v>159</v>
      </c>
      <c r="J55" t="s">
        <v>160</v>
      </c>
      <c r="K55" t="s">
        <v>160</v>
      </c>
      <c r="M55" t="s">
        <v>346</v>
      </c>
      <c r="N55">
        <v>1</v>
      </c>
      <c r="O55">
        <v>1</v>
      </c>
      <c r="P55" s="74" t="s">
        <v>349</v>
      </c>
    </row>
    <row r="56" spans="1:16">
      <c r="A56" t="s">
        <v>350</v>
      </c>
      <c r="B56">
        <v>56</v>
      </c>
      <c r="C56" t="s">
        <v>351</v>
      </c>
      <c r="D56" s="16" t="s">
        <v>352</v>
      </c>
      <c r="E56">
        <v>0</v>
      </c>
      <c r="F56">
        <v>5000</v>
      </c>
      <c r="G56">
        <v>-5000</v>
      </c>
      <c r="H56" t="s">
        <v>158</v>
      </c>
      <c r="I56" t="s">
        <v>159</v>
      </c>
      <c r="J56" t="s">
        <v>160</v>
      </c>
      <c r="K56" t="s">
        <v>160</v>
      </c>
      <c r="M56" t="s">
        <v>350</v>
      </c>
      <c r="N56">
        <v>1</v>
      </c>
      <c r="O56">
        <v>1</v>
      </c>
      <c r="P56" s="74" t="s">
        <v>353</v>
      </c>
    </row>
    <row r="57" spans="1:16">
      <c r="A57" t="s">
        <v>354</v>
      </c>
      <c r="B57">
        <v>57</v>
      </c>
      <c r="C57" t="s">
        <v>355</v>
      </c>
      <c r="D57" s="16" t="s">
        <v>356</v>
      </c>
      <c r="E57">
        <v>0</v>
      </c>
      <c r="F57">
        <v>5000</v>
      </c>
      <c r="G57">
        <v>-5000</v>
      </c>
      <c r="H57" t="s">
        <v>158</v>
      </c>
      <c r="I57" t="s">
        <v>159</v>
      </c>
      <c r="J57" t="s">
        <v>160</v>
      </c>
      <c r="K57" t="s">
        <v>160</v>
      </c>
      <c r="M57" t="s">
        <v>354</v>
      </c>
      <c r="N57">
        <v>1</v>
      </c>
      <c r="O57">
        <v>1</v>
      </c>
      <c r="P57" s="74" t="s">
        <v>357</v>
      </c>
    </row>
    <row r="58" spans="1:16">
      <c r="A58" t="s">
        <v>358</v>
      </c>
      <c r="B58">
        <v>58</v>
      </c>
      <c r="C58" t="s">
        <v>359</v>
      </c>
      <c r="D58" s="16" t="s">
        <v>360</v>
      </c>
      <c r="E58">
        <v>0</v>
      </c>
      <c r="F58">
        <v>5000</v>
      </c>
      <c r="G58">
        <v>-5000</v>
      </c>
      <c r="H58" t="s">
        <v>158</v>
      </c>
      <c r="I58" t="s">
        <v>159</v>
      </c>
      <c r="J58" t="s">
        <v>160</v>
      </c>
      <c r="K58" t="s">
        <v>160</v>
      </c>
      <c r="M58" t="s">
        <v>358</v>
      </c>
      <c r="N58">
        <v>1</v>
      </c>
      <c r="O58">
        <v>1</v>
      </c>
      <c r="P58" s="74" t="s">
        <v>361</v>
      </c>
    </row>
    <row r="59" spans="1:16">
      <c r="A59" t="s">
        <v>362</v>
      </c>
      <c r="B59">
        <v>59</v>
      </c>
      <c r="C59" t="s">
        <v>363</v>
      </c>
      <c r="D59" s="16" t="s">
        <v>364</v>
      </c>
      <c r="E59">
        <v>0</v>
      </c>
      <c r="F59">
        <v>5000</v>
      </c>
      <c r="G59">
        <v>-5000</v>
      </c>
      <c r="H59" t="s">
        <v>158</v>
      </c>
      <c r="I59" t="s">
        <v>159</v>
      </c>
      <c r="J59" t="s">
        <v>160</v>
      </c>
      <c r="K59" t="s">
        <v>160</v>
      </c>
      <c r="M59" t="s">
        <v>362</v>
      </c>
      <c r="N59">
        <v>1</v>
      </c>
      <c r="O59">
        <v>1</v>
      </c>
      <c r="P59" s="74" t="s">
        <v>161</v>
      </c>
    </row>
    <row r="60" spans="1:16">
      <c r="A60" t="s">
        <v>365</v>
      </c>
      <c r="B60">
        <v>60</v>
      </c>
      <c r="C60" t="s">
        <v>366</v>
      </c>
      <c r="D60" s="16" t="s">
        <v>367</v>
      </c>
      <c r="E60">
        <v>0</v>
      </c>
      <c r="F60">
        <v>5000</v>
      </c>
      <c r="G60">
        <v>-5000</v>
      </c>
      <c r="H60" t="s">
        <v>158</v>
      </c>
      <c r="I60" t="s">
        <v>159</v>
      </c>
      <c r="J60" t="s">
        <v>160</v>
      </c>
      <c r="K60" t="s">
        <v>160</v>
      </c>
      <c r="M60" t="s">
        <v>365</v>
      </c>
      <c r="N60">
        <v>1</v>
      </c>
      <c r="O60">
        <v>1</v>
      </c>
      <c r="P60" s="74" t="s">
        <v>368</v>
      </c>
    </row>
    <row r="61" spans="1:16">
      <c r="A61" t="s">
        <v>369</v>
      </c>
      <c r="B61">
        <v>61</v>
      </c>
      <c r="C61" t="s">
        <v>370</v>
      </c>
      <c r="D61" s="16" t="s">
        <v>371</v>
      </c>
      <c r="E61">
        <v>0</v>
      </c>
      <c r="F61">
        <v>5000</v>
      </c>
      <c r="G61">
        <v>-5000</v>
      </c>
      <c r="H61" t="s">
        <v>158</v>
      </c>
      <c r="I61" t="s">
        <v>159</v>
      </c>
      <c r="J61" t="s">
        <v>160</v>
      </c>
      <c r="K61" t="s">
        <v>160</v>
      </c>
      <c r="M61" t="s">
        <v>369</v>
      </c>
      <c r="N61">
        <v>1</v>
      </c>
      <c r="O61">
        <v>1</v>
      </c>
      <c r="P61" s="74" t="s">
        <v>157</v>
      </c>
    </row>
    <row r="62" spans="1:16">
      <c r="A62" t="s">
        <v>372</v>
      </c>
      <c r="B62">
        <v>62</v>
      </c>
      <c r="C62" t="s">
        <v>373</v>
      </c>
      <c r="D62" s="16" t="s">
        <v>374</v>
      </c>
      <c r="E62">
        <v>0</v>
      </c>
      <c r="F62">
        <v>5000</v>
      </c>
      <c r="G62">
        <v>-5000</v>
      </c>
      <c r="H62" t="s">
        <v>158</v>
      </c>
      <c r="I62" t="s">
        <v>159</v>
      </c>
      <c r="J62" t="s">
        <v>160</v>
      </c>
      <c r="K62" t="s">
        <v>160</v>
      </c>
      <c r="M62" t="s">
        <v>372</v>
      </c>
      <c r="N62">
        <v>1</v>
      </c>
      <c r="O62">
        <v>1</v>
      </c>
      <c r="P62" s="74" t="s">
        <v>375</v>
      </c>
    </row>
    <row r="63" spans="1:16">
      <c r="A63" t="s">
        <v>376</v>
      </c>
      <c r="B63">
        <v>63</v>
      </c>
      <c r="C63" t="s">
        <v>377</v>
      </c>
      <c r="D63" s="16" t="s">
        <v>378</v>
      </c>
      <c r="E63">
        <v>0</v>
      </c>
      <c r="F63">
        <v>5000</v>
      </c>
      <c r="G63">
        <v>-5000</v>
      </c>
      <c r="H63" t="s">
        <v>158</v>
      </c>
      <c r="I63" t="s">
        <v>159</v>
      </c>
      <c r="J63" t="s">
        <v>160</v>
      </c>
      <c r="K63" t="s">
        <v>160</v>
      </c>
      <c r="M63" t="s">
        <v>376</v>
      </c>
      <c r="N63">
        <v>1</v>
      </c>
      <c r="O63">
        <v>1</v>
      </c>
      <c r="P63" s="74" t="s">
        <v>161</v>
      </c>
    </row>
    <row r="64" spans="1:16">
      <c r="A64" t="s">
        <v>379</v>
      </c>
      <c r="B64">
        <v>64</v>
      </c>
      <c r="C64" t="s">
        <v>380</v>
      </c>
      <c r="D64" s="16" t="s">
        <v>381</v>
      </c>
      <c r="E64">
        <v>0</v>
      </c>
      <c r="F64">
        <v>5000</v>
      </c>
      <c r="G64">
        <v>-5000</v>
      </c>
      <c r="H64" t="s">
        <v>158</v>
      </c>
      <c r="I64" t="s">
        <v>159</v>
      </c>
      <c r="J64" t="s">
        <v>160</v>
      </c>
      <c r="K64" t="s">
        <v>160</v>
      </c>
      <c r="M64" t="s">
        <v>379</v>
      </c>
      <c r="N64">
        <v>1</v>
      </c>
      <c r="O64">
        <v>1</v>
      </c>
      <c r="P64" s="74" t="s">
        <v>382</v>
      </c>
    </row>
    <row r="65" spans="1:16">
      <c r="A65" t="s">
        <v>383</v>
      </c>
      <c r="B65">
        <v>65</v>
      </c>
      <c r="C65" t="s">
        <v>384</v>
      </c>
      <c r="D65" s="16" t="s">
        <v>385</v>
      </c>
      <c r="E65">
        <v>0</v>
      </c>
      <c r="F65">
        <v>5000</v>
      </c>
      <c r="G65">
        <v>-5000</v>
      </c>
      <c r="H65" t="s">
        <v>158</v>
      </c>
      <c r="I65" t="s">
        <v>159</v>
      </c>
      <c r="J65" t="s">
        <v>160</v>
      </c>
      <c r="K65" t="s">
        <v>160</v>
      </c>
      <c r="M65" t="s">
        <v>383</v>
      </c>
      <c r="N65">
        <v>1</v>
      </c>
      <c r="O65">
        <v>1</v>
      </c>
      <c r="P65" s="74" t="s">
        <v>386</v>
      </c>
    </row>
    <row r="66" spans="1:16">
      <c r="A66" t="s">
        <v>387</v>
      </c>
      <c r="B66">
        <v>66</v>
      </c>
      <c r="C66" t="s">
        <v>388</v>
      </c>
      <c r="D66" s="16" t="s">
        <v>389</v>
      </c>
      <c r="E66">
        <v>0</v>
      </c>
      <c r="F66">
        <v>5000</v>
      </c>
      <c r="G66">
        <v>-5000</v>
      </c>
      <c r="H66" t="s">
        <v>158</v>
      </c>
      <c r="I66" t="s">
        <v>159</v>
      </c>
      <c r="J66" t="s">
        <v>160</v>
      </c>
      <c r="K66" t="s">
        <v>160</v>
      </c>
      <c r="M66" t="s">
        <v>387</v>
      </c>
      <c r="N66">
        <v>1</v>
      </c>
      <c r="O66">
        <v>1</v>
      </c>
      <c r="P66" s="74" t="s">
        <v>390</v>
      </c>
    </row>
    <row r="67" spans="1:16">
      <c r="A67" t="s">
        <v>391</v>
      </c>
      <c r="B67">
        <v>67</v>
      </c>
      <c r="C67" t="s">
        <v>392</v>
      </c>
      <c r="D67" s="16" t="s">
        <v>393</v>
      </c>
      <c r="E67">
        <v>0</v>
      </c>
      <c r="F67">
        <v>5000</v>
      </c>
      <c r="G67">
        <v>-5000</v>
      </c>
      <c r="H67" t="s">
        <v>158</v>
      </c>
      <c r="I67" t="s">
        <v>159</v>
      </c>
      <c r="J67" t="s">
        <v>160</v>
      </c>
      <c r="K67" t="s">
        <v>160</v>
      </c>
      <c r="M67" t="s">
        <v>391</v>
      </c>
      <c r="N67">
        <v>1</v>
      </c>
      <c r="O67">
        <v>1</v>
      </c>
      <c r="P67" s="74" t="s">
        <v>394</v>
      </c>
    </row>
    <row r="68" spans="1:16">
      <c r="A68" t="s">
        <v>395</v>
      </c>
      <c r="B68">
        <v>68</v>
      </c>
      <c r="C68" t="s">
        <v>396</v>
      </c>
      <c r="D68" s="16" t="s">
        <v>397</v>
      </c>
      <c r="E68">
        <v>0</v>
      </c>
      <c r="F68">
        <v>5000</v>
      </c>
      <c r="G68">
        <v>-5000</v>
      </c>
      <c r="H68" t="s">
        <v>158</v>
      </c>
      <c r="I68" t="s">
        <v>159</v>
      </c>
      <c r="J68" t="s">
        <v>160</v>
      </c>
      <c r="K68" t="s">
        <v>160</v>
      </c>
      <c r="M68" t="s">
        <v>395</v>
      </c>
      <c r="N68">
        <v>1</v>
      </c>
      <c r="O68">
        <v>1</v>
      </c>
      <c r="P68" s="74" t="s">
        <v>398</v>
      </c>
    </row>
    <row r="69" spans="1:16">
      <c r="A69" t="s">
        <v>399</v>
      </c>
      <c r="B69">
        <v>69</v>
      </c>
      <c r="C69" t="s">
        <v>400</v>
      </c>
      <c r="D69" s="16" t="s">
        <v>401</v>
      </c>
      <c r="E69">
        <v>0</v>
      </c>
      <c r="F69">
        <v>5000</v>
      </c>
      <c r="G69">
        <v>-5000</v>
      </c>
      <c r="H69" t="s">
        <v>158</v>
      </c>
      <c r="I69" t="s">
        <v>159</v>
      </c>
      <c r="J69" t="s">
        <v>160</v>
      </c>
      <c r="K69" t="s">
        <v>160</v>
      </c>
      <c r="M69" t="s">
        <v>399</v>
      </c>
      <c r="N69">
        <v>1</v>
      </c>
      <c r="O69">
        <v>1</v>
      </c>
      <c r="P69" s="74" t="s">
        <v>161</v>
      </c>
    </row>
    <row r="70" spans="1:16">
      <c r="A70" t="s">
        <v>402</v>
      </c>
      <c r="B70">
        <v>70</v>
      </c>
      <c r="C70" t="s">
        <v>403</v>
      </c>
      <c r="D70" s="16" t="s">
        <v>404</v>
      </c>
      <c r="E70">
        <v>0</v>
      </c>
      <c r="F70">
        <v>5000</v>
      </c>
      <c r="G70">
        <v>-5000</v>
      </c>
      <c r="H70" t="s">
        <v>158</v>
      </c>
      <c r="I70" t="s">
        <v>159</v>
      </c>
      <c r="J70" t="s">
        <v>160</v>
      </c>
      <c r="K70" t="s">
        <v>160</v>
      </c>
      <c r="M70" t="s">
        <v>402</v>
      </c>
      <c r="N70">
        <v>1</v>
      </c>
      <c r="O70">
        <v>1</v>
      </c>
      <c r="P70" s="74" t="s">
        <v>405</v>
      </c>
    </row>
    <row r="71" spans="1:16">
      <c r="A71" t="s">
        <v>406</v>
      </c>
      <c r="B71">
        <v>71</v>
      </c>
      <c r="C71" t="s">
        <v>407</v>
      </c>
      <c r="D71" s="16" t="s">
        <v>408</v>
      </c>
      <c r="E71">
        <v>0</v>
      </c>
      <c r="F71">
        <v>5000</v>
      </c>
      <c r="G71">
        <v>-5000</v>
      </c>
      <c r="H71" t="s">
        <v>158</v>
      </c>
      <c r="I71" t="s">
        <v>159</v>
      </c>
      <c r="J71" t="s">
        <v>160</v>
      </c>
      <c r="K71" t="s">
        <v>160</v>
      </c>
      <c r="M71" t="s">
        <v>406</v>
      </c>
      <c r="N71">
        <v>1</v>
      </c>
      <c r="O71">
        <v>1</v>
      </c>
      <c r="P71" s="75" t="s">
        <v>157</v>
      </c>
    </row>
    <row r="72" spans="1:16">
      <c r="A72" t="s">
        <v>409</v>
      </c>
      <c r="B72">
        <v>72</v>
      </c>
      <c r="C72" t="s">
        <v>410</v>
      </c>
      <c r="D72" s="16" t="s">
        <v>411</v>
      </c>
      <c r="E72">
        <v>0</v>
      </c>
      <c r="F72">
        <v>5000</v>
      </c>
      <c r="G72">
        <v>-5000</v>
      </c>
      <c r="H72" t="s">
        <v>158</v>
      </c>
      <c r="I72" t="s">
        <v>159</v>
      </c>
      <c r="J72" t="s">
        <v>160</v>
      </c>
      <c r="K72" t="s">
        <v>160</v>
      </c>
      <c r="M72" t="s">
        <v>409</v>
      </c>
      <c r="N72">
        <v>1</v>
      </c>
      <c r="O72">
        <v>1</v>
      </c>
      <c r="P72" s="74" t="s">
        <v>412</v>
      </c>
    </row>
    <row r="73" spans="1:16">
      <c r="A73" t="s">
        <v>413</v>
      </c>
      <c r="B73">
        <v>73</v>
      </c>
      <c r="C73" t="s">
        <v>414</v>
      </c>
      <c r="D73" s="16" t="s">
        <v>415</v>
      </c>
      <c r="E73">
        <v>0</v>
      </c>
      <c r="F73">
        <v>5000</v>
      </c>
      <c r="G73">
        <v>-5000</v>
      </c>
      <c r="H73" t="s">
        <v>158</v>
      </c>
      <c r="I73" t="s">
        <v>159</v>
      </c>
      <c r="J73" t="s">
        <v>160</v>
      </c>
      <c r="K73" t="s">
        <v>160</v>
      </c>
      <c r="M73" t="s">
        <v>413</v>
      </c>
      <c r="N73">
        <v>1</v>
      </c>
      <c r="O73">
        <v>1</v>
      </c>
      <c r="P73" s="74" t="s">
        <v>161</v>
      </c>
    </row>
    <row r="74" spans="1:16">
      <c r="A74" t="s">
        <v>416</v>
      </c>
      <c r="B74">
        <v>74</v>
      </c>
      <c r="C74" t="s">
        <v>417</v>
      </c>
      <c r="D74" s="16" t="s">
        <v>418</v>
      </c>
      <c r="E74">
        <v>0</v>
      </c>
      <c r="F74">
        <v>5000</v>
      </c>
      <c r="G74">
        <v>-5000</v>
      </c>
      <c r="H74" t="s">
        <v>158</v>
      </c>
      <c r="I74" t="s">
        <v>159</v>
      </c>
      <c r="J74" t="s">
        <v>160</v>
      </c>
      <c r="K74" t="s">
        <v>160</v>
      </c>
      <c r="M74" t="s">
        <v>416</v>
      </c>
      <c r="N74">
        <v>1</v>
      </c>
      <c r="O74">
        <v>1</v>
      </c>
      <c r="P74" s="74" t="s">
        <v>419</v>
      </c>
    </row>
    <row r="75" spans="1:16">
      <c r="A75" t="s">
        <v>420</v>
      </c>
      <c r="B75">
        <v>75</v>
      </c>
      <c r="C75" t="s">
        <v>421</v>
      </c>
      <c r="D75" s="16" t="s">
        <v>422</v>
      </c>
      <c r="E75">
        <v>0</v>
      </c>
      <c r="F75">
        <v>5000</v>
      </c>
      <c r="G75">
        <v>-5000</v>
      </c>
      <c r="H75" t="s">
        <v>158</v>
      </c>
      <c r="I75" t="s">
        <v>159</v>
      </c>
      <c r="J75" t="s">
        <v>160</v>
      </c>
      <c r="K75" t="s">
        <v>160</v>
      </c>
      <c r="M75" t="s">
        <v>420</v>
      </c>
      <c r="N75">
        <v>1</v>
      </c>
      <c r="O75">
        <v>1</v>
      </c>
      <c r="P75" s="74" t="s">
        <v>423</v>
      </c>
    </row>
    <row r="76" spans="1:16">
      <c r="A76" t="s">
        <v>424</v>
      </c>
      <c r="B76">
        <v>76</v>
      </c>
      <c r="C76" t="s">
        <v>425</v>
      </c>
      <c r="D76" s="16" t="s">
        <v>426</v>
      </c>
      <c r="E76">
        <v>0</v>
      </c>
      <c r="F76">
        <v>5000</v>
      </c>
      <c r="G76">
        <v>-5000</v>
      </c>
      <c r="H76" t="s">
        <v>158</v>
      </c>
      <c r="I76" t="s">
        <v>159</v>
      </c>
      <c r="J76" t="s">
        <v>160</v>
      </c>
      <c r="K76" t="s">
        <v>160</v>
      </c>
      <c r="M76" t="s">
        <v>424</v>
      </c>
      <c r="N76">
        <v>1</v>
      </c>
      <c r="O76">
        <v>1</v>
      </c>
      <c r="P76" s="74" t="s">
        <v>427</v>
      </c>
    </row>
    <row r="77" spans="1:16">
      <c r="A77" t="s">
        <v>428</v>
      </c>
      <c r="B77">
        <v>77</v>
      </c>
      <c r="C77" t="s">
        <v>429</v>
      </c>
      <c r="D77" s="16" t="s">
        <v>430</v>
      </c>
      <c r="E77">
        <v>0</v>
      </c>
      <c r="F77">
        <v>5000</v>
      </c>
      <c r="G77">
        <v>-5000</v>
      </c>
      <c r="H77" t="s">
        <v>158</v>
      </c>
      <c r="I77" t="s">
        <v>159</v>
      </c>
      <c r="J77" t="s">
        <v>160</v>
      </c>
      <c r="K77" t="s">
        <v>160</v>
      </c>
      <c r="M77" t="s">
        <v>428</v>
      </c>
      <c r="N77">
        <v>1</v>
      </c>
      <c r="O77">
        <v>1</v>
      </c>
      <c r="P77" s="74" t="s">
        <v>431</v>
      </c>
    </row>
    <row r="78" spans="1:16">
      <c r="A78" t="s">
        <v>432</v>
      </c>
      <c r="B78">
        <v>78</v>
      </c>
      <c r="C78" t="s">
        <v>433</v>
      </c>
      <c r="D78" s="16" t="s">
        <v>434</v>
      </c>
      <c r="E78">
        <v>0</v>
      </c>
      <c r="F78">
        <v>5000</v>
      </c>
      <c r="G78">
        <v>-5000</v>
      </c>
      <c r="H78" t="s">
        <v>158</v>
      </c>
      <c r="I78" t="s">
        <v>159</v>
      </c>
      <c r="J78" t="s">
        <v>160</v>
      </c>
      <c r="K78" t="s">
        <v>160</v>
      </c>
      <c r="M78" t="s">
        <v>432</v>
      </c>
      <c r="N78">
        <v>1</v>
      </c>
      <c r="O78">
        <v>1</v>
      </c>
      <c r="P78" s="74" t="s">
        <v>435</v>
      </c>
    </row>
    <row r="79" spans="1:16">
      <c r="A79" t="s">
        <v>436</v>
      </c>
      <c r="B79">
        <v>79</v>
      </c>
      <c r="C79" t="s">
        <v>437</v>
      </c>
      <c r="D79" s="16" t="s">
        <v>438</v>
      </c>
      <c r="E79">
        <v>0</v>
      </c>
      <c r="F79">
        <v>5000</v>
      </c>
      <c r="G79">
        <v>-5000</v>
      </c>
      <c r="H79" t="s">
        <v>158</v>
      </c>
      <c r="I79" t="s">
        <v>159</v>
      </c>
      <c r="J79" t="s">
        <v>160</v>
      </c>
      <c r="K79" t="s">
        <v>160</v>
      </c>
      <c r="M79" t="s">
        <v>436</v>
      </c>
      <c r="N79">
        <v>1</v>
      </c>
      <c r="O79">
        <v>1</v>
      </c>
      <c r="P79" s="74" t="s">
        <v>161</v>
      </c>
    </row>
    <row r="80" spans="1:16">
      <c r="A80" t="s">
        <v>439</v>
      </c>
      <c r="B80">
        <v>80</v>
      </c>
      <c r="C80" t="s">
        <v>440</v>
      </c>
      <c r="D80" s="16" t="s">
        <v>441</v>
      </c>
      <c r="E80">
        <v>0</v>
      </c>
      <c r="F80">
        <v>5000</v>
      </c>
      <c r="G80">
        <v>-5000</v>
      </c>
      <c r="H80" t="s">
        <v>158</v>
      </c>
      <c r="I80" t="s">
        <v>159</v>
      </c>
      <c r="J80" t="s">
        <v>160</v>
      </c>
      <c r="K80" t="s">
        <v>160</v>
      </c>
      <c r="M80" t="s">
        <v>439</v>
      </c>
      <c r="N80">
        <v>1</v>
      </c>
      <c r="O80">
        <v>1</v>
      </c>
      <c r="P80" s="74" t="s">
        <v>442</v>
      </c>
    </row>
    <row r="81" spans="1:16">
      <c r="A81" t="s">
        <v>443</v>
      </c>
      <c r="B81">
        <v>81</v>
      </c>
      <c r="C81" t="s">
        <v>444</v>
      </c>
      <c r="D81" s="16" t="s">
        <v>445</v>
      </c>
      <c r="E81">
        <v>0</v>
      </c>
      <c r="F81">
        <v>5000</v>
      </c>
      <c r="G81">
        <v>-5000</v>
      </c>
      <c r="H81" t="s">
        <v>158</v>
      </c>
      <c r="I81" t="s">
        <v>159</v>
      </c>
      <c r="J81" t="s">
        <v>160</v>
      </c>
      <c r="K81" t="s">
        <v>160</v>
      </c>
      <c r="M81" t="s">
        <v>443</v>
      </c>
      <c r="N81">
        <v>1</v>
      </c>
      <c r="O81">
        <v>1</v>
      </c>
      <c r="P81" s="75" t="s">
        <v>157</v>
      </c>
    </row>
    <row r="82" spans="1:16">
      <c r="A82" t="s">
        <v>446</v>
      </c>
      <c r="B82">
        <v>82</v>
      </c>
      <c r="C82" t="s">
        <v>447</v>
      </c>
      <c r="D82" s="16" t="s">
        <v>448</v>
      </c>
      <c r="E82">
        <v>0</v>
      </c>
      <c r="F82">
        <v>5000</v>
      </c>
      <c r="G82">
        <v>-5000</v>
      </c>
      <c r="H82" t="s">
        <v>158</v>
      </c>
      <c r="I82" t="s">
        <v>159</v>
      </c>
      <c r="J82" t="s">
        <v>160</v>
      </c>
      <c r="K82" t="s">
        <v>160</v>
      </c>
      <c r="M82" t="s">
        <v>446</v>
      </c>
      <c r="N82">
        <v>1</v>
      </c>
      <c r="O82">
        <v>1</v>
      </c>
      <c r="P82" s="74" t="s">
        <v>449</v>
      </c>
    </row>
    <row r="83" spans="1:16">
      <c r="A83" t="s">
        <v>450</v>
      </c>
      <c r="B83">
        <v>83</v>
      </c>
      <c r="C83" t="s">
        <v>451</v>
      </c>
      <c r="D83" s="16" t="s">
        <v>452</v>
      </c>
      <c r="E83">
        <v>0</v>
      </c>
      <c r="F83">
        <v>5000</v>
      </c>
      <c r="G83">
        <v>-5000</v>
      </c>
      <c r="H83" t="s">
        <v>158</v>
      </c>
      <c r="I83" t="s">
        <v>159</v>
      </c>
      <c r="J83" t="s">
        <v>160</v>
      </c>
      <c r="K83" t="s">
        <v>160</v>
      </c>
      <c r="M83" t="s">
        <v>450</v>
      </c>
      <c r="N83">
        <v>1</v>
      </c>
      <c r="O83">
        <v>1</v>
      </c>
      <c r="P83" s="74" t="s">
        <v>161</v>
      </c>
    </row>
    <row r="84" spans="1:16">
      <c r="A84" t="s">
        <v>453</v>
      </c>
      <c r="B84">
        <v>84</v>
      </c>
      <c r="C84" t="s">
        <v>454</v>
      </c>
      <c r="D84" s="16" t="s">
        <v>455</v>
      </c>
      <c r="E84">
        <v>0</v>
      </c>
      <c r="F84">
        <v>5000</v>
      </c>
      <c r="G84">
        <v>-5000</v>
      </c>
      <c r="H84" t="s">
        <v>158</v>
      </c>
      <c r="I84" t="s">
        <v>159</v>
      </c>
      <c r="J84" t="s">
        <v>160</v>
      </c>
      <c r="K84" t="s">
        <v>160</v>
      </c>
      <c r="M84" t="s">
        <v>453</v>
      </c>
      <c r="N84">
        <v>1</v>
      </c>
      <c r="O84">
        <v>1</v>
      </c>
      <c r="P84" s="74" t="s">
        <v>456</v>
      </c>
    </row>
    <row r="85" spans="1:16">
      <c r="A85" t="s">
        <v>457</v>
      </c>
      <c r="B85">
        <v>85</v>
      </c>
      <c r="C85" t="s">
        <v>458</v>
      </c>
      <c r="D85" s="16" t="s">
        <v>459</v>
      </c>
      <c r="E85">
        <v>0</v>
      </c>
      <c r="F85">
        <v>5000</v>
      </c>
      <c r="G85">
        <v>-5000</v>
      </c>
      <c r="H85" t="s">
        <v>158</v>
      </c>
      <c r="I85" t="s">
        <v>159</v>
      </c>
      <c r="J85" t="s">
        <v>160</v>
      </c>
      <c r="K85" t="s">
        <v>160</v>
      </c>
      <c r="M85" t="s">
        <v>457</v>
      </c>
      <c r="N85">
        <v>1</v>
      </c>
      <c r="O85">
        <v>1</v>
      </c>
      <c r="P85" s="74" t="s">
        <v>460</v>
      </c>
    </row>
    <row r="86" spans="1:16">
      <c r="A86" t="s">
        <v>461</v>
      </c>
      <c r="B86">
        <v>86</v>
      </c>
      <c r="C86" t="s">
        <v>462</v>
      </c>
      <c r="D86" s="16" t="s">
        <v>463</v>
      </c>
      <c r="E86">
        <v>0</v>
      </c>
      <c r="F86">
        <v>5000</v>
      </c>
      <c r="G86">
        <v>-5000</v>
      </c>
      <c r="H86" t="s">
        <v>158</v>
      </c>
      <c r="I86" t="s">
        <v>159</v>
      </c>
      <c r="J86" t="s">
        <v>160</v>
      </c>
      <c r="K86" t="s">
        <v>160</v>
      </c>
      <c r="M86" t="s">
        <v>461</v>
      </c>
      <c r="N86">
        <v>1</v>
      </c>
      <c r="O86">
        <v>1</v>
      </c>
      <c r="P86" s="74" t="s">
        <v>464</v>
      </c>
    </row>
    <row r="87" spans="1:16">
      <c r="A87" t="s">
        <v>465</v>
      </c>
      <c r="B87">
        <v>87</v>
      </c>
      <c r="C87" t="s">
        <v>466</v>
      </c>
      <c r="D87" s="16" t="s">
        <v>467</v>
      </c>
      <c r="E87">
        <v>0</v>
      </c>
      <c r="F87">
        <v>5000</v>
      </c>
      <c r="G87">
        <v>-5000</v>
      </c>
      <c r="H87" t="s">
        <v>158</v>
      </c>
      <c r="I87" t="s">
        <v>159</v>
      </c>
      <c r="J87" t="s">
        <v>160</v>
      </c>
      <c r="K87" t="s">
        <v>160</v>
      </c>
      <c r="M87" t="s">
        <v>465</v>
      </c>
      <c r="N87">
        <v>1</v>
      </c>
      <c r="O87">
        <v>1</v>
      </c>
      <c r="P87" s="74" t="s">
        <v>468</v>
      </c>
    </row>
    <row r="88" spans="1:16">
      <c r="A88" t="s">
        <v>469</v>
      </c>
      <c r="B88">
        <v>88</v>
      </c>
      <c r="C88" t="s">
        <v>470</v>
      </c>
      <c r="D88" s="16" t="s">
        <v>471</v>
      </c>
      <c r="E88">
        <v>0</v>
      </c>
      <c r="F88">
        <v>5000</v>
      </c>
      <c r="G88">
        <v>-5000</v>
      </c>
      <c r="H88" t="s">
        <v>158</v>
      </c>
      <c r="I88" t="s">
        <v>159</v>
      </c>
      <c r="J88" t="s">
        <v>160</v>
      </c>
      <c r="K88" t="s">
        <v>160</v>
      </c>
      <c r="M88" t="s">
        <v>469</v>
      </c>
      <c r="N88">
        <v>1</v>
      </c>
      <c r="O88">
        <v>1</v>
      </c>
      <c r="P88" s="74" t="s">
        <v>472</v>
      </c>
    </row>
    <row r="89" spans="1:16">
      <c r="A89" t="s">
        <v>473</v>
      </c>
      <c r="B89">
        <v>89</v>
      </c>
      <c r="C89" t="s">
        <v>474</v>
      </c>
      <c r="D89" s="16" t="s">
        <v>475</v>
      </c>
      <c r="E89">
        <v>0</v>
      </c>
      <c r="F89">
        <v>5000</v>
      </c>
      <c r="G89">
        <v>-5000</v>
      </c>
      <c r="H89" t="s">
        <v>158</v>
      </c>
      <c r="I89" t="s">
        <v>159</v>
      </c>
      <c r="J89" t="s">
        <v>160</v>
      </c>
      <c r="K89" t="s">
        <v>160</v>
      </c>
      <c r="M89" t="s">
        <v>473</v>
      </c>
      <c r="N89">
        <v>1</v>
      </c>
      <c r="O89">
        <v>1</v>
      </c>
      <c r="P89" s="74" t="s">
        <v>309</v>
      </c>
    </row>
    <row r="90" spans="1:16">
      <c r="A90" t="s">
        <v>476</v>
      </c>
      <c r="B90">
        <v>90</v>
      </c>
      <c r="C90" t="s">
        <v>474</v>
      </c>
      <c r="D90" s="16" t="s">
        <v>477</v>
      </c>
      <c r="E90">
        <v>0</v>
      </c>
      <c r="F90">
        <v>5000</v>
      </c>
      <c r="G90">
        <v>-5000</v>
      </c>
      <c r="H90" t="s">
        <v>158</v>
      </c>
      <c r="I90" t="s">
        <v>159</v>
      </c>
      <c r="J90" t="s">
        <v>160</v>
      </c>
      <c r="K90" t="s">
        <v>160</v>
      </c>
      <c r="M90" t="s">
        <v>476</v>
      </c>
      <c r="N90">
        <v>1</v>
      </c>
      <c r="O90">
        <v>1</v>
      </c>
      <c r="P90" s="74" t="s">
        <v>309</v>
      </c>
    </row>
    <row r="91" spans="1:16">
      <c r="A91" t="s">
        <v>478</v>
      </c>
      <c r="B91">
        <v>91</v>
      </c>
      <c r="C91" t="s">
        <v>474</v>
      </c>
      <c r="D91" s="16" t="s">
        <v>479</v>
      </c>
      <c r="E91">
        <v>0</v>
      </c>
      <c r="F91">
        <v>5000</v>
      </c>
      <c r="G91">
        <v>-5000</v>
      </c>
      <c r="H91" t="s">
        <v>158</v>
      </c>
      <c r="I91" t="s">
        <v>159</v>
      </c>
      <c r="J91" t="s">
        <v>160</v>
      </c>
      <c r="K91" t="s">
        <v>160</v>
      </c>
      <c r="M91" t="s">
        <v>478</v>
      </c>
      <c r="N91">
        <v>1</v>
      </c>
      <c r="O91">
        <v>1</v>
      </c>
      <c r="P91" s="74" t="s">
        <v>309</v>
      </c>
    </row>
    <row r="92" spans="1:16">
      <c r="A92" t="s">
        <v>480</v>
      </c>
      <c r="B92">
        <v>92</v>
      </c>
      <c r="C92" t="s">
        <v>474</v>
      </c>
      <c r="D92" s="16" t="s">
        <v>481</v>
      </c>
      <c r="E92">
        <v>0</v>
      </c>
      <c r="F92">
        <v>5000</v>
      </c>
      <c r="G92">
        <v>-5000</v>
      </c>
      <c r="H92" t="s">
        <v>158</v>
      </c>
      <c r="I92" t="s">
        <v>159</v>
      </c>
      <c r="J92" t="s">
        <v>160</v>
      </c>
      <c r="K92" t="s">
        <v>160</v>
      </c>
      <c r="M92" t="s">
        <v>480</v>
      </c>
      <c r="N92">
        <v>1</v>
      </c>
      <c r="O92">
        <v>1</v>
      </c>
      <c r="P92" s="74" t="s">
        <v>309</v>
      </c>
    </row>
    <row r="93" spans="1:16">
      <c r="A93" t="s">
        <v>482</v>
      </c>
      <c r="B93">
        <v>93</v>
      </c>
      <c r="C93" t="s">
        <v>483</v>
      </c>
      <c r="D93" s="16" t="s">
        <v>484</v>
      </c>
      <c r="E93">
        <v>0</v>
      </c>
      <c r="F93">
        <v>5000</v>
      </c>
      <c r="G93">
        <v>-5000</v>
      </c>
      <c r="H93" t="s">
        <v>158</v>
      </c>
      <c r="I93" t="s">
        <v>159</v>
      </c>
      <c r="J93" t="s">
        <v>160</v>
      </c>
      <c r="K93" t="s">
        <v>160</v>
      </c>
      <c r="M93" t="s">
        <v>482</v>
      </c>
      <c r="N93">
        <v>1</v>
      </c>
      <c r="O93">
        <v>1</v>
      </c>
      <c r="P93" s="74" t="s">
        <v>485</v>
      </c>
    </row>
    <row r="94" spans="1:16">
      <c r="A94" t="s">
        <v>486</v>
      </c>
      <c r="B94">
        <v>94</v>
      </c>
      <c r="C94" t="s">
        <v>487</v>
      </c>
      <c r="D94" s="16" t="s">
        <v>488</v>
      </c>
      <c r="E94">
        <v>0</v>
      </c>
      <c r="F94">
        <v>5000</v>
      </c>
      <c r="G94">
        <v>-5000</v>
      </c>
      <c r="H94" t="s">
        <v>158</v>
      </c>
      <c r="I94" t="s">
        <v>159</v>
      </c>
      <c r="J94" t="s">
        <v>160</v>
      </c>
      <c r="K94" t="s">
        <v>160</v>
      </c>
      <c r="M94" t="s">
        <v>486</v>
      </c>
      <c r="N94">
        <v>1</v>
      </c>
      <c r="O94">
        <v>1</v>
      </c>
      <c r="P94" s="74" t="s">
        <v>489</v>
      </c>
    </row>
    <row r="95" spans="1:16">
      <c r="A95" t="s">
        <v>490</v>
      </c>
      <c r="B95">
        <v>95</v>
      </c>
      <c r="C95" t="s">
        <v>491</v>
      </c>
      <c r="D95" s="16" t="s">
        <v>492</v>
      </c>
      <c r="E95">
        <v>0</v>
      </c>
      <c r="F95">
        <v>5000</v>
      </c>
      <c r="G95">
        <v>-5000</v>
      </c>
      <c r="H95" t="s">
        <v>158</v>
      </c>
      <c r="I95" t="s">
        <v>159</v>
      </c>
      <c r="J95" t="s">
        <v>160</v>
      </c>
      <c r="K95" t="s">
        <v>160</v>
      </c>
      <c r="M95" t="s">
        <v>490</v>
      </c>
      <c r="N95">
        <v>1</v>
      </c>
      <c r="O95">
        <v>1</v>
      </c>
      <c r="P95" s="75" t="s">
        <v>164</v>
      </c>
    </row>
    <row r="96" spans="1:16">
      <c r="A96" t="s">
        <v>493</v>
      </c>
      <c r="B96">
        <v>96</v>
      </c>
      <c r="C96" t="s">
        <v>494</v>
      </c>
      <c r="D96" s="16" t="s">
        <v>309</v>
      </c>
      <c r="E96">
        <v>0</v>
      </c>
      <c r="F96">
        <v>5000</v>
      </c>
      <c r="G96">
        <v>-5000</v>
      </c>
      <c r="H96" t="s">
        <v>158</v>
      </c>
      <c r="I96" t="s">
        <v>159</v>
      </c>
      <c r="J96" t="s">
        <v>160</v>
      </c>
      <c r="K96" t="s">
        <v>160</v>
      </c>
      <c r="M96" t="s">
        <v>493</v>
      </c>
      <c r="N96">
        <v>1</v>
      </c>
      <c r="O96">
        <v>1</v>
      </c>
      <c r="P96" s="74" t="s">
        <v>495</v>
      </c>
    </row>
    <row r="97" spans="1:16">
      <c r="A97" t="s">
        <v>496</v>
      </c>
      <c r="B97">
        <v>97</v>
      </c>
      <c r="C97" t="s">
        <v>497</v>
      </c>
      <c r="D97" s="16" t="s">
        <v>498</v>
      </c>
      <c r="E97">
        <v>0</v>
      </c>
      <c r="F97">
        <v>5000</v>
      </c>
      <c r="G97">
        <v>-5000</v>
      </c>
      <c r="H97" t="s">
        <v>158</v>
      </c>
      <c r="I97" t="s">
        <v>159</v>
      </c>
      <c r="J97" t="s">
        <v>160</v>
      </c>
      <c r="K97" t="s">
        <v>160</v>
      </c>
      <c r="M97" t="s">
        <v>496</v>
      </c>
      <c r="N97">
        <v>1</v>
      </c>
      <c r="O97">
        <v>1</v>
      </c>
      <c r="P97" s="75" t="s">
        <v>164</v>
      </c>
    </row>
    <row r="98" spans="1:16">
      <c r="A98" t="s">
        <v>499</v>
      </c>
      <c r="B98">
        <v>98</v>
      </c>
      <c r="C98" t="s">
        <v>500</v>
      </c>
      <c r="D98" s="16" t="s">
        <v>501</v>
      </c>
      <c r="E98">
        <v>0</v>
      </c>
      <c r="F98">
        <v>5000</v>
      </c>
      <c r="G98">
        <v>-5000</v>
      </c>
      <c r="H98" t="s">
        <v>158</v>
      </c>
      <c r="I98" t="s">
        <v>159</v>
      </c>
      <c r="J98" t="s">
        <v>160</v>
      </c>
      <c r="K98" t="s">
        <v>160</v>
      </c>
      <c r="M98" t="s">
        <v>499</v>
      </c>
      <c r="N98">
        <v>1</v>
      </c>
      <c r="O98">
        <v>1</v>
      </c>
      <c r="P98" s="75" t="s">
        <v>164</v>
      </c>
    </row>
    <row r="99" spans="1:16">
      <c r="A99" t="s">
        <v>502</v>
      </c>
      <c r="B99">
        <v>99</v>
      </c>
      <c r="C99" t="s">
        <v>503</v>
      </c>
      <c r="D99" s="16" t="s">
        <v>171</v>
      </c>
      <c r="E99">
        <v>0</v>
      </c>
      <c r="F99">
        <v>5000</v>
      </c>
      <c r="G99">
        <v>-5000</v>
      </c>
      <c r="H99" t="s">
        <v>158</v>
      </c>
      <c r="I99" t="s">
        <v>159</v>
      </c>
      <c r="J99" t="s">
        <v>160</v>
      </c>
      <c r="K99" t="s">
        <v>160</v>
      </c>
      <c r="M99" t="s">
        <v>502</v>
      </c>
      <c r="N99">
        <v>1</v>
      </c>
      <c r="O99">
        <v>1</v>
      </c>
      <c r="P99" s="74" t="s">
        <v>504</v>
      </c>
    </row>
    <row r="100" spans="1:16">
      <c r="A100" t="s">
        <v>505</v>
      </c>
      <c r="B100">
        <v>100</v>
      </c>
      <c r="C100" t="s">
        <v>506</v>
      </c>
      <c r="D100" s="16" t="s">
        <v>165</v>
      </c>
      <c r="E100">
        <v>0</v>
      </c>
      <c r="F100">
        <v>5000</v>
      </c>
      <c r="G100">
        <v>-5000</v>
      </c>
      <c r="H100" t="s">
        <v>158</v>
      </c>
      <c r="I100" t="s">
        <v>159</v>
      </c>
      <c r="J100" t="s">
        <v>160</v>
      </c>
      <c r="K100" t="s">
        <v>160</v>
      </c>
      <c r="M100" t="s">
        <v>505</v>
      </c>
      <c r="N100">
        <v>1</v>
      </c>
      <c r="O100">
        <v>1</v>
      </c>
      <c r="P100" s="75" t="s">
        <v>164</v>
      </c>
    </row>
    <row r="101" spans="1:16">
      <c r="A101" t="s">
        <v>507</v>
      </c>
      <c r="B101">
        <v>101</v>
      </c>
      <c r="C101" t="s">
        <v>508</v>
      </c>
      <c r="D101" s="16" t="s">
        <v>509</v>
      </c>
      <c r="E101">
        <v>0</v>
      </c>
      <c r="F101">
        <v>5000</v>
      </c>
      <c r="G101">
        <v>-5000</v>
      </c>
      <c r="H101" t="s">
        <v>158</v>
      </c>
      <c r="I101" t="s">
        <v>159</v>
      </c>
      <c r="J101" t="s">
        <v>160</v>
      </c>
      <c r="K101" t="s">
        <v>160</v>
      </c>
      <c r="M101" t="s">
        <v>507</v>
      </c>
      <c r="N101">
        <v>1</v>
      </c>
      <c r="O101">
        <v>1</v>
      </c>
      <c r="P101" s="74" t="s">
        <v>510</v>
      </c>
    </row>
    <row r="102" spans="1:16">
      <c r="A102" t="s">
        <v>511</v>
      </c>
      <c r="B102">
        <v>102</v>
      </c>
      <c r="C102" t="s">
        <v>512</v>
      </c>
      <c r="D102" s="16" t="s">
        <v>513</v>
      </c>
      <c r="E102">
        <v>0</v>
      </c>
      <c r="F102">
        <v>5000</v>
      </c>
      <c r="G102">
        <v>-5000</v>
      </c>
      <c r="H102" t="s">
        <v>158</v>
      </c>
      <c r="I102" t="s">
        <v>159</v>
      </c>
      <c r="J102" t="s">
        <v>160</v>
      </c>
      <c r="K102" t="s">
        <v>160</v>
      </c>
      <c r="M102" t="s">
        <v>511</v>
      </c>
      <c r="N102">
        <v>1</v>
      </c>
      <c r="O102">
        <v>1</v>
      </c>
      <c r="P102" s="74" t="s">
        <v>514</v>
      </c>
    </row>
    <row r="103" spans="1:16">
      <c r="A103" t="s">
        <v>515</v>
      </c>
      <c r="B103">
        <v>103</v>
      </c>
      <c r="C103" t="s">
        <v>516</v>
      </c>
      <c r="D103" s="16" t="s">
        <v>517</v>
      </c>
      <c r="E103">
        <v>0</v>
      </c>
      <c r="F103">
        <v>5000</v>
      </c>
      <c r="G103">
        <v>-5000</v>
      </c>
      <c r="H103" t="s">
        <v>158</v>
      </c>
      <c r="I103" t="s">
        <v>159</v>
      </c>
      <c r="J103" t="s">
        <v>160</v>
      </c>
      <c r="K103" t="s">
        <v>160</v>
      </c>
      <c r="M103" t="s">
        <v>515</v>
      </c>
      <c r="N103">
        <v>1</v>
      </c>
      <c r="O103">
        <v>1</v>
      </c>
      <c r="P103" s="74" t="s">
        <v>518</v>
      </c>
    </row>
    <row r="104" spans="1:16">
      <c r="A104" t="s">
        <v>519</v>
      </c>
      <c r="B104">
        <v>104</v>
      </c>
      <c r="C104" t="s">
        <v>500</v>
      </c>
      <c r="D104" s="16" t="s">
        <v>520</v>
      </c>
      <c r="E104">
        <v>0</v>
      </c>
      <c r="F104">
        <v>5000</v>
      </c>
      <c r="G104">
        <v>-5000</v>
      </c>
      <c r="H104" t="s">
        <v>158</v>
      </c>
      <c r="I104" t="s">
        <v>159</v>
      </c>
      <c r="J104" t="s">
        <v>160</v>
      </c>
      <c r="K104" t="s">
        <v>160</v>
      </c>
      <c r="M104" t="s">
        <v>519</v>
      </c>
      <c r="N104">
        <v>1</v>
      </c>
      <c r="O104">
        <v>1</v>
      </c>
      <c r="P104" s="75" t="s">
        <v>164</v>
      </c>
    </row>
    <row r="105" spans="1:16">
      <c r="A105" t="s">
        <v>521</v>
      </c>
      <c r="B105">
        <v>105</v>
      </c>
      <c r="C105" t="s">
        <v>516</v>
      </c>
      <c r="D105" s="16" t="s">
        <v>522</v>
      </c>
      <c r="E105">
        <v>0</v>
      </c>
      <c r="F105">
        <v>5000</v>
      </c>
      <c r="G105">
        <v>-5000</v>
      </c>
      <c r="H105" t="s">
        <v>158</v>
      </c>
      <c r="I105" t="s">
        <v>159</v>
      </c>
      <c r="J105" t="s">
        <v>160</v>
      </c>
      <c r="K105" t="s">
        <v>160</v>
      </c>
      <c r="M105" t="s">
        <v>521</v>
      </c>
      <c r="N105">
        <v>1</v>
      </c>
      <c r="O105">
        <v>1</v>
      </c>
      <c r="P105" s="74" t="s">
        <v>523</v>
      </c>
    </row>
    <row r="106" spans="1:16">
      <c r="A106" t="s">
        <v>524</v>
      </c>
      <c r="B106">
        <v>106</v>
      </c>
      <c r="C106" t="s">
        <v>525</v>
      </c>
      <c r="D106" s="16" t="s">
        <v>526</v>
      </c>
      <c r="E106">
        <v>0</v>
      </c>
      <c r="F106">
        <v>5000</v>
      </c>
      <c r="G106">
        <v>-5000</v>
      </c>
      <c r="H106" t="s">
        <v>158</v>
      </c>
      <c r="I106" t="s">
        <v>159</v>
      </c>
      <c r="J106" t="s">
        <v>160</v>
      </c>
      <c r="K106" t="s">
        <v>160</v>
      </c>
      <c r="M106" t="s">
        <v>524</v>
      </c>
      <c r="N106">
        <v>1</v>
      </c>
      <c r="O106">
        <v>1</v>
      </c>
      <c r="P106" s="75" t="s">
        <v>164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tabSelected="1" workbookViewId="0">
      <selection activeCell="G20" sqref="G20"/>
    </sheetView>
  </sheetViews>
  <sheetFormatPr defaultColWidth="8.88888888888889" defaultRowHeight="14.4" outlineLevelCol="6"/>
  <cols>
    <col min="1" max="1" width="9.11111111111111" style="1" customWidth="1"/>
    <col min="2" max="2" width="26.2222222222222" style="1" customWidth="1"/>
    <col min="3" max="3" width="8.88888888888889" style="1"/>
    <col min="4" max="4" width="26.2222222222222" style="1" customWidth="1"/>
    <col min="5" max="5" width="9.22222222222222" style="1" customWidth="1"/>
    <col min="6" max="6" width="8.88888888888889" style="1"/>
    <col min="7" max="7" width="17.2222222222222" style="1" customWidth="1"/>
    <col min="8" max="8" width="18.5555555555556" style="1" customWidth="1"/>
    <col min="9" max="16384" width="8.88888888888889" style="1"/>
  </cols>
  <sheetData>
    <row r="1" spans="1:4">
      <c r="A1" s="1" t="s">
        <v>527</v>
      </c>
      <c r="B1" s="1" t="s">
        <v>4</v>
      </c>
      <c r="C1" s="1" t="s">
        <v>527</v>
      </c>
      <c r="D1" s="1" t="s">
        <v>4</v>
      </c>
    </row>
    <row r="2" spans="1:7">
      <c r="A2" s="2">
        <v>1</v>
      </c>
      <c r="B2" s="3" t="s">
        <v>21</v>
      </c>
      <c r="C2" s="2">
        <v>29</v>
      </c>
      <c r="D2" s="4" t="s">
        <v>97</v>
      </c>
      <c r="F2" s="9"/>
      <c r="G2" s="10"/>
    </row>
    <row r="3" spans="1:7">
      <c r="A3" s="5">
        <v>2</v>
      </c>
      <c r="B3" s="3" t="s">
        <v>25</v>
      </c>
      <c r="C3" s="5">
        <v>30</v>
      </c>
      <c r="D3" s="4" t="s">
        <v>99</v>
      </c>
      <c r="F3" s="11">
        <v>1</v>
      </c>
      <c r="G3" s="11">
        <v>29</v>
      </c>
    </row>
    <row r="4" spans="1:7">
      <c r="A4" s="2">
        <v>3</v>
      </c>
      <c r="B4" s="3" t="s">
        <v>29</v>
      </c>
      <c r="C4" s="6">
        <v>31</v>
      </c>
      <c r="D4" s="4" t="s">
        <v>101</v>
      </c>
      <c r="F4" s="12">
        <v>2</v>
      </c>
      <c r="G4" s="13">
        <v>30</v>
      </c>
    </row>
    <row r="5" spans="1:7">
      <c r="A5" s="5">
        <v>4</v>
      </c>
      <c r="B5" s="3" t="s">
        <v>33</v>
      </c>
      <c r="C5" s="7">
        <v>32</v>
      </c>
      <c r="D5" s="4" t="s">
        <v>103</v>
      </c>
      <c r="F5" s="11">
        <v>3</v>
      </c>
      <c r="G5" s="11">
        <v>31</v>
      </c>
    </row>
    <row r="6" spans="1:7">
      <c r="A6" s="2">
        <v>5</v>
      </c>
      <c r="B6" s="3" t="s">
        <v>36</v>
      </c>
      <c r="C6" s="2">
        <v>19</v>
      </c>
      <c r="D6" s="4" t="s">
        <v>77</v>
      </c>
      <c r="F6" s="13">
        <v>4</v>
      </c>
      <c r="G6" s="14">
        <v>32</v>
      </c>
    </row>
    <row r="7" spans="1:7">
      <c r="A7" s="5">
        <v>6</v>
      </c>
      <c r="B7" s="3" t="s">
        <v>40</v>
      </c>
      <c r="C7" s="5">
        <v>20</v>
      </c>
      <c r="D7" s="4" t="s">
        <v>79</v>
      </c>
      <c r="F7" s="11">
        <v>5</v>
      </c>
      <c r="G7" s="11">
        <v>19</v>
      </c>
    </row>
    <row r="8" spans="1:7">
      <c r="A8" s="2">
        <v>7</v>
      </c>
      <c r="B8" s="3" t="s">
        <v>44</v>
      </c>
      <c r="C8" s="2">
        <v>21</v>
      </c>
      <c r="D8" s="4" t="s">
        <v>81</v>
      </c>
      <c r="F8" s="13">
        <v>6</v>
      </c>
      <c r="G8" s="12">
        <v>20</v>
      </c>
    </row>
    <row r="9" spans="1:7">
      <c r="A9" s="5">
        <v>8</v>
      </c>
      <c r="B9" s="3" t="s">
        <v>47</v>
      </c>
      <c r="C9" s="5">
        <v>22</v>
      </c>
      <c r="D9" s="4" t="s">
        <v>83</v>
      </c>
      <c r="F9" s="11">
        <v>7</v>
      </c>
      <c r="G9" s="11">
        <v>21</v>
      </c>
    </row>
    <row r="10" spans="1:7">
      <c r="A10" s="6">
        <v>9</v>
      </c>
      <c r="B10" s="3" t="s">
        <v>50</v>
      </c>
      <c r="C10" s="2">
        <v>23</v>
      </c>
      <c r="D10" s="4" t="s">
        <v>85</v>
      </c>
      <c r="F10" s="13">
        <v>8</v>
      </c>
      <c r="G10" s="13">
        <v>22</v>
      </c>
    </row>
    <row r="11" spans="1:7">
      <c r="A11" s="7">
        <v>10</v>
      </c>
      <c r="B11" s="3" t="s">
        <v>53</v>
      </c>
      <c r="C11" s="5">
        <v>24</v>
      </c>
      <c r="D11" s="4" t="s">
        <v>87</v>
      </c>
      <c r="F11" s="11">
        <v>9</v>
      </c>
      <c r="G11" s="11">
        <v>23</v>
      </c>
    </row>
    <row r="12" spans="1:7">
      <c r="A12" s="2">
        <v>11</v>
      </c>
      <c r="B12" s="3" t="s">
        <v>56</v>
      </c>
      <c r="C12" s="2">
        <v>25</v>
      </c>
      <c r="D12" s="4" t="s">
        <v>89</v>
      </c>
      <c r="F12" s="14">
        <v>10</v>
      </c>
      <c r="G12" s="13">
        <v>24</v>
      </c>
    </row>
    <row r="13" spans="1:7">
      <c r="A13" s="5">
        <v>12</v>
      </c>
      <c r="B13" s="3" t="s">
        <v>59</v>
      </c>
      <c r="C13" s="5">
        <v>26</v>
      </c>
      <c r="D13" s="4" t="s">
        <v>91</v>
      </c>
      <c r="F13" s="11">
        <v>11</v>
      </c>
      <c r="G13" s="15">
        <v>25</v>
      </c>
    </row>
    <row r="14" spans="1:7">
      <c r="A14" s="6">
        <v>13</v>
      </c>
      <c r="B14" s="3" t="s">
        <v>62</v>
      </c>
      <c r="C14" s="6">
        <v>27</v>
      </c>
      <c r="D14" s="4" t="s">
        <v>93</v>
      </c>
      <c r="F14" s="12">
        <v>12</v>
      </c>
      <c r="G14" s="12">
        <v>26</v>
      </c>
    </row>
    <row r="15" spans="1:7">
      <c r="A15" s="7">
        <v>14</v>
      </c>
      <c r="B15" s="3" t="s">
        <v>66</v>
      </c>
      <c r="C15" s="7">
        <v>28</v>
      </c>
      <c r="D15" s="4" t="s">
        <v>95</v>
      </c>
      <c r="F15" s="11">
        <v>13</v>
      </c>
      <c r="G15" s="15">
        <v>27</v>
      </c>
    </row>
    <row r="16" spans="1:7">
      <c r="A16" s="6">
        <v>15</v>
      </c>
      <c r="B16" s="8" t="s">
        <v>69</v>
      </c>
      <c r="C16" s="6">
        <v>33</v>
      </c>
      <c r="D16" s="4" t="s">
        <v>105</v>
      </c>
      <c r="F16" s="14">
        <v>14</v>
      </c>
      <c r="G16" s="14">
        <v>28</v>
      </c>
    </row>
    <row r="17" spans="1:7">
      <c r="A17" s="7">
        <v>16</v>
      </c>
      <c r="B17" s="3" t="s">
        <v>71</v>
      </c>
      <c r="C17" s="7">
        <v>34</v>
      </c>
      <c r="D17" s="4" t="s">
        <v>107</v>
      </c>
      <c r="F17" s="11">
        <v>15</v>
      </c>
      <c r="G17" s="11">
        <v>33</v>
      </c>
    </row>
    <row r="18" spans="1:7">
      <c r="A18" s="2">
        <v>17</v>
      </c>
      <c r="B18" s="3" t="s">
        <v>73</v>
      </c>
      <c r="C18" s="2">
        <v>35</v>
      </c>
      <c r="D18" s="4" t="s">
        <v>109</v>
      </c>
      <c r="F18" s="14">
        <v>16</v>
      </c>
      <c r="G18" s="14">
        <v>34</v>
      </c>
    </row>
    <row r="19" spans="1:7">
      <c r="A19" s="5">
        <v>18</v>
      </c>
      <c r="B19" s="3" t="s">
        <v>75</v>
      </c>
      <c r="C19" s="5">
        <v>36</v>
      </c>
      <c r="D19" s="4" t="s">
        <v>111</v>
      </c>
      <c r="F19" s="11">
        <v>17</v>
      </c>
      <c r="G19" s="11">
        <v>35</v>
      </c>
    </row>
    <row r="20" spans="6:7">
      <c r="F20" s="13">
        <v>18</v>
      </c>
      <c r="G20" s="12">
        <v>36</v>
      </c>
    </row>
  </sheetData>
  <sortState ref="D2:E19">
    <sortCondition ref="E2:E19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比较前18和后18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ps</cp:lastModifiedBy>
  <dcterms:created xsi:type="dcterms:W3CDTF">2014-05-28T10:12:00Z</dcterms:created>
  <dcterms:modified xsi:type="dcterms:W3CDTF">2024-03-20T21:32:03Z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1033-11.1.0.11664</vt:lpwstr>
  </property>
  <property fmtid="{D5CDD505-2E9C-101B-9397-08002B2CF9AE}" pid="3" name="ICV">
    <vt:lpwstr/>
  </property>
</Properties>
</file>