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luyao.bao.ECOVACS\Desktop\"/>
    </mc:Choice>
  </mc:AlternateContent>
  <xr:revisionPtr revIDLastSave="0" documentId="13_ncr:1_{A7BB2F98-62F3-48CB-AB1A-126D6D3BCF21}" xr6:coauthVersionLast="47" xr6:coauthVersionMax="47" xr10:uidLastSave="{00000000-0000-0000-0000-000000000000}"/>
  <bookViews>
    <workbookView xWindow="-120" yWindow="-120" windowWidth="24240" windowHeight="13140" tabRatio="859" xr2:uid="{00000000-000D-0000-FFFF-FFFF00000000}"/>
  </bookViews>
  <sheets>
    <sheet name="1-年度绩效评估表【打印版】" sheetId="7" r:id="rId1"/>
    <sheet name="1-年度绩效评估表【填表说明】" sheetId="5" r:id="rId2"/>
    <sheet name="2-价值观考核表【打印版】" sheetId="8" r:id="rId3"/>
    <sheet name="2-价值观考核表【填表说明】" sheetId="12" r:id="rId4"/>
    <sheet name="附-价值观举证模板" sheetId="14" r:id="rId5"/>
  </sheets>
  <definedNames>
    <definedName name="_xlnm.Print_Area" localSheetId="0">'1-年度绩效评估表【打印版】'!$A$1:$I$25</definedName>
    <definedName name="_xlnm.Print_Area" localSheetId="1">'1-年度绩效评估表【填表说明】'!$A:$I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0" i="7" l="1"/>
  <c r="G15" i="8"/>
  <c r="G16" i="8" s="1"/>
  <c r="I12" i="7" l="1"/>
  <c r="G15" i="12"/>
  <c r="I17" i="5" l="1"/>
  <c r="I16" i="5"/>
  <c r="I15" i="5"/>
  <c r="I14" i="5"/>
  <c r="I13" i="5"/>
  <c r="I12" i="5"/>
  <c r="I11" i="5"/>
  <c r="I10" i="5"/>
  <c r="I16" i="7"/>
  <c r="I17" i="7"/>
  <c r="I15" i="7" l="1"/>
  <c r="B18" i="7"/>
  <c r="I14" i="7" l="1"/>
  <c r="I13" i="7"/>
  <c r="I11" i="7"/>
  <c r="I10" i="7"/>
  <c r="I18" i="7" l="1"/>
  <c r="G16" i="12"/>
  <c r="H19" i="7" l="1"/>
  <c r="B18" i="5" l="1"/>
  <c r="I18" i="5" s="1"/>
  <c r="H19" i="5" s="1"/>
  <c r="H20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renee.ji(季荣慧)</author>
  </authors>
  <commentList>
    <comment ref="I10" authorId="0" shapeId="0" xr:uid="{00000000-0006-0000-0000-000001000000}">
      <text>
        <r>
          <rPr>
            <sz val="10"/>
            <color indexed="81"/>
            <rFont val="思源黑体 CN Normal"/>
            <family val="2"/>
            <charset val="134"/>
          </rPr>
          <t>自动公式，请勿删除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daisy.wu(吴丹丹)</author>
    <author>renee.ji(季荣慧)</author>
  </authors>
  <commentList>
    <comment ref="E10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1. 将权重、KPI、衡量单位以及全年度的门槛值、目标值、卓越值复制到绩效考核表中。
</t>
        </r>
      </text>
    </comment>
    <comment ref="H10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2. 核算半年度KPI实际达成率与单项对应分值。核算公式：
（1）达成值＜门槛值，指标得分=0
（2）达成率介于门槛值与目标值之间，得分=80+20*（达成率-门槛值）/（目标值-门槛值）
（3）达成率介于目标值与卓越值之间，得分=100+20*（达成率-目标值）/（卓越值-目标值）
（4）达成率大于卓越值，得分=120
（5）对于只设置了目标值的指标，当达成目标值时单项得分=100，未达成目标值时单项得分=0</t>
        </r>
      </text>
    </comment>
    <comment ref="I18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3. 根据单项分值与对应权重，计算个人KPI总得分</t>
        </r>
      </text>
    </comment>
    <comment ref="C19" authorId="1" shapeId="0" xr:uid="{00000000-0006-0000-0100-000004000000}">
      <text>
        <r>
          <rPr>
            <b/>
            <sz val="9"/>
            <color indexed="81"/>
            <rFont val="宋体"/>
            <family val="3"/>
            <charset val="134"/>
          </rPr>
          <t>4.填写价值观换算为百分制之后的得分</t>
        </r>
      </text>
    </comment>
    <comment ref="H19" authorId="0" shapeId="0" xr:uid="{00000000-0006-0000-0100-000005000000}">
      <text>
        <r>
          <rPr>
            <b/>
            <sz val="9"/>
            <color indexed="81"/>
            <rFont val="宋体"/>
            <family val="3"/>
            <charset val="134"/>
          </rPr>
          <t xml:space="preserve">5.年度考核得分=30%*价值观得分+70%*PPC得分
</t>
        </r>
      </text>
    </comment>
    <comment ref="C20" authorId="1" shapeId="0" xr:uid="{00000000-0006-0000-0100-000006000000}">
      <text>
        <r>
          <rPr>
            <b/>
            <sz val="9"/>
            <color indexed="81"/>
            <rFont val="宋体"/>
            <family val="3"/>
            <charset val="134"/>
          </rPr>
          <t>6.填写年中考核时的得分，=30%*价值观得分+70%*PPC得分</t>
        </r>
      </text>
    </comment>
    <comment ref="H20" authorId="1" shapeId="0" xr:uid="{00000000-0006-0000-0100-000007000000}">
      <text>
        <r>
          <rPr>
            <b/>
            <sz val="9"/>
            <color indexed="81"/>
            <rFont val="宋体"/>
            <family val="3"/>
            <charset val="134"/>
          </rPr>
          <t>7.全年考核得分=30%*年中考核得分+70%*年度考核得分
8.根据全年考核得分在部门内的排序高低，正态分布个人绩效等级</t>
        </r>
      </text>
    </comment>
    <comment ref="D21" authorId="0" shapeId="0" xr:uid="{00000000-0006-0000-0100-000008000000}">
      <text>
        <r>
          <rPr>
            <b/>
            <sz val="9"/>
            <color indexed="81"/>
            <rFont val="宋体"/>
            <family val="3"/>
            <charset val="134"/>
          </rPr>
          <t>员工个人自评绩效等级</t>
        </r>
      </text>
    </comment>
    <comment ref="G21" authorId="0" shapeId="0" xr:uid="{00000000-0006-0000-0100-000009000000}">
      <text>
        <r>
          <rPr>
            <b/>
            <sz val="9"/>
            <color indexed="81"/>
            <rFont val="宋体"/>
            <family val="3"/>
            <charset val="134"/>
          </rPr>
          <t>上级评价员工绩效等级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ross.wang(王启瑞)</author>
  </authors>
  <commentList>
    <comment ref="A7" authorId="0" shapeId="0" xr:uid="{00000000-0006-0000-0200-000001000000}">
      <text>
        <r>
          <rPr>
            <sz val="9"/>
            <color indexed="81"/>
            <rFont val="宋体"/>
            <family val="3"/>
            <charset val="134"/>
          </rPr>
          <t xml:space="preserve">
价值观均分=共赢*30%+其余五项维度平均分*70%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ross.wang(王启瑞)</author>
    <author>daisy.wu(吴丹丹)</author>
  </authors>
  <commentList>
    <comment ref="A7" authorId="0" shapeId="0" xr:uid="{00000000-0006-0000-0300-000001000000}">
      <text>
        <r>
          <rPr>
            <sz val="9"/>
            <color indexed="81"/>
            <rFont val="宋体"/>
            <family val="3"/>
            <charset val="134"/>
          </rPr>
          <t xml:space="preserve">
价值观均分=共赢*30%+其余五项维度平均分*70%</t>
        </r>
      </text>
    </comment>
    <comment ref="H8" authorId="1" shapeId="0" xr:uid="{00000000-0006-0000-0300-000002000000}">
      <text>
        <r>
          <rPr>
            <b/>
            <sz val="9"/>
            <color indexed="81"/>
            <rFont val="宋体"/>
            <family val="3"/>
            <charset val="134"/>
          </rPr>
          <t>1.根据员工日常持续稳定，而不是偶尔出现的行为进行评分
2.0分或4分需进行举证</t>
        </r>
      </text>
    </comment>
    <comment ref="G16" authorId="1" shapeId="0" xr:uid="{00000000-0006-0000-0300-000003000000}">
      <text>
        <r>
          <rPr>
            <b/>
            <sz val="9"/>
            <color indexed="81"/>
            <rFont val="宋体"/>
            <family val="3"/>
            <charset val="134"/>
          </rPr>
          <t xml:space="preserve">0≤得分＜1，换算百分制= 60*得分
1≤得分＜2，换算百分制=60+30*（得分-1）
2 ≤得分＜3，换算百分制=90+30*（得分-2）
3 ≤得分≤ 4，换算百分制=120+30*（得分-3）
</t>
        </r>
      </text>
    </comment>
  </commentList>
</comments>
</file>

<file path=xl/sharedStrings.xml><?xml version="1.0" encoding="utf-8"?>
<sst xmlns="http://schemas.openxmlformats.org/spreadsheetml/2006/main" count="250" uniqueCount="129">
  <si>
    <t>—</t>
  </si>
  <si>
    <t>KPI</t>
    <phoneticPr fontId="4" type="noConversion"/>
  </si>
  <si>
    <t>考核项</t>
    <phoneticPr fontId="4" type="noConversion"/>
  </si>
  <si>
    <t>对应分值</t>
    <phoneticPr fontId="4" type="noConversion"/>
  </si>
  <si>
    <t>目标等级</t>
    <phoneticPr fontId="4" type="noConversion"/>
  </si>
  <si>
    <t>T1：门槛值</t>
    <phoneticPr fontId="4" type="noConversion"/>
  </si>
  <si>
    <t>T2：目标值</t>
    <phoneticPr fontId="4" type="noConversion"/>
  </si>
  <si>
    <t>T3：卓越值</t>
    <phoneticPr fontId="4" type="noConversion"/>
  </si>
  <si>
    <t xml:space="preserve">合计 </t>
    <phoneticPr fontId="4" type="noConversion"/>
  </si>
  <si>
    <t>实际达成</t>
    <phoneticPr fontId="4" type="noConversion"/>
  </si>
  <si>
    <t>个人信息</t>
  </si>
  <si>
    <t>工号</t>
    <phoneticPr fontId="6" type="noConversion"/>
  </si>
  <si>
    <t>入职日期</t>
    <phoneticPr fontId="6" type="noConversion"/>
  </si>
  <si>
    <t>姓名</t>
    <phoneticPr fontId="6" type="noConversion"/>
  </si>
  <si>
    <t>职位</t>
    <phoneticPr fontId="6" type="noConversion"/>
  </si>
  <si>
    <t>评估日期</t>
    <phoneticPr fontId="6" type="noConversion"/>
  </si>
  <si>
    <t>绩效考核</t>
    <phoneticPr fontId="6" type="noConversion"/>
  </si>
  <si>
    <t>绩效面谈</t>
    <phoneticPr fontId="6" type="noConversion"/>
  </si>
  <si>
    <t>部   门</t>
    <phoneticPr fontId="6" type="noConversion"/>
  </si>
  <si>
    <t>员工自评</t>
    <phoneticPr fontId="6" type="noConversion"/>
  </si>
  <si>
    <t>主管评价</t>
    <phoneticPr fontId="6" type="noConversion"/>
  </si>
  <si>
    <t>衡量单位</t>
    <phoneticPr fontId="4" type="noConversion"/>
  </si>
  <si>
    <t>权重</t>
    <phoneticPr fontId="4" type="noConversion"/>
  </si>
  <si>
    <t>类别</t>
    <phoneticPr fontId="4" type="noConversion"/>
  </si>
  <si>
    <t>直接上级签字：</t>
    <phoneticPr fontId="8" type="noConversion"/>
  </si>
  <si>
    <t>员工本人签字：</t>
    <phoneticPr fontId="8" type="noConversion"/>
  </si>
  <si>
    <t>直接主管签字：</t>
    <phoneticPr fontId="8" type="noConversion"/>
  </si>
  <si>
    <t>达成值</t>
    <phoneticPr fontId="4" type="noConversion"/>
  </si>
  <si>
    <t>达成值</t>
    <phoneticPr fontId="4" type="noConversion"/>
  </si>
  <si>
    <t>员工本人签字：</t>
    <phoneticPr fontId="6" type="noConversion"/>
  </si>
  <si>
    <t>直接上级签字：</t>
    <phoneticPr fontId="8" type="noConversion"/>
  </si>
  <si>
    <t>个人绩效等级 （A/B+/B/B-/C/D)</t>
    <phoneticPr fontId="4" type="noConversion"/>
  </si>
  <si>
    <t>核心价值观考核</t>
    <phoneticPr fontId="6" type="noConversion"/>
  </si>
  <si>
    <t>0分</t>
    <phoneticPr fontId="4" type="noConversion"/>
  </si>
  <si>
    <t>1分</t>
    <phoneticPr fontId="4" type="noConversion"/>
  </si>
  <si>
    <t>2分</t>
    <phoneticPr fontId="4" type="noConversion"/>
  </si>
  <si>
    <t>3分</t>
    <phoneticPr fontId="4" type="noConversion"/>
  </si>
  <si>
    <t>4分</t>
    <phoneticPr fontId="4" type="noConversion"/>
  </si>
  <si>
    <t>倾听用户，尊重用户，始终保持谦和</t>
    <phoneticPr fontId="4" type="noConversion"/>
  </si>
  <si>
    <t>从用户视角出发，尽力提供满足用户需求的产品与服务；承诺用户的，必须做到，遇到问题不推诿</t>
    <phoneticPr fontId="4" type="noConversion"/>
  </si>
  <si>
    <t>挖掘用户深层次需求，持续改善产品与服务；关注公司现有制度流程对最终用户的影响</t>
  </si>
  <si>
    <t xml:space="preserve">前瞻性提供超越用户预期的产品和服务；基于深度的用户洞察和业务思考，对公司提出重大改进建议并被采纳
</t>
    <phoneticPr fontId="4" type="noConversion"/>
  </si>
  <si>
    <t>上级评分</t>
    <phoneticPr fontId="4" type="noConversion"/>
  </si>
  <si>
    <t>工作中弄虚作假，玩表面文章，工作敷衍塞责；不顾事实与数据，刻意掩盖问题和矛盾</t>
    <phoneticPr fontId="4" type="noConversion"/>
  </si>
  <si>
    <t>爱岗敬业，认真完成本职工作；以事实为基础，不空谈</t>
  </si>
  <si>
    <t>以数据为依据，持续分析、总结、复盘和优化日常工作</t>
  </si>
  <si>
    <t>善于总结经验规律，并输出可落地的流程制度和方法论，帮助组织提升</t>
  </si>
  <si>
    <t>关注业界前沿动向与最佳实践方法，保持专业领域的深度聚焦，持续转化和推动当前工作突破，为公司做出巨大贡献</t>
  </si>
  <si>
    <t>心态封闭，墨守成规；对身边发生的新技术和新知识漠不关心，拒绝学习新观念和思想</t>
    <phoneticPr fontId="4" type="noConversion"/>
  </si>
  <si>
    <t>积极发现问题，不断学习提升自我</t>
    <phoneticPr fontId="4" type="noConversion"/>
  </si>
  <si>
    <t>打破常规，积极推出新技术新方法，新手段，致力于解决具体问题</t>
    <phoneticPr fontId="4" type="noConversion"/>
  </si>
  <si>
    <t>积极建立新方法，新思路，积极提供方法论，提升团队创新能力，促进伙伴更优质的工作产出</t>
    <phoneticPr fontId="4" type="noConversion"/>
  </si>
  <si>
    <t>掌握行业创新技术并能及时转化为创新成果，在公司战略层面和行业层面产生积极影响</t>
    <phoneticPr fontId="4" type="noConversion"/>
  </si>
  <si>
    <t>激情：全情投入，勇于担当</t>
    <phoneticPr fontId="4" type="noConversion"/>
  </si>
  <si>
    <t>认同科沃斯文化；积极主动完成本职工作</t>
    <phoneticPr fontId="4" type="noConversion"/>
  </si>
  <si>
    <t xml:space="preserve">不满足现有成绩，不断设定更高的目标，激发自身潜能，不断寻求突破
</t>
    <phoneticPr fontId="4" type="noConversion"/>
  </si>
  <si>
    <t>以积极乐观的心态面对工作，遇到困难和挑战不轻言放弃，坚韧，持续寻找方法直到获得成果</t>
  </si>
  <si>
    <t>面对逆境，敢于亮剑，敢于带动伙伴胜利；不断自我激励，始终保持积极乐观的心态和必胜的信念，积极影响并带动团队氛围</t>
  </si>
  <si>
    <t>共赢：伙伴精神</t>
    <phoneticPr fontId="4" type="noConversion"/>
  </si>
  <si>
    <t>单打独斗，不融入团队，对于伙伴的求助视而不见或以各种理由推脱；本位主义，山头主义，屁股决定脑袋，树部门墙</t>
    <phoneticPr fontId="4" type="noConversion"/>
  </si>
  <si>
    <t>积极融入团队，完成团队分配的工作；响应伙伴必要的求助</t>
    <phoneticPr fontId="4" type="noConversion"/>
  </si>
  <si>
    <t>主动协调资源和拉通信息，予以伙伴必要的帮助，解决合作中出现的问题</t>
    <phoneticPr fontId="4" type="noConversion"/>
  </si>
  <si>
    <t>拉通跨组织协同，打破边界建立新的合作与流程；当伙伴遇到困难时及时补位</t>
    <phoneticPr fontId="4" type="noConversion"/>
  </si>
  <si>
    <t>组织、集体利益至上，危机时不急个人利益得失，成就集体整体利益</t>
    <phoneticPr fontId="4" type="noConversion"/>
  </si>
  <si>
    <t>诚信：诚信是底线</t>
    <phoneticPr fontId="4" type="noConversion"/>
  </si>
  <si>
    <t>价值观维度</t>
    <phoneticPr fontId="4" type="noConversion"/>
  </si>
  <si>
    <t>个人绩效等级 （A/B+/B/B-/C/D)</t>
    <phoneticPr fontId="4" type="noConversion"/>
  </si>
  <si>
    <t xml:space="preserve">用户第一：为用户创造价值是我们的首要目标。
</t>
    <phoneticPr fontId="4" type="noConversion"/>
  </si>
  <si>
    <t>面对用户提出的问题、建议或要求，不关心，不理睬，漠视或不响应，引起用户严重不满或投诉；长期只站在自己的角度和立场，漠视自己的行为对用户造成的不良影响</t>
    <phoneticPr fontId="4" type="noConversion"/>
  </si>
  <si>
    <t>自评评分</t>
    <phoneticPr fontId="4" type="noConversion"/>
  </si>
  <si>
    <t>务实：工匠精神</t>
    <phoneticPr fontId="4" type="noConversion"/>
  </si>
  <si>
    <t>对科沃斯的目标和愿景漠不关心；总是被动接受任务；习惯性找借口，畏惧困难和失败，缺乏追求更高目标的动力和勇气</t>
    <phoneticPr fontId="4" type="noConversion"/>
  </si>
  <si>
    <t>创新：敢为人先，持续突破</t>
    <phoneticPr fontId="4" type="noConversion"/>
  </si>
  <si>
    <t>卓越：永争第一</t>
    <phoneticPr fontId="4" type="noConversion"/>
  </si>
  <si>
    <t>不思进取，对自我提升和工作标准没有更高的要求，得过且过</t>
    <phoneticPr fontId="4" type="noConversion"/>
  </si>
  <si>
    <t>始终坚持更高标准要求自己，一贯高质量完成工作
评估门槛：过去两次绩效等级至少达到过1次A</t>
    <phoneticPr fontId="4" type="noConversion"/>
  </si>
  <si>
    <t>按时保质完成本职工作
评分门槛：过去两次绩效等级均不低于B</t>
    <phoneticPr fontId="4" type="noConversion"/>
  </si>
  <si>
    <t>持续学习，自我提升，高效完成承担的工作并有局部改善
评分门槛：过去两次绩效考核，至少达到过1次B+。</t>
    <phoneticPr fontId="4" type="noConversion"/>
  </si>
  <si>
    <t xml:space="preserve">在工作中不信守承诺，为个人利益或短期利益违反法律规定、公司规定或职业道德的行为和决定，受到书面处罚，且为非工作失误造成。 
</t>
    <phoneticPr fontId="4" type="noConversion"/>
  </si>
  <si>
    <t>□B.受到全公司记小过及以上公示行政处罚，价值观总分记为0分。</t>
    <phoneticPr fontId="4" type="noConversion"/>
  </si>
  <si>
    <t>考核周期内是否涉及诚信负面行为     
□  否   □是
（如是，请继续选择诚信负面行为属于A或B类)</t>
    <phoneticPr fontId="4" type="noConversion"/>
  </si>
  <si>
    <t>举证材料</t>
    <phoneticPr fontId="6" type="noConversion"/>
  </si>
  <si>
    <t>举证材料</t>
    <phoneticPr fontId="4" type="noConversion"/>
  </si>
  <si>
    <t>直接上级签字：</t>
    <phoneticPr fontId="4" type="noConversion"/>
  </si>
  <si>
    <t xml:space="preserve">             隔层上级签字：</t>
    <phoneticPr fontId="8" type="noConversion"/>
  </si>
  <si>
    <t xml:space="preserve">  HRBP签字：</t>
    <phoneticPr fontId="8" type="noConversion"/>
  </si>
  <si>
    <t xml:space="preserve">   该项价值观评分：□0分    □4分</t>
    <phoneticPr fontId="4" type="noConversion"/>
  </si>
  <si>
    <t xml:space="preserve">  所需举证价值观：□用户第一   □务实   □创新   □激情   □卓越   □共赢       </t>
    <phoneticPr fontId="4" type="noConversion"/>
  </si>
  <si>
    <t>价值观均分</t>
    <phoneticPr fontId="4" type="noConversion"/>
  </si>
  <si>
    <t>价值观百分制得分</t>
    <phoneticPr fontId="4" type="noConversion"/>
  </si>
  <si>
    <t>价值观换算百分制得分</t>
    <phoneticPr fontId="4" type="noConversion"/>
  </si>
  <si>
    <t>上级评价</t>
    <phoneticPr fontId="6" type="noConversion"/>
  </si>
  <si>
    <r>
      <t xml:space="preserve">     </t>
    </r>
    <r>
      <rPr>
        <sz val="10"/>
        <color theme="1"/>
        <rFont val="思源黑体 CN Normal"/>
        <family val="2"/>
        <charset val="134"/>
      </rPr>
      <t xml:space="preserve">   </t>
    </r>
    <r>
      <rPr>
        <sz val="12"/>
        <rFont val="思源黑体 CN Normal"/>
        <family val="2"/>
        <charset val="134"/>
      </rPr>
      <t xml:space="preserve">                    </t>
    </r>
    <phoneticPr fontId="6" type="noConversion"/>
  </si>
  <si>
    <r>
      <t xml:space="preserve">     </t>
    </r>
    <r>
      <rPr>
        <sz val="10"/>
        <color theme="1"/>
        <rFont val="思源黑体 CN Normal"/>
        <family val="2"/>
        <charset val="134"/>
      </rPr>
      <t xml:space="preserve">   </t>
    </r>
    <r>
      <rPr>
        <sz val="12"/>
        <rFont val="思源黑体 CN Normal"/>
        <family val="2"/>
        <charset val="134"/>
      </rPr>
      <t xml:space="preserve">                    </t>
    </r>
    <phoneticPr fontId="6" type="noConversion"/>
  </si>
  <si>
    <r>
      <rPr>
        <sz val="12"/>
        <color rgb="FFFF0000"/>
        <rFont val="思源黑体 CN Normal"/>
        <family val="2"/>
        <charset val="134"/>
      </rPr>
      <t>【材料要求】</t>
    </r>
    <r>
      <rPr>
        <sz val="12"/>
        <rFont val="思源黑体 CN Normal"/>
        <family val="2"/>
        <charset val="134"/>
      </rPr>
      <t xml:space="preserve">
1.举证材料须真实客观，能够充分印证评分依据
2.材料须包含时间、地点、人物、事件经过、达成结果等基本要素
3.举证材料需经过价值观评估小组确认，评估小组成员由直接上级、隔层上级、HRBP组成</t>
    </r>
    <phoneticPr fontId="4" type="noConversion"/>
  </si>
  <si>
    <r>
      <t xml:space="preserve">持续达到极致，成果和贡献显著
</t>
    </r>
    <r>
      <rPr>
        <sz val="10"/>
        <rFont val="思源黑体 CN Normal"/>
        <family val="2"/>
        <charset val="134"/>
      </rPr>
      <t>评估门槛：连续两次绩效等级为A，且为公司带来重大价值，获得公司级及以上荣誉。</t>
    </r>
    <phoneticPr fontId="4" type="noConversion"/>
  </si>
  <si>
    <t>全年度目标</t>
    <phoneticPr fontId="4" type="noConversion"/>
  </si>
  <si>
    <r>
      <t xml:space="preserve">年中考核得分
</t>
    </r>
    <r>
      <rPr>
        <sz val="10"/>
        <color theme="1"/>
        <rFont val="思源黑体 CN Normal"/>
        <family val="2"/>
        <charset val="134"/>
      </rPr>
      <t>30%*价值观得分+70%*PPC得分</t>
    </r>
    <phoneticPr fontId="4" type="noConversion"/>
  </si>
  <si>
    <t>全年度目标</t>
    <phoneticPr fontId="4" type="noConversion"/>
  </si>
  <si>
    <t>价值观百分制得分</t>
    <phoneticPr fontId="4" type="noConversion"/>
  </si>
  <si>
    <t>□A.受过体系内公示行政处罚，或公司级警告处罚，价值观总得分按实际得分50%的比例计入</t>
    <phoneticPr fontId="4" type="noConversion"/>
  </si>
  <si>
    <r>
      <t xml:space="preserve">年度考核得分
</t>
    </r>
    <r>
      <rPr>
        <sz val="10"/>
        <color theme="1"/>
        <rFont val="思源黑体 CN Normal"/>
        <family val="2"/>
        <charset val="134"/>
      </rPr>
      <t>30%*价值观得分+70%*PPC得分</t>
    </r>
    <phoneticPr fontId="4" type="noConversion"/>
  </si>
  <si>
    <r>
      <t xml:space="preserve">全年考核得分
</t>
    </r>
    <r>
      <rPr>
        <sz val="10"/>
        <color theme="1"/>
        <rFont val="思源黑体 CN Normal"/>
        <family val="2"/>
        <charset val="134"/>
      </rPr>
      <t>30%*年中考核得分+70%*年度考核得分</t>
    </r>
    <phoneticPr fontId="4" type="noConversion"/>
  </si>
  <si>
    <t>科沃斯服务机器人员工价值观考核表</t>
    <phoneticPr fontId="4" type="noConversion"/>
  </si>
  <si>
    <t>科沃斯服务机器人价值观评估举证材料</t>
    <phoneticPr fontId="4" type="noConversion"/>
  </si>
  <si>
    <t>2022年度科沃斯服务机器人员工绩效评估表</t>
    <phoneticPr fontId="4" type="noConversion"/>
  </si>
  <si>
    <r>
      <rPr>
        <b/>
        <sz val="11"/>
        <rFont val="思源黑体 CN Normal"/>
        <family val="2"/>
        <charset val="134"/>
      </rPr>
      <t xml:space="preserve">2022年工作总结
</t>
    </r>
    <r>
      <rPr>
        <sz val="11"/>
        <rFont val="思源黑体 CN Normal"/>
        <family val="2"/>
        <charset val="134"/>
      </rPr>
      <t>（绩效结果反馈、绩效达成分析）</t>
    </r>
    <phoneticPr fontId="6" type="noConversion"/>
  </si>
  <si>
    <r>
      <rPr>
        <b/>
        <sz val="11"/>
        <rFont val="思源黑体 CN Normal"/>
        <family val="2"/>
        <charset val="134"/>
      </rPr>
      <t xml:space="preserve">2023年工作目标
</t>
    </r>
    <r>
      <rPr>
        <sz val="11"/>
        <rFont val="思源黑体 CN Normal"/>
        <family val="2"/>
        <charset val="134"/>
      </rPr>
      <t>（工作目标设定、个人发展辅导）</t>
    </r>
    <phoneticPr fontId="9" type="noConversion"/>
  </si>
  <si>
    <t>价值观得分</t>
    <phoneticPr fontId="4" type="noConversion"/>
  </si>
  <si>
    <r>
      <rPr>
        <b/>
        <sz val="10"/>
        <color rgb="FFFF0000"/>
        <rFont val="思源黑体 CN Normal"/>
        <family val="2"/>
        <charset val="134"/>
      </rPr>
      <t>【必读】</t>
    </r>
    <r>
      <rPr>
        <b/>
        <sz val="10"/>
        <color theme="1"/>
        <rFont val="思源黑体 CN Normal"/>
        <family val="2"/>
        <charset val="134"/>
      </rPr>
      <t>填表说明：
1.参照0-4分对应的行为标准，根据日常持续稳定而非偶尔出现的行为表现，员工进行自评与上级评分，最终得分以上级评分为准，没有0.5分；出现诚信A类负面行为，价值观综合分=价值观均分*50%；出现诚信B类负面行为，价值观考核为0分
2</t>
    </r>
    <r>
      <rPr>
        <b/>
        <sz val="10"/>
        <rFont val="思源黑体 CN Normal"/>
        <family val="2"/>
        <charset val="134"/>
      </rPr>
      <t>.只有达到较低分数的标准之后，才能得到更高的分数，必须对价值观表现从低到高逐项判断
3.如果价值观单项评为0分或4分，上级必须进行事件举证，举证材料须真实并包含时间、地点、人物、事件经过、结果等要素</t>
    </r>
    <r>
      <rPr>
        <b/>
        <sz val="10"/>
        <color theme="1"/>
        <rFont val="思源黑体 CN Normal"/>
        <family val="2"/>
        <charset val="134"/>
      </rPr>
      <t xml:space="preserve">
</t>
    </r>
    <r>
      <rPr>
        <b/>
        <sz val="10"/>
        <color rgb="FFFF0000"/>
        <rFont val="思源黑体 CN Normal"/>
        <family val="2"/>
        <charset val="128"/>
      </rPr>
      <t>4.价值观均分=共赢*30%+其余五项维度平均分*70%</t>
    </r>
    <phoneticPr fontId="4" type="noConversion"/>
  </si>
  <si>
    <r>
      <t xml:space="preserve">考核周期内是否涉及诚信负面行为     
</t>
    </r>
    <r>
      <rPr>
        <sz val="10"/>
        <rFont val="Wingdings 2"/>
        <family val="1"/>
        <charset val="2"/>
      </rPr>
      <t>R</t>
    </r>
    <r>
      <rPr>
        <sz val="10"/>
        <rFont val="思源黑体 CN Normal"/>
        <family val="2"/>
        <charset val="134"/>
      </rPr>
      <t xml:space="preserve"> 否   □是
（如是，请继续选择诚信负面行为属于A或B类)</t>
    </r>
    <phoneticPr fontId="4" type="noConversion"/>
  </si>
  <si>
    <t>智控业务平台bug修复</t>
    <phoneticPr fontId="4" type="noConversion"/>
  </si>
  <si>
    <t>梯控服务开发与联调</t>
    <phoneticPr fontId="4" type="noConversion"/>
  </si>
  <si>
    <t>个人提升：go语言进阶</t>
    <phoneticPr fontId="4" type="noConversion"/>
  </si>
  <si>
    <t>通知服务调研与开发</t>
    <phoneticPr fontId="4" type="noConversion"/>
  </si>
  <si>
    <t>商用机器人客户端维护</t>
    <phoneticPr fontId="4" type="noConversion"/>
  </si>
  <si>
    <t>公共平台后端接口协助开发</t>
    <phoneticPr fontId="4" type="noConversion"/>
  </si>
  <si>
    <t>SY1228</t>
    <phoneticPr fontId="4" type="noConversion"/>
  </si>
  <si>
    <t>互联网技术中心</t>
    <phoneticPr fontId="4" type="noConversion"/>
  </si>
  <si>
    <t>2022.12.06</t>
  </si>
  <si>
    <t>2022.12.06</t>
    <phoneticPr fontId="4" type="noConversion"/>
  </si>
  <si>
    <t>2021.04.28</t>
    <phoneticPr fontId="4" type="noConversion"/>
  </si>
  <si>
    <r>
      <t xml:space="preserve">     </t>
    </r>
    <r>
      <rPr>
        <sz val="10"/>
        <color theme="1"/>
        <rFont val="思源黑体 CN Normal"/>
        <family val="2"/>
        <charset val="134"/>
      </rPr>
      <t xml:space="preserve">  </t>
    </r>
    <r>
      <rPr>
        <sz val="12"/>
        <rFont val="思源黑体 CN Normal"/>
        <family val="2"/>
        <charset val="134"/>
      </rPr>
      <t xml:space="preserve">软件开发工程师           </t>
    </r>
    <phoneticPr fontId="6" type="noConversion"/>
  </si>
  <si>
    <r>
      <t xml:space="preserve">     </t>
    </r>
    <r>
      <rPr>
        <sz val="10"/>
        <color theme="1"/>
        <rFont val="思源黑体 CN Normal"/>
        <family val="2"/>
        <charset val="134"/>
      </rPr>
      <t xml:space="preserve">   </t>
    </r>
    <r>
      <rPr>
        <sz val="12"/>
        <rFont val="思源黑体 CN Normal"/>
        <family val="2"/>
        <charset val="134"/>
      </rPr>
      <t xml:space="preserve">     鲍路尧               </t>
    </r>
    <phoneticPr fontId="6" type="noConversion"/>
  </si>
  <si>
    <r>
      <t xml:space="preserve">     </t>
    </r>
    <r>
      <rPr>
        <sz val="10"/>
        <color theme="1"/>
        <rFont val="思源黑体 CN Normal"/>
        <family val="2"/>
        <charset val="134"/>
      </rPr>
      <t xml:space="preserve">   </t>
    </r>
    <r>
      <rPr>
        <sz val="12"/>
        <rFont val="思源黑体 CN Normal"/>
        <family val="2"/>
        <charset val="134"/>
      </rPr>
      <t xml:space="preserve">  软件开发工程师   </t>
    </r>
    <phoneticPr fontId="6" type="noConversion"/>
  </si>
  <si>
    <r>
      <rPr>
        <sz val="12"/>
        <color theme="1"/>
        <rFont val="思源黑体 CN Normal"/>
        <family val="2"/>
        <charset val="128"/>
      </rPr>
      <t xml:space="preserve"> 鲍路尧 </t>
    </r>
    <r>
      <rPr>
        <sz val="12"/>
        <rFont val="思源黑体 CN Normal"/>
        <family val="2"/>
        <charset val="128"/>
      </rPr>
      <t xml:space="preserve">                    </t>
    </r>
    <phoneticPr fontId="6" type="noConversion"/>
  </si>
  <si>
    <t>1.原商用机器人客户端日常维护与bug fix
2.智控1.0 bug  协助开发及bug修复
3.梯控服务开发联调，OTA流程开发调试
4.公共平台2.0后端接口协助开发，前端联调，bug修复
5.阿里通知国内国际通知服务调研，接口定义，流程梳理，服务开发</t>
    <phoneticPr fontId="4" type="noConversion"/>
  </si>
  <si>
    <t>1.完成自身基本工作任务同时，研究学习新技术，提升自己或促进部门技术更新
2.承接梯控或通知服务后续开发、功能迭代、文档编写工作
3.承接公共平台2.0后续后端开发、调试、fix bug
4.继续学习go 和 linux、docker、k8s等
5.承接其他安排的任务</t>
    <phoneticPr fontId="4" type="noConversion"/>
  </si>
  <si>
    <t>B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</si>
</sst>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5" x14ac:knownFonts="1">
    <font>
      <sz val="10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思源黑体 CN Normal"/>
      <family val="2"/>
      <charset val="134"/>
    </font>
    <font>
      <b/>
      <sz val="20"/>
      <color theme="1"/>
      <name val="思源黑体 CN Normal"/>
      <family val="2"/>
      <charset val="134"/>
    </font>
    <font>
      <b/>
      <sz val="12"/>
      <name val="思源黑体 CN Normal"/>
      <family val="2"/>
      <charset val="134"/>
    </font>
    <font>
      <sz val="12"/>
      <name val="思源黑体 CN Normal"/>
      <family val="2"/>
      <charset val="134"/>
    </font>
    <font>
      <b/>
      <sz val="11"/>
      <color theme="1"/>
      <name val="思源黑体 CN Normal"/>
      <family val="2"/>
      <charset val="134"/>
    </font>
    <font>
      <b/>
      <sz val="11"/>
      <name val="思源黑体 CN Normal"/>
      <family val="2"/>
      <charset val="134"/>
    </font>
    <font>
      <sz val="11"/>
      <color theme="1"/>
      <name val="思源黑体 CN Normal"/>
      <family val="2"/>
      <charset val="134"/>
    </font>
    <font>
      <b/>
      <u/>
      <sz val="11"/>
      <color theme="1"/>
      <name val="思源黑体 CN Normal"/>
      <family val="2"/>
      <charset val="134"/>
    </font>
    <font>
      <sz val="11"/>
      <name val="思源黑体 CN Normal"/>
      <family val="2"/>
      <charset val="134"/>
    </font>
    <font>
      <sz val="16"/>
      <color rgb="FFFF0000"/>
      <name val="思源黑体 CN Normal"/>
      <family val="2"/>
      <charset val="134"/>
    </font>
    <font>
      <sz val="12"/>
      <color rgb="FFFF0000"/>
      <name val="思源黑体 CN Normal"/>
      <family val="2"/>
      <charset val="134"/>
    </font>
    <font>
      <sz val="12"/>
      <color theme="1"/>
      <name val="思源黑体 CN Normal"/>
      <family val="2"/>
      <charset val="134"/>
    </font>
    <font>
      <b/>
      <sz val="12"/>
      <color theme="1"/>
      <name val="思源黑体 CN Normal"/>
      <family val="2"/>
      <charset val="134"/>
    </font>
    <font>
      <sz val="9"/>
      <color theme="1"/>
      <name val="思源黑体 CN Normal"/>
      <family val="2"/>
      <charset val="134"/>
    </font>
    <font>
      <b/>
      <sz val="10"/>
      <color theme="1"/>
      <name val="思源黑体 CN Normal"/>
      <family val="2"/>
      <charset val="134"/>
    </font>
    <font>
      <b/>
      <sz val="10"/>
      <color rgb="FFFF0000"/>
      <name val="思源黑体 CN Normal"/>
      <family val="2"/>
      <charset val="134"/>
    </font>
    <font>
      <b/>
      <sz val="10"/>
      <name val="思源黑体 CN Normal"/>
      <family val="2"/>
      <charset val="134"/>
    </font>
    <font>
      <sz val="10"/>
      <name val="思源黑体 CN Normal"/>
      <family val="2"/>
      <charset val="134"/>
    </font>
    <font>
      <sz val="10"/>
      <color rgb="FFFF0000"/>
      <name val="思源黑体 CN Normal"/>
      <family val="2"/>
      <charset val="134"/>
    </font>
    <font>
      <sz val="10"/>
      <color indexed="81"/>
      <name val="思源黑体 CN Normal"/>
      <family val="2"/>
      <charset val="134"/>
    </font>
    <font>
      <b/>
      <sz val="10"/>
      <color rgb="FFFF0000"/>
      <name val="思源黑体 CN Normal"/>
      <family val="2"/>
      <charset val="128"/>
    </font>
    <font>
      <sz val="9"/>
      <color indexed="81"/>
      <name val="宋体"/>
      <family val="3"/>
      <charset val="134"/>
    </font>
    <font>
      <sz val="10"/>
      <name val="Wingdings 2"/>
      <family val="1"/>
      <charset val="2"/>
    </font>
    <font>
      <sz val="12"/>
      <color theme="1"/>
      <name val="思源黑体 CN Normal"/>
      <family val="2"/>
      <charset val="128"/>
    </font>
    <font>
      <sz val="12"/>
      <name val="思源黑体 CN Normal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49">
    <xf numFmtId="0" fontId="0" fillId="0" borderId="0" xfId="0">
      <alignment vertical="center"/>
    </xf>
    <xf numFmtId="0" fontId="10" fillId="0" borderId="0" xfId="0" applyFont="1">
      <alignment vertical="center"/>
    </xf>
    <xf numFmtId="0" fontId="13" fillId="0" borderId="1" xfId="0" applyFont="1" applyBorder="1">
      <alignment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9" fontId="16" fillId="2" borderId="1" xfId="2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2" borderId="1" xfId="2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9" fontId="16" fillId="0" borderId="1" xfId="2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left" vertical="center"/>
    </xf>
    <xf numFmtId="0" fontId="13" fillId="0" borderId="0" xfId="0" applyFont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23" fillId="3" borderId="16" xfId="0" applyFont="1" applyFill="1" applyBorder="1" applyAlignment="1">
      <alignment horizontal="left" vertical="center" wrapText="1"/>
    </xf>
    <xf numFmtId="0" fontId="23" fillId="3" borderId="0" xfId="0" applyFont="1" applyFill="1" applyAlignment="1">
      <alignment horizontal="left" vertical="center" wrapText="1"/>
    </xf>
    <xf numFmtId="0" fontId="23" fillId="3" borderId="0" xfId="0" applyFont="1" applyFill="1" applyAlignment="1">
      <alignment horizontal="justify" vertical="center" wrapText="1"/>
    </xf>
    <xf numFmtId="0" fontId="23" fillId="3" borderId="14" xfId="0" applyFont="1" applyFill="1" applyBorder="1" applyAlignment="1">
      <alignment horizontal="justify" vertical="center" wrapText="1"/>
    </xf>
    <xf numFmtId="0" fontId="24" fillId="3" borderId="16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left" vertical="top" wrapText="1"/>
    </xf>
    <xf numFmtId="0" fontId="10" fillId="3" borderId="14" xfId="0" applyFont="1" applyFill="1" applyBorder="1" applyAlignment="1">
      <alignment horizontal="left" vertical="top" wrapText="1"/>
    </xf>
    <xf numFmtId="0" fontId="12" fillId="4" borderId="23" xfId="0" applyFont="1" applyFill="1" applyBorder="1">
      <alignment vertical="center"/>
    </xf>
    <xf numFmtId="0" fontId="10" fillId="0" borderId="1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7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10" fillId="0" borderId="0" xfId="0" applyFont="1" applyAlignment="1">
      <alignment vertical="top"/>
    </xf>
    <xf numFmtId="0" fontId="27" fillId="0" borderId="1" xfId="0" applyFont="1" applyBorder="1" applyAlignment="1">
      <alignment vertical="center" wrapText="1"/>
    </xf>
    <xf numFmtId="0" fontId="24" fillId="0" borderId="0" xfId="0" applyFont="1">
      <alignment vertical="center"/>
    </xf>
    <xf numFmtId="0" fontId="26" fillId="0" borderId="1" xfId="0" applyFont="1" applyBorder="1" applyAlignment="1">
      <alignment horizontal="center" vertical="center" wrapText="1"/>
    </xf>
    <xf numFmtId="0" fontId="28" fillId="0" borderId="0" xfId="0" applyFont="1">
      <alignment vertical="center"/>
    </xf>
    <xf numFmtId="0" fontId="24" fillId="3" borderId="26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left" vertical="top" wrapText="1"/>
    </xf>
    <xf numFmtId="0" fontId="10" fillId="3" borderId="22" xfId="0" applyFont="1" applyFill="1" applyBorder="1" applyAlignment="1">
      <alignment horizontal="left" vertical="top" wrapText="1"/>
    </xf>
    <xf numFmtId="0" fontId="12" fillId="4" borderId="18" xfId="0" applyFont="1" applyFill="1" applyBorder="1" applyAlignment="1">
      <alignment horizontal="left" vertical="center"/>
    </xf>
    <xf numFmtId="0" fontId="10" fillId="0" borderId="25" xfId="0" applyFont="1" applyBorder="1">
      <alignment vertical="center"/>
    </xf>
    <xf numFmtId="0" fontId="12" fillId="4" borderId="24" xfId="0" applyFont="1" applyFill="1" applyBorder="1">
      <alignment vertical="center"/>
    </xf>
    <xf numFmtId="0" fontId="12" fillId="4" borderId="19" xfId="0" applyFont="1" applyFill="1" applyBorder="1">
      <alignment vertical="center"/>
    </xf>
    <xf numFmtId="9" fontId="10" fillId="2" borderId="1" xfId="0" applyNumberFormat="1" applyFont="1" applyFill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2" fontId="10" fillId="0" borderId="11" xfId="0" applyNumberFormat="1" applyFont="1" applyBorder="1" applyAlignment="1">
      <alignment horizontal="center" vertical="center"/>
    </xf>
    <xf numFmtId="2" fontId="17" fillId="0" borderId="11" xfId="0" applyNumberFormat="1" applyFont="1" applyBorder="1" applyAlignment="1">
      <alignment horizontal="center" vertical="center" wrapText="1"/>
    </xf>
    <xf numFmtId="2" fontId="10" fillId="5" borderId="11" xfId="0" applyNumberFormat="1" applyFont="1" applyFill="1" applyBorder="1" applyAlignment="1">
      <alignment horizontal="center" vertical="center"/>
    </xf>
    <xf numFmtId="2" fontId="17" fillId="5" borderId="11" xfId="0" applyNumberFormat="1" applyFont="1" applyFill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/>
    </xf>
    <xf numFmtId="0" fontId="10" fillId="3" borderId="9" xfId="0" applyFont="1" applyFill="1" applyBorder="1">
      <alignment vertical="center"/>
    </xf>
    <xf numFmtId="0" fontId="12" fillId="3" borderId="9" xfId="0" applyFont="1" applyFill="1" applyBorder="1" applyAlignment="1">
      <alignment horizontal="center" vertical="center"/>
    </xf>
    <xf numFmtId="0" fontId="10" fillId="3" borderId="10" xfId="0" applyFont="1" applyFill="1" applyBorder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/>
    </xf>
    <xf numFmtId="0" fontId="10" fillId="3" borderId="1" xfId="0" applyFont="1" applyFill="1" applyBorder="1">
      <alignment vertical="center"/>
    </xf>
    <xf numFmtId="0" fontId="12" fillId="3" borderId="1" xfId="0" applyFont="1" applyFill="1" applyBorder="1" applyAlignment="1">
      <alignment horizontal="center" vertical="center"/>
    </xf>
    <xf numFmtId="0" fontId="10" fillId="3" borderId="11" xfId="0" applyFont="1" applyFill="1" applyBorder="1">
      <alignment vertical="center"/>
    </xf>
    <xf numFmtId="0" fontId="14" fillId="0" borderId="4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 wrapText="1"/>
    </xf>
    <xf numFmtId="2" fontId="16" fillId="0" borderId="4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2" fontId="16" fillId="5" borderId="2" xfId="0" applyNumberFormat="1" applyFont="1" applyFill="1" applyBorder="1" applyAlignment="1">
      <alignment horizontal="center" vertical="center" wrapText="1"/>
    </xf>
    <xf numFmtId="2" fontId="16" fillId="5" borderId="6" xfId="0" applyNumberFormat="1" applyFont="1" applyFill="1" applyBorder="1" applyAlignment="1">
      <alignment horizontal="center" vertical="center" wrapText="1"/>
    </xf>
    <xf numFmtId="2" fontId="16" fillId="0" borderId="3" xfId="0" applyNumberFormat="1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11" xfId="0" applyFont="1" applyBorder="1" applyAlignment="1">
      <alignment horizontal="left" vertical="center"/>
    </xf>
    <xf numFmtId="0" fontId="12" fillId="4" borderId="7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left" vertical="center"/>
    </xf>
    <xf numFmtId="0" fontId="12" fillId="4" borderId="6" xfId="0" applyFont="1" applyFill="1" applyBorder="1" applyAlignment="1">
      <alignment horizontal="left" vertical="center"/>
    </xf>
    <xf numFmtId="2" fontId="16" fillId="0" borderId="6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2" fillId="4" borderId="24" xfId="0" applyFont="1" applyFill="1" applyBorder="1" applyAlignment="1">
      <alignment horizontal="left" vertical="center"/>
    </xf>
    <xf numFmtId="0" fontId="12" fillId="4" borderId="23" xfId="0" applyFont="1" applyFill="1" applyBorder="1" applyAlignment="1">
      <alignment horizontal="left" vertical="center"/>
    </xf>
    <xf numFmtId="0" fontId="12" fillId="4" borderId="19" xfId="0" applyFont="1" applyFill="1" applyBorder="1" applyAlignment="1">
      <alignment horizontal="left" vertical="center"/>
    </xf>
    <xf numFmtId="0" fontId="12" fillId="4" borderId="12" xfId="0" applyFont="1" applyFill="1" applyBorder="1" applyAlignment="1">
      <alignment horizontal="left" vertical="center"/>
    </xf>
    <xf numFmtId="0" fontId="12" fillId="4" borderId="13" xfId="0" applyFont="1" applyFill="1" applyBorder="1" applyAlignment="1">
      <alignment horizontal="left" vertical="center"/>
    </xf>
    <xf numFmtId="0" fontId="15" fillId="2" borderId="5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24" fillId="0" borderId="7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 wrapText="1"/>
    </xf>
    <xf numFmtId="0" fontId="24" fillId="0" borderId="11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left" vertical="center" wrapText="1"/>
    </xf>
    <xf numFmtId="176" fontId="25" fillId="0" borderId="1" xfId="0" applyNumberFormat="1" applyFont="1" applyBorder="1" applyAlignment="1">
      <alignment horizontal="center" vertical="center" wrapText="1"/>
    </xf>
    <xf numFmtId="176" fontId="25" fillId="0" borderId="2" xfId="0" applyNumberFormat="1" applyFont="1" applyBorder="1" applyAlignment="1">
      <alignment horizontal="center" vertical="center" wrapText="1"/>
    </xf>
    <xf numFmtId="176" fontId="25" fillId="0" borderId="4" xfId="0" applyNumberFormat="1" applyFont="1" applyBorder="1" applyAlignment="1">
      <alignment horizontal="center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0" fillId="0" borderId="17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12" fillId="4" borderId="18" xfId="0" applyFont="1" applyFill="1" applyBorder="1" applyAlignment="1">
      <alignment horizontal="left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21" fillId="0" borderId="5" xfId="0" applyFont="1" applyBorder="1" applyAlignment="1">
      <alignment horizontal="left" vertical="center" wrapText="1"/>
    </xf>
    <xf numFmtId="0" fontId="21" fillId="0" borderId="3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0" borderId="11" xfId="0" applyFont="1" applyBorder="1" applyAlignment="1">
      <alignment horizontal="left" vertical="center" wrapText="1"/>
    </xf>
  </cellXfs>
  <cellStyles count="6">
    <cellStyle name="百分比" xfId="2" builtinId="5"/>
    <cellStyle name="常规" xfId="0" builtinId="0"/>
    <cellStyle name="常规 2" xfId="1" xr:uid="{00000000-0005-0000-0000-000002000000}"/>
    <cellStyle name="常规 2 2" xfId="4" xr:uid="{00000000-0005-0000-0000-000003000000}"/>
    <cellStyle name="常规 3" xfId="3" xr:uid="{00000000-0005-0000-0000-000004000000}"/>
    <cellStyle name="常规 3 2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370418</xdr:colOff>
      <xdr:row>1</xdr:row>
      <xdr:rowOff>0</xdr:rowOff>
    </xdr:from>
    <xdr:to>
      <xdr:col>8</xdr:col>
      <xdr:colOff>416983</xdr:colOff>
      <xdr:row>1</xdr:row>
      <xdr:rowOff>208845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3243" y="685800"/>
          <a:ext cx="1008590" cy="208845"/>
        </a:xfrm>
        <a:prstGeom prst="rect">
          <a:avLst/>
        </a:prstGeom>
        <a:ln>
          <a:noFill/>
        </a:ln>
        <a:effectLst>
          <a:softEdge rad="152400"/>
        </a:effectLst>
      </xdr:spPr>
    </xdr:pic>
    <xdr:clientData/>
  </xdr:twoCellAnchor>
  <xdr:twoCellAnchor editAs="oneCell">
    <xdr:from>
      <xdr:col>7</xdr:col>
      <xdr:colOff>370418</xdr:colOff>
      <xdr:row>1</xdr:row>
      <xdr:rowOff>0</xdr:rowOff>
    </xdr:from>
    <xdr:to>
      <xdr:col>8</xdr:col>
      <xdr:colOff>416983</xdr:colOff>
      <xdr:row>1</xdr:row>
      <xdr:rowOff>208845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3243" y="685800"/>
          <a:ext cx="1008590" cy="208845"/>
        </a:xfrm>
        <a:prstGeom prst="rect">
          <a:avLst/>
        </a:prstGeom>
        <a:ln>
          <a:noFill/>
        </a:ln>
        <a:effectLst>
          <a:softEdge rad="152400"/>
        </a:effectLst>
      </xdr:spPr>
    </xdr:pic>
    <xdr:clientData/>
  </xdr:twoCellAnchor>
  <xdr:twoCellAnchor editAs="oneCell">
    <xdr:from>
      <xdr:col>7</xdr:col>
      <xdr:colOff>370418</xdr:colOff>
      <xdr:row>1</xdr:row>
      <xdr:rowOff>0</xdr:rowOff>
    </xdr:from>
    <xdr:to>
      <xdr:col>8</xdr:col>
      <xdr:colOff>416983</xdr:colOff>
      <xdr:row>1</xdr:row>
      <xdr:rowOff>208845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3243" y="685800"/>
          <a:ext cx="1008590" cy="208845"/>
        </a:xfrm>
        <a:prstGeom prst="rect">
          <a:avLst/>
        </a:prstGeom>
        <a:ln>
          <a:noFill/>
        </a:ln>
        <a:effectLst>
          <a:softEdge rad="152400"/>
        </a:effectLst>
      </xdr:spPr>
    </xdr:pic>
    <xdr:clientData/>
  </xdr:twoCellAnchor>
  <xdr:oneCellAnchor>
    <xdr:from>
      <xdr:col>7</xdr:col>
      <xdr:colOff>370418</xdr:colOff>
      <xdr:row>1</xdr:row>
      <xdr:rowOff>0</xdr:rowOff>
    </xdr:from>
    <xdr:ext cx="1010972" cy="208845"/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3243" y="685800"/>
          <a:ext cx="1010972" cy="208845"/>
        </a:xfrm>
        <a:prstGeom prst="rect">
          <a:avLst/>
        </a:prstGeom>
        <a:ln>
          <a:noFill/>
        </a:ln>
        <a:effectLst>
          <a:softEdge rad="152400"/>
        </a:effectLst>
      </xdr:spPr>
    </xdr:pic>
    <xdr:clientData/>
  </xdr:oneCellAnchor>
  <xdr:twoCellAnchor editAs="oneCell">
    <xdr:from>
      <xdr:col>0</xdr:col>
      <xdr:colOff>190500</xdr:colOff>
      <xdr:row>0</xdr:row>
      <xdr:rowOff>47625</xdr:rowOff>
    </xdr:from>
    <xdr:to>
      <xdr:col>2</xdr:col>
      <xdr:colOff>142875</xdr:colOff>
      <xdr:row>0</xdr:row>
      <xdr:rowOff>607341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47625"/>
          <a:ext cx="1952625" cy="5597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370418</xdr:colOff>
      <xdr:row>1</xdr:row>
      <xdr:rowOff>0</xdr:rowOff>
    </xdr:from>
    <xdr:to>
      <xdr:col>8</xdr:col>
      <xdr:colOff>416984</xdr:colOff>
      <xdr:row>1</xdr:row>
      <xdr:rowOff>208845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09518" y="0"/>
          <a:ext cx="1395941" cy="485070"/>
        </a:xfrm>
        <a:prstGeom prst="rect">
          <a:avLst/>
        </a:prstGeom>
        <a:ln>
          <a:noFill/>
        </a:ln>
        <a:effectLst>
          <a:softEdge rad="152400"/>
        </a:effectLst>
      </xdr:spPr>
    </xdr:pic>
    <xdr:clientData/>
  </xdr:twoCellAnchor>
  <xdr:twoCellAnchor editAs="oneCell">
    <xdr:from>
      <xdr:col>7</xdr:col>
      <xdr:colOff>370418</xdr:colOff>
      <xdr:row>1</xdr:row>
      <xdr:rowOff>0</xdr:rowOff>
    </xdr:from>
    <xdr:to>
      <xdr:col>8</xdr:col>
      <xdr:colOff>416984</xdr:colOff>
      <xdr:row>1</xdr:row>
      <xdr:rowOff>208845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7043" y="685800"/>
          <a:ext cx="1008591" cy="208845"/>
        </a:xfrm>
        <a:prstGeom prst="rect">
          <a:avLst/>
        </a:prstGeom>
        <a:ln>
          <a:noFill/>
        </a:ln>
        <a:effectLst>
          <a:softEdge rad="152400"/>
        </a:effectLst>
      </xdr:spPr>
    </xdr:pic>
    <xdr:clientData/>
  </xdr:twoCellAnchor>
  <xdr:twoCellAnchor editAs="oneCell">
    <xdr:from>
      <xdr:col>7</xdr:col>
      <xdr:colOff>370418</xdr:colOff>
      <xdr:row>1</xdr:row>
      <xdr:rowOff>0</xdr:rowOff>
    </xdr:from>
    <xdr:to>
      <xdr:col>8</xdr:col>
      <xdr:colOff>416984</xdr:colOff>
      <xdr:row>1</xdr:row>
      <xdr:rowOff>208845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7043" y="685800"/>
          <a:ext cx="1008591" cy="208845"/>
        </a:xfrm>
        <a:prstGeom prst="rect">
          <a:avLst/>
        </a:prstGeom>
        <a:ln>
          <a:noFill/>
        </a:ln>
        <a:effectLst>
          <a:softEdge rad="152400"/>
        </a:effectLst>
      </xdr:spPr>
    </xdr:pic>
    <xdr:clientData/>
  </xdr:twoCellAnchor>
  <xdr:oneCellAnchor>
    <xdr:from>
      <xdr:col>7</xdr:col>
      <xdr:colOff>370418</xdr:colOff>
      <xdr:row>1</xdr:row>
      <xdr:rowOff>0</xdr:rowOff>
    </xdr:from>
    <xdr:ext cx="1010972" cy="208845"/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7043" y="685800"/>
          <a:ext cx="1010972" cy="208845"/>
        </a:xfrm>
        <a:prstGeom prst="rect">
          <a:avLst/>
        </a:prstGeom>
        <a:ln>
          <a:noFill/>
        </a:ln>
        <a:effectLst>
          <a:softEdge rad="152400"/>
        </a:effectLst>
      </xdr:spPr>
    </xdr:pic>
    <xdr:clientData/>
  </xdr:oneCellAnchor>
  <xdr:twoCellAnchor editAs="oneCell">
    <xdr:from>
      <xdr:col>0</xdr:col>
      <xdr:colOff>142875</xdr:colOff>
      <xdr:row>0</xdr:row>
      <xdr:rowOff>95250</xdr:rowOff>
    </xdr:from>
    <xdr:to>
      <xdr:col>1</xdr:col>
      <xdr:colOff>1059656</xdr:colOff>
      <xdr:row>0</xdr:row>
      <xdr:rowOff>654966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95250"/>
          <a:ext cx="1952625" cy="559716"/>
        </a:xfrm>
        <a:prstGeom prst="rect">
          <a:avLst/>
        </a:prstGeom>
      </xdr:spPr>
    </xdr:pic>
    <xdr:clientData/>
  </xdr:twoCellAnchor>
  <xdr:twoCellAnchor editAs="oneCell">
    <xdr:from>
      <xdr:col>7</xdr:col>
      <xdr:colOff>370418</xdr:colOff>
      <xdr:row>1</xdr:row>
      <xdr:rowOff>0</xdr:rowOff>
    </xdr:from>
    <xdr:to>
      <xdr:col>8</xdr:col>
      <xdr:colOff>416983</xdr:colOff>
      <xdr:row>1</xdr:row>
      <xdr:rowOff>208845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9468" y="685800"/>
          <a:ext cx="1008590" cy="208845"/>
        </a:xfrm>
        <a:prstGeom prst="rect">
          <a:avLst/>
        </a:prstGeom>
        <a:ln>
          <a:noFill/>
        </a:ln>
        <a:effectLst>
          <a:softEdge rad="152400"/>
        </a:effectLst>
      </xdr:spPr>
    </xdr:pic>
    <xdr:clientData/>
  </xdr:twoCellAnchor>
  <xdr:twoCellAnchor editAs="oneCell">
    <xdr:from>
      <xdr:col>7</xdr:col>
      <xdr:colOff>370418</xdr:colOff>
      <xdr:row>1</xdr:row>
      <xdr:rowOff>0</xdr:rowOff>
    </xdr:from>
    <xdr:to>
      <xdr:col>8</xdr:col>
      <xdr:colOff>416983</xdr:colOff>
      <xdr:row>1</xdr:row>
      <xdr:rowOff>208845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9468" y="685800"/>
          <a:ext cx="1008590" cy="208845"/>
        </a:xfrm>
        <a:prstGeom prst="rect">
          <a:avLst/>
        </a:prstGeom>
        <a:ln>
          <a:noFill/>
        </a:ln>
        <a:effectLst>
          <a:softEdge rad="152400"/>
        </a:effectLst>
      </xdr:spPr>
    </xdr:pic>
    <xdr:clientData/>
  </xdr:twoCellAnchor>
  <xdr:twoCellAnchor editAs="oneCell">
    <xdr:from>
      <xdr:col>7</xdr:col>
      <xdr:colOff>370418</xdr:colOff>
      <xdr:row>1</xdr:row>
      <xdr:rowOff>0</xdr:rowOff>
    </xdr:from>
    <xdr:to>
      <xdr:col>8</xdr:col>
      <xdr:colOff>416983</xdr:colOff>
      <xdr:row>1</xdr:row>
      <xdr:rowOff>208845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9468" y="685800"/>
          <a:ext cx="1008590" cy="208845"/>
        </a:xfrm>
        <a:prstGeom prst="rect">
          <a:avLst/>
        </a:prstGeom>
        <a:ln>
          <a:noFill/>
        </a:ln>
        <a:effectLst>
          <a:softEdge rad="152400"/>
        </a:effectLst>
      </xdr:spPr>
    </xdr:pic>
    <xdr:clientData/>
  </xdr:twoCellAnchor>
  <xdr:oneCellAnchor>
    <xdr:from>
      <xdr:col>7</xdr:col>
      <xdr:colOff>370418</xdr:colOff>
      <xdr:row>1</xdr:row>
      <xdr:rowOff>0</xdr:rowOff>
    </xdr:from>
    <xdr:ext cx="1010972" cy="208845"/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9468" y="685800"/>
          <a:ext cx="1010972" cy="208845"/>
        </a:xfrm>
        <a:prstGeom prst="rect">
          <a:avLst/>
        </a:prstGeom>
        <a:ln>
          <a:noFill/>
        </a:ln>
        <a:effectLst>
          <a:softEdge rad="152400"/>
        </a:effec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370418</xdr:colOff>
      <xdr:row>1</xdr:row>
      <xdr:rowOff>0</xdr:rowOff>
    </xdr:from>
    <xdr:to>
      <xdr:col>7</xdr:col>
      <xdr:colOff>362751</xdr:colOff>
      <xdr:row>1</xdr:row>
      <xdr:rowOff>208845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2743" y="400050"/>
          <a:ext cx="1015200" cy="208845"/>
        </a:xfrm>
        <a:prstGeom prst="rect">
          <a:avLst/>
        </a:prstGeom>
        <a:ln>
          <a:noFill/>
        </a:ln>
        <a:effectLst>
          <a:softEdge rad="152400"/>
        </a:effectLst>
      </xdr:spPr>
    </xdr:pic>
    <xdr:clientData/>
  </xdr:twoCellAnchor>
  <xdr:twoCellAnchor editAs="oneCell">
    <xdr:from>
      <xdr:col>0</xdr:col>
      <xdr:colOff>95250</xdr:colOff>
      <xdr:row>0</xdr:row>
      <xdr:rowOff>76200</xdr:rowOff>
    </xdr:from>
    <xdr:to>
      <xdr:col>1</xdr:col>
      <xdr:colOff>1114425</xdr:colOff>
      <xdr:row>1</xdr:row>
      <xdr:rowOff>7266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76200"/>
          <a:ext cx="1952625" cy="559716"/>
        </a:xfrm>
        <a:prstGeom prst="rect">
          <a:avLst/>
        </a:prstGeom>
      </xdr:spPr>
    </xdr:pic>
    <xdr:clientData/>
  </xdr:twoCellAnchor>
  <xdr:twoCellAnchor editAs="oneCell">
    <xdr:from>
      <xdr:col>6</xdr:col>
      <xdr:colOff>370418</xdr:colOff>
      <xdr:row>1</xdr:row>
      <xdr:rowOff>0</xdr:rowOff>
    </xdr:from>
    <xdr:to>
      <xdr:col>7</xdr:col>
      <xdr:colOff>362751</xdr:colOff>
      <xdr:row>1</xdr:row>
      <xdr:rowOff>208845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76293" y="628650"/>
          <a:ext cx="1011508" cy="208845"/>
        </a:xfrm>
        <a:prstGeom prst="rect">
          <a:avLst/>
        </a:prstGeom>
        <a:ln>
          <a:noFill/>
        </a:ln>
        <a:effectLst>
          <a:softEdge rad="152400"/>
        </a:effectLst>
      </xdr:spPr>
    </xdr:pic>
    <xdr:clientData/>
  </xdr:twoCellAnchor>
  <xdr:twoCellAnchor editAs="oneCell">
    <xdr:from>
      <xdr:col>0</xdr:col>
      <xdr:colOff>114300</xdr:colOff>
      <xdr:row>0</xdr:row>
      <xdr:rowOff>85725</xdr:rowOff>
    </xdr:from>
    <xdr:to>
      <xdr:col>1</xdr:col>
      <xdr:colOff>1133475</xdr:colOff>
      <xdr:row>1</xdr:row>
      <xdr:rowOff>16791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85725"/>
          <a:ext cx="1952625" cy="55971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370418</xdr:colOff>
      <xdr:row>1</xdr:row>
      <xdr:rowOff>0</xdr:rowOff>
    </xdr:from>
    <xdr:to>
      <xdr:col>7</xdr:col>
      <xdr:colOff>362751</xdr:colOff>
      <xdr:row>1</xdr:row>
      <xdr:rowOff>208845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76293" y="628650"/>
          <a:ext cx="1011508" cy="208845"/>
        </a:xfrm>
        <a:prstGeom prst="rect">
          <a:avLst/>
        </a:prstGeom>
        <a:ln>
          <a:noFill/>
        </a:ln>
        <a:effectLst>
          <a:softEdge rad="152400"/>
        </a:effectLst>
      </xdr:spPr>
    </xdr:pic>
    <xdr:clientData/>
  </xdr:twoCellAnchor>
  <xdr:twoCellAnchor editAs="oneCell">
    <xdr:from>
      <xdr:col>0</xdr:col>
      <xdr:colOff>114300</xdr:colOff>
      <xdr:row>0</xdr:row>
      <xdr:rowOff>85725</xdr:rowOff>
    </xdr:from>
    <xdr:to>
      <xdr:col>1</xdr:col>
      <xdr:colOff>1133475</xdr:colOff>
      <xdr:row>1</xdr:row>
      <xdr:rowOff>16791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85725"/>
          <a:ext cx="1952625" cy="55971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370418</xdr:colOff>
      <xdr:row>1</xdr:row>
      <xdr:rowOff>0</xdr:rowOff>
    </xdr:from>
    <xdr:to>
      <xdr:col>7</xdr:col>
      <xdr:colOff>362751</xdr:colOff>
      <xdr:row>1</xdr:row>
      <xdr:rowOff>208845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76293" y="628650"/>
          <a:ext cx="1011508" cy="208845"/>
        </a:xfrm>
        <a:prstGeom prst="rect">
          <a:avLst/>
        </a:prstGeom>
        <a:ln>
          <a:noFill/>
        </a:ln>
        <a:effectLst>
          <a:softEdge rad="152400"/>
        </a:effectLst>
      </xdr:spPr>
    </xdr:pic>
    <xdr:clientData/>
  </xdr:twoCellAnchor>
  <xdr:twoCellAnchor editAs="oneCell">
    <xdr:from>
      <xdr:col>0</xdr:col>
      <xdr:colOff>123825</xdr:colOff>
      <xdr:row>0</xdr:row>
      <xdr:rowOff>85725</xdr:rowOff>
    </xdr:from>
    <xdr:to>
      <xdr:col>1</xdr:col>
      <xdr:colOff>1143000</xdr:colOff>
      <xdr:row>1</xdr:row>
      <xdr:rowOff>16791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85725"/>
          <a:ext cx="1952625" cy="5597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fitToPage="1"/>
  </sheetPr>
  <dimension ref="A1:T30"/>
  <sheetViews>
    <sheetView showGridLines="0" tabSelected="1" view="pageBreakPreview" topLeftCell="A16" zoomScale="98" zoomScaleNormal="80" zoomScaleSheetLayoutView="98" workbookViewId="0">
      <selection activeCell="E19" sqref="E19:G19"/>
    </sheetView>
  </sheetViews>
  <sheetFormatPr defaultRowHeight="15" x14ac:dyDescent="0.35"/>
  <cols>
    <col min="1" max="1" width="11.625" style="1" customWidth="1"/>
    <col min="2" max="2" width="14.75" style="1" customWidth="1"/>
    <col min="3" max="3" width="23.625" style="1" customWidth="1"/>
    <col min="4" max="4" width="11.125" style="1" customWidth="1"/>
    <col min="5" max="5" width="12.875" style="1" customWidth="1"/>
    <col min="6" max="6" width="13.625" style="1" customWidth="1"/>
    <col min="7" max="8" width="12.625" style="1" customWidth="1"/>
    <col min="9" max="9" width="13" style="1" customWidth="1"/>
    <col min="10" max="16384" width="9" style="1"/>
  </cols>
  <sheetData>
    <row r="1" spans="1:9" ht="54" customHeight="1" x14ac:dyDescent="0.35"/>
    <row r="2" spans="1:9" ht="53.25" customHeight="1" thickBot="1" x14ac:dyDescent="0.4">
      <c r="A2" s="63" t="s">
        <v>105</v>
      </c>
      <c r="B2" s="63"/>
      <c r="C2" s="63"/>
      <c r="D2" s="63"/>
      <c r="E2" s="63"/>
      <c r="F2" s="63"/>
      <c r="G2" s="63"/>
      <c r="H2" s="63"/>
      <c r="I2" s="63"/>
    </row>
    <row r="3" spans="1:9" ht="30" customHeight="1" x14ac:dyDescent="0.35">
      <c r="A3" s="64" t="s">
        <v>10</v>
      </c>
      <c r="B3" s="65"/>
      <c r="C3" s="65"/>
      <c r="D3" s="66"/>
      <c r="E3" s="66"/>
      <c r="F3" s="65"/>
      <c r="G3" s="65"/>
      <c r="H3" s="65"/>
      <c r="I3" s="67"/>
    </row>
    <row r="4" spans="1:9" ht="30" customHeight="1" x14ac:dyDescent="0.35">
      <c r="A4" s="58" t="s">
        <v>13</v>
      </c>
      <c r="B4" s="59"/>
      <c r="C4" s="57" t="s">
        <v>125</v>
      </c>
      <c r="D4" s="3" t="s">
        <v>11</v>
      </c>
      <c r="E4" s="68" t="s">
        <v>117</v>
      </c>
      <c r="F4" s="59"/>
      <c r="G4" s="3" t="s">
        <v>18</v>
      </c>
      <c r="H4" s="69" t="s">
        <v>118</v>
      </c>
      <c r="I4" s="70"/>
    </row>
    <row r="5" spans="1:9" ht="30" customHeight="1" x14ac:dyDescent="0.35">
      <c r="A5" s="58" t="s">
        <v>14</v>
      </c>
      <c r="B5" s="59"/>
      <c r="C5" s="2" t="s">
        <v>122</v>
      </c>
      <c r="D5" s="3" t="s">
        <v>12</v>
      </c>
      <c r="E5" s="60" t="s">
        <v>121</v>
      </c>
      <c r="F5" s="59"/>
      <c r="G5" s="3" t="s">
        <v>15</v>
      </c>
      <c r="H5" s="61" t="s">
        <v>120</v>
      </c>
      <c r="I5" s="62"/>
    </row>
    <row r="6" spans="1:9" ht="30.75" customHeight="1" x14ac:dyDescent="0.35">
      <c r="A6" s="75" t="s">
        <v>16</v>
      </c>
      <c r="B6" s="76"/>
      <c r="C6" s="76"/>
      <c r="D6" s="77"/>
      <c r="E6" s="77"/>
      <c r="F6" s="76"/>
      <c r="G6" s="76"/>
      <c r="H6" s="76"/>
      <c r="I6" s="78"/>
    </row>
    <row r="7" spans="1:9" ht="20.100000000000001" customHeight="1" x14ac:dyDescent="0.35">
      <c r="A7" s="89" t="s">
        <v>23</v>
      </c>
      <c r="B7" s="73" t="s">
        <v>22</v>
      </c>
      <c r="C7" s="73" t="s">
        <v>1</v>
      </c>
      <c r="D7" s="73" t="s">
        <v>21</v>
      </c>
      <c r="E7" s="73" t="s">
        <v>4</v>
      </c>
      <c r="F7" s="73"/>
      <c r="G7" s="73"/>
      <c r="H7" s="73"/>
      <c r="I7" s="74"/>
    </row>
    <row r="8" spans="1:9" ht="20.100000000000001" customHeight="1" x14ac:dyDescent="0.35">
      <c r="A8" s="89"/>
      <c r="B8" s="73"/>
      <c r="C8" s="73"/>
      <c r="D8" s="73"/>
      <c r="E8" s="73" t="s">
        <v>96</v>
      </c>
      <c r="F8" s="73"/>
      <c r="G8" s="73"/>
      <c r="H8" s="90" t="s">
        <v>9</v>
      </c>
      <c r="I8" s="91"/>
    </row>
    <row r="9" spans="1:9" ht="20.100000000000001" customHeight="1" x14ac:dyDescent="0.35">
      <c r="A9" s="89"/>
      <c r="B9" s="73"/>
      <c r="C9" s="73"/>
      <c r="D9" s="73"/>
      <c r="E9" s="4" t="s">
        <v>5</v>
      </c>
      <c r="F9" s="4" t="s">
        <v>6</v>
      </c>
      <c r="G9" s="4" t="s">
        <v>7</v>
      </c>
      <c r="H9" s="5" t="s">
        <v>27</v>
      </c>
      <c r="I9" s="6" t="s">
        <v>3</v>
      </c>
    </row>
    <row r="10" spans="1:9" ht="30" customHeight="1" x14ac:dyDescent="0.35">
      <c r="A10" s="86" t="s">
        <v>2</v>
      </c>
      <c r="B10" s="7">
        <v>0.1</v>
      </c>
      <c r="C10" s="8" t="s">
        <v>115</v>
      </c>
      <c r="D10" s="9"/>
      <c r="E10" s="10">
        <v>80</v>
      </c>
      <c r="F10" s="10">
        <v>100</v>
      </c>
      <c r="G10" s="10">
        <v>120</v>
      </c>
      <c r="H10" s="11">
        <v>110</v>
      </c>
      <c r="I10" s="55">
        <f>IF(ISBLANK(H10),0,IF(OR(AND(F10&gt;E10,G10&gt;F10),AND(F10&gt;E10,ISBLANK(G10)),AND(ISBLANK(E10),G10&gt;F10)),IF(H10&lt;E10,0,IF(AND(E10&lt;=H10,H10&lt;F10),80+(H10-E10)/(F10-E10)*20,IF(H10=F10,100,IF(AND(F10&lt;H10,H10&lt;G10),100+(H10-F10)/(G10-F10)*20,IF(H10&gt;=G10,120))))),IF(H10&gt;E10,0,IF(AND(E10&gt;=H10,H10&gt;F10),80+(H10-E10)/(F10-E10)*20,IF(H10=F10,100,IF(AND(F10&gt;H10,H10&gt;G10),100+(H10-F10)/(G10-F10)*20,IF(H10&lt;=G10,120)))))))</f>
        <v>110</v>
      </c>
    </row>
    <row r="11" spans="1:9" ht="30" customHeight="1" x14ac:dyDescent="0.35">
      <c r="A11" s="87"/>
      <c r="B11" s="7">
        <v>0.1</v>
      </c>
      <c r="C11" s="8" t="s">
        <v>111</v>
      </c>
      <c r="D11" s="9"/>
      <c r="E11" s="10">
        <v>80</v>
      </c>
      <c r="F11" s="10">
        <v>100</v>
      </c>
      <c r="G11" s="10">
        <v>120</v>
      </c>
      <c r="H11" s="52">
        <v>95</v>
      </c>
      <c r="I11" s="55">
        <f t="shared" ref="I11:I17" si="0">IF(ISBLANK(H11),0,IF(OR(AND(F11&gt;E11,G11&gt;F11),AND(F11&gt;E11,ISBLANK(G11)),AND(ISBLANK(E11),G11&gt;F11)),IF(H11&lt;E11,0,IF(AND(E11&lt;=H11,H11&lt;F11),80+(H11-E11)/(F11-E11)*20,IF(H11=F11,100,IF(AND(F11&lt;H11,H11&lt;G11),100+(H11-F11)/(G11-F11)*20,IF(H11&gt;=G11,120))))),IF(H11&gt;E11,0,IF(AND(E11&gt;=H11,H11&gt;F11),80+(H11-E11)/(F11-E11)*20,IF(H11=F11,100,IF(AND(F11&gt;H11,H11&gt;G11),100+(H11-F11)/(G11-F11)*20,IF(H11&lt;=G11,120)))))))</f>
        <v>95</v>
      </c>
    </row>
    <row r="12" spans="1:9" ht="30" customHeight="1" x14ac:dyDescent="0.35">
      <c r="A12" s="87"/>
      <c r="B12" s="7">
        <v>0.3</v>
      </c>
      <c r="C12" s="8" t="s">
        <v>112</v>
      </c>
      <c r="D12" s="9"/>
      <c r="E12" s="10">
        <v>80</v>
      </c>
      <c r="F12" s="10">
        <v>100</v>
      </c>
      <c r="G12" s="10">
        <v>120</v>
      </c>
      <c r="H12" s="52">
        <v>100</v>
      </c>
      <c r="I12" s="55">
        <f>IF(ISBLANK(H12),0,IF(OR(AND(F12&gt;E12,G12&gt;F12),AND(F12&gt;E12,ISBLANK(G12)),AND(ISBLANK(E12),G12&gt;F12)),IF(H12&lt;E12,0,IF(AND(E12&lt;=H12,H12&lt;F12),80+(H12-E12)/(F12-E12)*20,IF(H12=F12,100,IF(AND(F12&lt;H12,H12&lt;G12),100+(H12-F12)/(G12-F12)*20,IF(H12&gt;=G12,120))))),IF(H12&gt;E12,0,IF(AND(E12&gt;=H12,H12&gt;F12),80+(H12-E12)/(F12-E12)*20,IF(H12=F12,100,IF(AND(F12&gt;H12,H12&gt;G12),100+(H12-F12)/(G12-F12)*20,IF(H12&lt;=G12,120)))))))</f>
        <v>100</v>
      </c>
    </row>
    <row r="13" spans="1:9" ht="30" customHeight="1" x14ac:dyDescent="0.35">
      <c r="A13" s="87"/>
      <c r="B13" s="7">
        <v>0.2</v>
      </c>
      <c r="C13" s="8" t="s">
        <v>116</v>
      </c>
      <c r="D13" s="9"/>
      <c r="E13" s="10">
        <v>80</v>
      </c>
      <c r="F13" s="10">
        <v>100</v>
      </c>
      <c r="G13" s="10">
        <v>120</v>
      </c>
      <c r="H13" s="52">
        <v>100</v>
      </c>
      <c r="I13" s="55">
        <f t="shared" si="0"/>
        <v>100</v>
      </c>
    </row>
    <row r="14" spans="1:9" ht="30" customHeight="1" x14ac:dyDescent="0.35">
      <c r="A14" s="87"/>
      <c r="B14" s="7">
        <v>0.2</v>
      </c>
      <c r="C14" s="8" t="s">
        <v>114</v>
      </c>
      <c r="D14" s="9"/>
      <c r="E14" s="10">
        <v>80</v>
      </c>
      <c r="F14" s="10">
        <v>100</v>
      </c>
      <c r="G14" s="10">
        <v>120</v>
      </c>
      <c r="H14" s="52">
        <v>90</v>
      </c>
      <c r="I14" s="55">
        <f t="shared" si="0"/>
        <v>90</v>
      </c>
    </row>
    <row r="15" spans="1:9" ht="30" customHeight="1" x14ac:dyDescent="0.35">
      <c r="A15" s="87"/>
      <c r="B15" s="7">
        <v>0.1</v>
      </c>
      <c r="C15" s="8" t="s">
        <v>113</v>
      </c>
      <c r="D15" s="9"/>
      <c r="E15" s="10">
        <v>80</v>
      </c>
      <c r="F15" s="10">
        <v>100</v>
      </c>
      <c r="G15" s="10">
        <v>120</v>
      </c>
      <c r="H15" s="52">
        <v>100</v>
      </c>
      <c r="I15" s="55">
        <f t="shared" si="0"/>
        <v>100</v>
      </c>
    </row>
    <row r="16" spans="1:9" ht="30" customHeight="1" x14ac:dyDescent="0.35">
      <c r="A16" s="87"/>
      <c r="B16" s="7"/>
      <c r="C16" s="8"/>
      <c r="D16" s="9"/>
      <c r="E16" s="10"/>
      <c r="F16" s="10"/>
      <c r="G16" s="10"/>
      <c r="H16" s="52"/>
      <c r="I16" s="55">
        <f t="shared" si="0"/>
        <v>0</v>
      </c>
    </row>
    <row r="17" spans="1:20" ht="30" customHeight="1" x14ac:dyDescent="0.35">
      <c r="A17" s="88"/>
      <c r="B17" s="7"/>
      <c r="C17" s="8"/>
      <c r="D17" s="9"/>
      <c r="E17" s="10"/>
      <c r="F17" s="10"/>
      <c r="G17" s="10"/>
      <c r="H17" s="52"/>
      <c r="I17" s="55">
        <f t="shared" si="0"/>
        <v>0</v>
      </c>
    </row>
    <row r="18" spans="1:20" ht="30" customHeight="1" x14ac:dyDescent="0.35">
      <c r="A18" s="12" t="s">
        <v>8</v>
      </c>
      <c r="B18" s="13">
        <f>SUM(B10:B17)</f>
        <v>0.99999999999999989</v>
      </c>
      <c r="C18" s="14" t="s">
        <v>0</v>
      </c>
      <c r="D18" s="14" t="s">
        <v>0</v>
      </c>
      <c r="E18" s="14" t="s">
        <v>0</v>
      </c>
      <c r="F18" s="14" t="s">
        <v>0</v>
      </c>
      <c r="G18" s="14" t="s">
        <v>0</v>
      </c>
      <c r="H18" s="14" t="s">
        <v>0</v>
      </c>
      <c r="I18" s="56">
        <f>SUM(I10*B10+I11*B11+I12*B12+I13*B13+I14*B14+I15*B15+I16*B16+I17*B17)/B18</f>
        <v>98.500000000000014</v>
      </c>
    </row>
    <row r="19" spans="1:20" ht="40.5" customHeight="1" x14ac:dyDescent="0.35">
      <c r="A19" s="72" t="s">
        <v>89</v>
      </c>
      <c r="B19" s="79"/>
      <c r="C19" s="80">
        <v>77.400000000000006</v>
      </c>
      <c r="D19" s="81"/>
      <c r="E19" s="82" t="s">
        <v>101</v>
      </c>
      <c r="F19" s="72"/>
      <c r="G19" s="79"/>
      <c r="H19" s="83">
        <f>I18*0.7+C19*0.3</f>
        <v>92.17</v>
      </c>
      <c r="I19" s="84"/>
    </row>
    <row r="20" spans="1:20" ht="40.5" customHeight="1" x14ac:dyDescent="0.35">
      <c r="A20" s="72" t="s">
        <v>97</v>
      </c>
      <c r="B20" s="79"/>
      <c r="C20" s="85">
        <v>100</v>
      </c>
      <c r="D20" s="81"/>
      <c r="E20" s="82" t="s">
        <v>102</v>
      </c>
      <c r="F20" s="72"/>
      <c r="G20" s="79"/>
      <c r="H20" s="83">
        <f>C20*30%+H19*70%</f>
        <v>94.518999999999991</v>
      </c>
      <c r="I20" s="84"/>
    </row>
    <row r="21" spans="1:20" ht="30" customHeight="1" x14ac:dyDescent="0.35">
      <c r="A21" s="71" t="s">
        <v>31</v>
      </c>
      <c r="B21" s="72"/>
      <c r="C21" s="72"/>
      <c r="D21" s="4" t="s">
        <v>19</v>
      </c>
      <c r="E21" s="73" t="s">
        <v>128</v>
      </c>
      <c r="F21" s="73"/>
      <c r="G21" s="4" t="s">
        <v>91</v>
      </c>
      <c r="H21" s="73"/>
      <c r="I21" s="74"/>
    </row>
    <row r="22" spans="1:20" s="15" customFormat="1" ht="27.75" customHeight="1" x14ac:dyDescent="0.35">
      <c r="A22" s="75" t="s">
        <v>17</v>
      </c>
      <c r="B22" s="76"/>
      <c r="C22" s="76"/>
      <c r="D22" s="77"/>
      <c r="E22" s="77"/>
      <c r="F22" s="76"/>
      <c r="G22" s="76"/>
      <c r="H22" s="76"/>
      <c r="I22" s="78"/>
      <c r="O22" s="16"/>
    </row>
    <row r="23" spans="1:20" s="15" customFormat="1" ht="184.5" customHeight="1" x14ac:dyDescent="0.35">
      <c r="A23" s="92" t="s">
        <v>106</v>
      </c>
      <c r="B23" s="93"/>
      <c r="C23" s="94" t="s">
        <v>126</v>
      </c>
      <c r="D23" s="95"/>
      <c r="E23" s="95"/>
      <c r="F23" s="95"/>
      <c r="G23" s="95"/>
      <c r="H23" s="95"/>
      <c r="I23" s="96"/>
      <c r="J23" s="17"/>
    </row>
    <row r="24" spans="1:20" s="15" customFormat="1" ht="185.25" customHeight="1" x14ac:dyDescent="0.35">
      <c r="A24" s="92" t="s">
        <v>107</v>
      </c>
      <c r="B24" s="98"/>
      <c r="C24" s="98" t="s">
        <v>127</v>
      </c>
      <c r="D24" s="93"/>
      <c r="E24" s="93"/>
      <c r="F24" s="93"/>
      <c r="G24" s="93"/>
      <c r="H24" s="93"/>
      <c r="I24" s="99"/>
    </row>
    <row r="25" spans="1:20" s="18" customFormat="1" ht="81" customHeight="1" x14ac:dyDescent="0.35">
      <c r="A25" s="100"/>
      <c r="B25" s="101"/>
      <c r="C25" s="101"/>
      <c r="D25" s="101"/>
      <c r="E25" s="102" t="s">
        <v>30</v>
      </c>
      <c r="F25" s="103"/>
      <c r="G25" s="103"/>
      <c r="H25" s="103"/>
      <c r="I25" s="104"/>
    </row>
    <row r="30" spans="1:20" ht="17.25" x14ac:dyDescent="0.35">
      <c r="M30" s="97"/>
      <c r="N30" s="97"/>
      <c r="O30" s="97"/>
      <c r="P30" s="97"/>
      <c r="Q30" s="97"/>
      <c r="R30" s="97"/>
      <c r="S30" s="97"/>
      <c r="T30" s="97"/>
    </row>
  </sheetData>
  <mergeCells count="36">
    <mergeCell ref="A23:B23"/>
    <mergeCell ref="C23:I23"/>
    <mergeCell ref="M30:T30"/>
    <mergeCell ref="A24:B24"/>
    <mergeCell ref="C24:I24"/>
    <mergeCell ref="A25:D25"/>
    <mergeCell ref="E25:I25"/>
    <mergeCell ref="A10:A17"/>
    <mergeCell ref="A6:I6"/>
    <mergeCell ref="A7:A9"/>
    <mergeCell ref="B7:B9"/>
    <mergeCell ref="C7:C9"/>
    <mergeCell ref="D7:D9"/>
    <mergeCell ref="E7:I7"/>
    <mergeCell ref="E8:G8"/>
    <mergeCell ref="H8:I8"/>
    <mergeCell ref="A21:C21"/>
    <mergeCell ref="E21:F21"/>
    <mergeCell ref="H21:I21"/>
    <mergeCell ref="A22:I22"/>
    <mergeCell ref="A19:B19"/>
    <mergeCell ref="C19:D19"/>
    <mergeCell ref="E19:G19"/>
    <mergeCell ref="H19:I19"/>
    <mergeCell ref="A20:B20"/>
    <mergeCell ref="C20:D20"/>
    <mergeCell ref="E20:G20"/>
    <mergeCell ref="H20:I20"/>
    <mergeCell ref="A5:B5"/>
    <mergeCell ref="E5:F5"/>
    <mergeCell ref="H5:I5"/>
    <mergeCell ref="A2:I2"/>
    <mergeCell ref="A3:I3"/>
    <mergeCell ref="A4:B4"/>
    <mergeCell ref="E4:F4"/>
    <mergeCell ref="H4:I4"/>
  </mergeCells>
  <phoneticPr fontId="4" type="noConversion"/>
  <pageMargins left="0" right="0" top="0.39370078740157483" bottom="0.35433070866141736" header="0" footer="0"/>
  <pageSetup paperSize="9" scale="80" fitToHeight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A1:T30"/>
  <sheetViews>
    <sheetView showGridLines="0" topLeftCell="A4" zoomScale="80" zoomScaleNormal="80" workbookViewId="0">
      <selection activeCell="C14" sqref="C14"/>
    </sheetView>
  </sheetViews>
  <sheetFormatPr defaultRowHeight="15" x14ac:dyDescent="0.35"/>
  <cols>
    <col min="1" max="1" width="13.625" style="1" customWidth="1"/>
    <col min="2" max="2" width="15.5" style="1" customWidth="1"/>
    <col min="3" max="3" width="23.625" style="1" customWidth="1"/>
    <col min="4" max="4" width="11.125" style="1" customWidth="1"/>
    <col min="5" max="5" width="11.625" style="1" customWidth="1"/>
    <col min="6" max="6" width="16" style="1" customWidth="1"/>
    <col min="7" max="7" width="14.875" style="1" customWidth="1"/>
    <col min="8" max="8" width="12.625" style="1" customWidth="1"/>
    <col min="9" max="9" width="14.375" style="1" customWidth="1"/>
    <col min="10" max="16384" width="9" style="1"/>
  </cols>
  <sheetData>
    <row r="1" spans="1:9" ht="54" customHeight="1" x14ac:dyDescent="0.35"/>
    <row r="2" spans="1:9" ht="53.25" customHeight="1" thickBot="1" x14ac:dyDescent="0.4">
      <c r="A2" s="63" t="s">
        <v>105</v>
      </c>
      <c r="B2" s="63"/>
      <c r="C2" s="63"/>
      <c r="D2" s="63"/>
      <c r="E2" s="63"/>
      <c r="F2" s="63"/>
      <c r="G2" s="63"/>
      <c r="H2" s="63"/>
      <c r="I2" s="63"/>
    </row>
    <row r="3" spans="1:9" ht="30" customHeight="1" x14ac:dyDescent="0.35">
      <c r="A3" s="64" t="s">
        <v>10</v>
      </c>
      <c r="B3" s="65"/>
      <c r="C3" s="65"/>
      <c r="D3" s="66"/>
      <c r="E3" s="66"/>
      <c r="F3" s="65"/>
      <c r="G3" s="65"/>
      <c r="H3" s="65"/>
      <c r="I3" s="67"/>
    </row>
    <row r="4" spans="1:9" ht="30" customHeight="1" x14ac:dyDescent="0.35">
      <c r="A4" s="58" t="s">
        <v>13</v>
      </c>
      <c r="B4" s="59"/>
      <c r="C4" s="2" t="s">
        <v>92</v>
      </c>
      <c r="D4" s="3" t="s">
        <v>11</v>
      </c>
      <c r="E4" s="68"/>
      <c r="F4" s="59"/>
      <c r="G4" s="3" t="s">
        <v>18</v>
      </c>
      <c r="H4" s="69"/>
      <c r="I4" s="70"/>
    </row>
    <row r="5" spans="1:9" ht="30" customHeight="1" x14ac:dyDescent="0.35">
      <c r="A5" s="58" t="s">
        <v>14</v>
      </c>
      <c r="B5" s="59"/>
      <c r="C5" s="2" t="s">
        <v>92</v>
      </c>
      <c r="D5" s="3" t="s">
        <v>12</v>
      </c>
      <c r="E5" s="60"/>
      <c r="F5" s="59"/>
      <c r="G5" s="3" t="s">
        <v>15</v>
      </c>
      <c r="H5" s="108"/>
      <c r="I5" s="109"/>
    </row>
    <row r="6" spans="1:9" ht="30.75" customHeight="1" x14ac:dyDescent="0.35">
      <c r="A6" s="75" t="s">
        <v>16</v>
      </c>
      <c r="B6" s="76"/>
      <c r="C6" s="76"/>
      <c r="D6" s="77"/>
      <c r="E6" s="77"/>
      <c r="F6" s="76"/>
      <c r="G6" s="76"/>
      <c r="H6" s="76"/>
      <c r="I6" s="78"/>
    </row>
    <row r="7" spans="1:9" ht="20.100000000000001" customHeight="1" x14ac:dyDescent="0.35">
      <c r="A7" s="89" t="s">
        <v>23</v>
      </c>
      <c r="B7" s="73" t="s">
        <v>22</v>
      </c>
      <c r="C7" s="73" t="s">
        <v>1</v>
      </c>
      <c r="D7" s="73" t="s">
        <v>21</v>
      </c>
      <c r="E7" s="73" t="s">
        <v>4</v>
      </c>
      <c r="F7" s="73"/>
      <c r="G7" s="73"/>
      <c r="H7" s="73"/>
      <c r="I7" s="74"/>
    </row>
    <row r="8" spans="1:9" ht="20.100000000000001" customHeight="1" x14ac:dyDescent="0.35">
      <c r="A8" s="89"/>
      <c r="B8" s="73"/>
      <c r="C8" s="73"/>
      <c r="D8" s="73"/>
      <c r="E8" s="73" t="s">
        <v>98</v>
      </c>
      <c r="F8" s="73"/>
      <c r="G8" s="73"/>
      <c r="H8" s="90" t="s">
        <v>9</v>
      </c>
      <c r="I8" s="91"/>
    </row>
    <row r="9" spans="1:9" ht="20.100000000000001" customHeight="1" x14ac:dyDescent="0.35">
      <c r="A9" s="89"/>
      <c r="B9" s="73"/>
      <c r="C9" s="73"/>
      <c r="D9" s="73"/>
      <c r="E9" s="4" t="s">
        <v>5</v>
      </c>
      <c r="F9" s="4" t="s">
        <v>6</v>
      </c>
      <c r="G9" s="4" t="s">
        <v>7</v>
      </c>
      <c r="H9" s="5" t="s">
        <v>28</v>
      </c>
      <c r="I9" s="6" t="s">
        <v>3</v>
      </c>
    </row>
    <row r="10" spans="1:9" ht="30" customHeight="1" x14ac:dyDescent="0.35">
      <c r="A10" s="89" t="s">
        <v>2</v>
      </c>
      <c r="B10" s="7">
        <v>0.1</v>
      </c>
      <c r="C10" s="8"/>
      <c r="D10" s="9"/>
      <c r="E10" s="7">
        <v>0.8</v>
      </c>
      <c r="F10" s="7">
        <v>0.9</v>
      </c>
      <c r="G10" s="7">
        <v>1</v>
      </c>
      <c r="H10" s="50">
        <v>0.7</v>
      </c>
      <c r="I10" s="53">
        <f>IF(ISBLANK(H10),0,IF(OR(AND(F10&gt;E10,G10&gt;F10),AND(F10&gt;E10,ISBLANK(G10)),AND(ISBLANK(E10),G10&gt;F10)),IF(H10&lt;E10,0,IF(AND(E10&lt;=H10,H10&lt;F10),80+(H10-E10)/(F10-E10)*20,IF(H10=F10,100,IF(AND(F10&lt;H10,H10&lt;G10),100+(H10-F10)/(G10-F10)*20,IF(H10&gt;=G10,120))))),IF(H10&gt;E10,0,IF(AND(E10&gt;=H10,H10&gt;F10),80+(H10-E10)/(F10-E10)*20,IF(H10=F10,100,IF(AND(F10&gt;H10,H10&gt;G10),100+(H10-F10)/(G10-F10)*20,IF(H10&lt;=G10,120)))))))</f>
        <v>0</v>
      </c>
    </row>
    <row r="11" spans="1:9" ht="30" customHeight="1" x14ac:dyDescent="0.35">
      <c r="A11" s="89"/>
      <c r="B11" s="7"/>
      <c r="C11" s="8"/>
      <c r="D11" s="9"/>
      <c r="E11" s="7"/>
      <c r="F11" s="7"/>
      <c r="G11" s="7"/>
      <c r="H11" s="51"/>
      <c r="I11" s="53">
        <f t="shared" ref="I11:I17" si="0">IF(ISBLANK(H11),0,IF(OR(AND(F11&gt;E11,G11&gt;F11),AND(F11&gt;E11,ISBLANK(G11)),AND(ISBLANK(E11),G11&gt;F11)),IF(H11&lt;E11,0,IF(AND(E11&lt;=H11,H11&lt;F11),80+(H11-E11)/(F11-E11)*20,IF(H11=F11,100,IF(AND(F11&lt;H11,H11&lt;G11),100+(H11-F11)/(G11-F11)*20,IF(H11&gt;=G11,120))))),IF(H11&gt;E11,0,IF(AND(E11&gt;=H11,H11&gt;F11),80+(H11-E11)/(F11-E11)*20,IF(H11=F11,100,IF(AND(F11&gt;H11,H11&gt;G11),100+(H11-F11)/(G11-F11)*20,IF(H11&lt;=G11,120)))))))</f>
        <v>0</v>
      </c>
    </row>
    <row r="12" spans="1:9" ht="30" customHeight="1" x14ac:dyDescent="0.35">
      <c r="A12" s="89"/>
      <c r="B12" s="7"/>
      <c r="C12" s="8"/>
      <c r="D12" s="9"/>
      <c r="E12" s="7"/>
      <c r="F12" s="7"/>
      <c r="G12" s="7"/>
      <c r="H12" s="51"/>
      <c r="I12" s="53">
        <f t="shared" si="0"/>
        <v>0</v>
      </c>
    </row>
    <row r="13" spans="1:9" ht="30" customHeight="1" x14ac:dyDescent="0.35">
      <c r="A13" s="89"/>
      <c r="B13" s="7"/>
      <c r="C13" s="8"/>
      <c r="D13" s="9"/>
      <c r="E13" s="7"/>
      <c r="F13" s="7"/>
      <c r="G13" s="7"/>
      <c r="H13" s="51"/>
      <c r="I13" s="53">
        <f t="shared" si="0"/>
        <v>0</v>
      </c>
    </row>
    <row r="14" spans="1:9" ht="30" customHeight="1" x14ac:dyDescent="0.35">
      <c r="A14" s="89"/>
      <c r="B14" s="7"/>
      <c r="C14" s="8"/>
      <c r="D14" s="9"/>
      <c r="E14" s="7"/>
      <c r="F14" s="7"/>
      <c r="G14" s="7"/>
      <c r="H14" s="51"/>
      <c r="I14" s="53">
        <f t="shared" si="0"/>
        <v>0</v>
      </c>
    </row>
    <row r="15" spans="1:9" ht="30" customHeight="1" x14ac:dyDescent="0.35">
      <c r="A15" s="89"/>
      <c r="B15" s="7"/>
      <c r="C15" s="8"/>
      <c r="D15" s="9"/>
      <c r="E15" s="7"/>
      <c r="F15" s="7"/>
      <c r="G15" s="7"/>
      <c r="H15" s="51"/>
      <c r="I15" s="53">
        <f t="shared" si="0"/>
        <v>0</v>
      </c>
    </row>
    <row r="16" spans="1:9" ht="30" customHeight="1" x14ac:dyDescent="0.35">
      <c r="A16" s="89"/>
      <c r="B16" s="7"/>
      <c r="C16" s="8"/>
      <c r="D16" s="9"/>
      <c r="E16" s="7"/>
      <c r="F16" s="7"/>
      <c r="G16" s="7"/>
      <c r="H16" s="51"/>
      <c r="I16" s="53">
        <f t="shared" si="0"/>
        <v>0</v>
      </c>
    </row>
    <row r="17" spans="1:20" ht="30" customHeight="1" x14ac:dyDescent="0.35">
      <c r="A17" s="89"/>
      <c r="B17" s="7"/>
      <c r="C17" s="8"/>
      <c r="D17" s="9"/>
      <c r="E17" s="7"/>
      <c r="F17" s="7"/>
      <c r="G17" s="7"/>
      <c r="H17" s="51"/>
      <c r="I17" s="53">
        <f t="shared" si="0"/>
        <v>0</v>
      </c>
    </row>
    <row r="18" spans="1:20" ht="30" customHeight="1" x14ac:dyDescent="0.35">
      <c r="A18" s="12" t="s">
        <v>8</v>
      </c>
      <c r="B18" s="13">
        <f>SUM(B10:B17)</f>
        <v>0.1</v>
      </c>
      <c r="C18" s="14" t="s">
        <v>0</v>
      </c>
      <c r="D18" s="14" t="s">
        <v>0</v>
      </c>
      <c r="E18" s="14" t="s">
        <v>0</v>
      </c>
      <c r="F18" s="14" t="s">
        <v>0</v>
      </c>
      <c r="G18" s="14" t="s">
        <v>0</v>
      </c>
      <c r="H18" s="14" t="s">
        <v>0</v>
      </c>
      <c r="I18" s="54">
        <f>SUM(I10*B10+I11*B11+I12*B12+I13*B13+I14*B14+I15*B15+I16*B16+I17*B17)/B18</f>
        <v>0</v>
      </c>
    </row>
    <row r="19" spans="1:20" ht="41.25" customHeight="1" x14ac:dyDescent="0.35">
      <c r="A19" s="72" t="s">
        <v>99</v>
      </c>
      <c r="B19" s="79"/>
      <c r="C19" s="106"/>
      <c r="D19" s="107"/>
      <c r="E19" s="82" t="s">
        <v>101</v>
      </c>
      <c r="F19" s="72"/>
      <c r="G19" s="79"/>
      <c r="H19" s="80">
        <f>I18*0.7+C19*0.3</f>
        <v>0</v>
      </c>
      <c r="I19" s="105"/>
    </row>
    <row r="20" spans="1:20" ht="41.25" customHeight="1" x14ac:dyDescent="0.35">
      <c r="A20" s="72" t="s">
        <v>97</v>
      </c>
      <c r="B20" s="79"/>
      <c r="C20" s="85"/>
      <c r="D20" s="81"/>
      <c r="E20" s="82" t="s">
        <v>102</v>
      </c>
      <c r="F20" s="72"/>
      <c r="G20" s="79"/>
      <c r="H20" s="80">
        <f>C20*30%+H19*70%</f>
        <v>0</v>
      </c>
      <c r="I20" s="105"/>
    </row>
    <row r="21" spans="1:20" ht="30" customHeight="1" x14ac:dyDescent="0.35">
      <c r="A21" s="115" t="s">
        <v>66</v>
      </c>
      <c r="B21" s="116"/>
      <c r="C21" s="116"/>
      <c r="D21" s="4" t="s">
        <v>19</v>
      </c>
      <c r="E21" s="73"/>
      <c r="F21" s="73"/>
      <c r="G21" s="4" t="s">
        <v>20</v>
      </c>
      <c r="H21" s="73"/>
      <c r="I21" s="74"/>
    </row>
    <row r="22" spans="1:20" s="15" customFormat="1" ht="27.75" customHeight="1" x14ac:dyDescent="0.35">
      <c r="A22" s="75" t="s">
        <v>17</v>
      </c>
      <c r="B22" s="76"/>
      <c r="C22" s="76"/>
      <c r="D22" s="77"/>
      <c r="E22" s="77"/>
      <c r="F22" s="76"/>
      <c r="G22" s="76"/>
      <c r="H22" s="76"/>
      <c r="I22" s="78"/>
      <c r="O22" s="16"/>
    </row>
    <row r="23" spans="1:20" s="15" customFormat="1" ht="184.5" customHeight="1" x14ac:dyDescent="0.35">
      <c r="A23" s="92" t="s">
        <v>106</v>
      </c>
      <c r="B23" s="93"/>
      <c r="C23" s="117"/>
      <c r="D23" s="118"/>
      <c r="E23" s="118"/>
      <c r="F23" s="118"/>
      <c r="G23" s="118"/>
      <c r="H23" s="118"/>
      <c r="I23" s="119"/>
      <c r="J23" s="17"/>
    </row>
    <row r="24" spans="1:20" s="15" customFormat="1" ht="185.25" customHeight="1" x14ac:dyDescent="0.35">
      <c r="A24" s="92" t="s">
        <v>107</v>
      </c>
      <c r="B24" s="98"/>
      <c r="C24" s="120"/>
      <c r="D24" s="120"/>
      <c r="E24" s="120"/>
      <c r="F24" s="120"/>
      <c r="G24" s="120"/>
      <c r="H24" s="120"/>
      <c r="I24" s="121"/>
    </row>
    <row r="25" spans="1:20" s="18" customFormat="1" ht="81" customHeight="1" thickBot="1" x14ac:dyDescent="0.4">
      <c r="A25" s="113" t="s">
        <v>29</v>
      </c>
      <c r="B25" s="114"/>
      <c r="C25" s="114"/>
      <c r="D25" s="114"/>
      <c r="E25" s="110" t="s">
        <v>24</v>
      </c>
      <c r="F25" s="111"/>
      <c r="G25" s="111"/>
      <c r="H25" s="111"/>
      <c r="I25" s="112"/>
    </row>
    <row r="30" spans="1:20" ht="17.25" x14ac:dyDescent="0.35">
      <c r="M30" s="97"/>
      <c r="N30" s="97"/>
      <c r="O30" s="97"/>
      <c r="P30" s="97"/>
      <c r="Q30" s="97"/>
      <c r="R30" s="97"/>
      <c r="S30" s="97"/>
      <c r="T30" s="97"/>
    </row>
  </sheetData>
  <mergeCells count="36">
    <mergeCell ref="A2:I2"/>
    <mergeCell ref="A7:A9"/>
    <mergeCell ref="B7:B9"/>
    <mergeCell ref="C7:C9"/>
    <mergeCell ref="D7:D9"/>
    <mergeCell ref="E7:I7"/>
    <mergeCell ref="E8:G8"/>
    <mergeCell ref="H8:I8"/>
    <mergeCell ref="E4:F4"/>
    <mergeCell ref="E5:F5"/>
    <mergeCell ref="A6:I6"/>
    <mergeCell ref="A3:I3"/>
    <mergeCell ref="M30:T30"/>
    <mergeCell ref="E25:I25"/>
    <mergeCell ref="A22:I22"/>
    <mergeCell ref="A10:A17"/>
    <mergeCell ref="A25:D25"/>
    <mergeCell ref="A21:C21"/>
    <mergeCell ref="E21:F21"/>
    <mergeCell ref="H21:I21"/>
    <mergeCell ref="C23:I23"/>
    <mergeCell ref="C24:I24"/>
    <mergeCell ref="A23:B23"/>
    <mergeCell ref="A24:B24"/>
    <mergeCell ref="A20:B20"/>
    <mergeCell ref="C20:D20"/>
    <mergeCell ref="E20:G20"/>
    <mergeCell ref="H20:I20"/>
    <mergeCell ref="H19:I19"/>
    <mergeCell ref="C19:D19"/>
    <mergeCell ref="E19:G19"/>
    <mergeCell ref="A19:B19"/>
    <mergeCell ref="A4:B4"/>
    <mergeCell ref="A5:B5"/>
    <mergeCell ref="H4:I4"/>
    <mergeCell ref="H5:I5"/>
  </mergeCells>
  <phoneticPr fontId="6" type="noConversion"/>
  <pageMargins left="0.7" right="0.7" top="0.75" bottom="0.75" header="0.3" footer="0.3"/>
  <pageSetup paperSize="9" scale="72" fitToHeight="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H19"/>
  <sheetViews>
    <sheetView showGridLines="0" view="pageBreakPreview" topLeftCell="A13" zoomScaleNormal="98" zoomScaleSheetLayoutView="100" workbookViewId="0">
      <selection activeCell="G15" sqref="G15:H15"/>
    </sheetView>
  </sheetViews>
  <sheetFormatPr defaultRowHeight="15" x14ac:dyDescent="0.35"/>
  <cols>
    <col min="1" max="1" width="12.25" style="1" customWidth="1"/>
    <col min="2" max="5" width="21" style="1" customWidth="1"/>
    <col min="6" max="6" width="20.625" style="1" customWidth="1"/>
    <col min="7" max="7" width="13.375" style="1" customWidth="1"/>
    <col min="8" max="8" width="13.25" style="1" customWidth="1"/>
    <col min="9" max="9" width="0.5" style="1" customWidth="1"/>
    <col min="10" max="16384" width="9" style="1"/>
  </cols>
  <sheetData>
    <row r="1" spans="1:8" ht="49.5" customHeight="1" x14ac:dyDescent="0.35"/>
    <row r="2" spans="1:8" ht="55.5" customHeight="1" thickBot="1" x14ac:dyDescent="0.4">
      <c r="A2" s="125" t="s">
        <v>103</v>
      </c>
      <c r="B2" s="125"/>
      <c r="C2" s="125"/>
      <c r="D2" s="125"/>
      <c r="E2" s="125"/>
      <c r="F2" s="125"/>
      <c r="G2" s="125"/>
      <c r="H2" s="125"/>
    </row>
    <row r="3" spans="1:8" ht="26.25" customHeight="1" x14ac:dyDescent="0.35">
      <c r="A3" s="64" t="s">
        <v>10</v>
      </c>
      <c r="B3" s="65"/>
      <c r="C3" s="65"/>
      <c r="D3" s="66"/>
      <c r="E3" s="66"/>
      <c r="F3" s="65"/>
      <c r="G3" s="65"/>
      <c r="H3" s="67"/>
    </row>
    <row r="4" spans="1:8" ht="26.25" customHeight="1" x14ac:dyDescent="0.35">
      <c r="A4" s="58" t="s">
        <v>13</v>
      </c>
      <c r="B4" s="59"/>
      <c r="C4" s="2" t="s">
        <v>123</v>
      </c>
      <c r="D4" s="3" t="s">
        <v>11</v>
      </c>
      <c r="E4" s="19" t="s">
        <v>117</v>
      </c>
      <c r="F4" s="3" t="s">
        <v>18</v>
      </c>
      <c r="G4" s="69" t="s">
        <v>118</v>
      </c>
      <c r="H4" s="70"/>
    </row>
    <row r="5" spans="1:8" ht="26.25" customHeight="1" x14ac:dyDescent="0.35">
      <c r="A5" s="58" t="s">
        <v>14</v>
      </c>
      <c r="B5" s="59"/>
      <c r="C5" s="2" t="s">
        <v>124</v>
      </c>
      <c r="D5" s="3" t="s">
        <v>12</v>
      </c>
      <c r="E5" s="20" t="s">
        <v>121</v>
      </c>
      <c r="F5" s="3" t="s">
        <v>15</v>
      </c>
      <c r="G5" s="126" t="s">
        <v>119</v>
      </c>
      <c r="H5" s="109"/>
    </row>
    <row r="6" spans="1:8" ht="34.5" customHeight="1" x14ac:dyDescent="0.35">
      <c r="A6" s="75" t="s">
        <v>32</v>
      </c>
      <c r="B6" s="76"/>
      <c r="C6" s="76"/>
      <c r="D6" s="77"/>
      <c r="E6" s="77"/>
      <c r="F6" s="76"/>
      <c r="G6" s="76"/>
      <c r="H6" s="78"/>
    </row>
    <row r="7" spans="1:8" ht="114.75" customHeight="1" x14ac:dyDescent="0.35">
      <c r="A7" s="122" t="s">
        <v>109</v>
      </c>
      <c r="B7" s="123"/>
      <c r="C7" s="123"/>
      <c r="D7" s="123"/>
      <c r="E7" s="123"/>
      <c r="F7" s="123"/>
      <c r="G7" s="123"/>
      <c r="H7" s="124"/>
    </row>
    <row r="8" spans="1:8" s="33" customFormat="1" ht="30.75" customHeight="1" x14ac:dyDescent="0.35">
      <c r="A8" s="30" t="s">
        <v>65</v>
      </c>
      <c r="B8" s="31" t="s">
        <v>33</v>
      </c>
      <c r="C8" s="31" t="s">
        <v>34</v>
      </c>
      <c r="D8" s="31" t="s">
        <v>35</v>
      </c>
      <c r="E8" s="31" t="s">
        <v>36</v>
      </c>
      <c r="F8" s="31" t="s">
        <v>37</v>
      </c>
      <c r="G8" s="31" t="s">
        <v>69</v>
      </c>
      <c r="H8" s="32" t="s">
        <v>42</v>
      </c>
    </row>
    <row r="9" spans="1:8" ht="121.5" customHeight="1" x14ac:dyDescent="0.35">
      <c r="A9" s="34" t="s">
        <v>67</v>
      </c>
      <c r="B9" s="35" t="s">
        <v>68</v>
      </c>
      <c r="C9" s="29" t="s">
        <v>38</v>
      </c>
      <c r="D9" s="29" t="s">
        <v>39</v>
      </c>
      <c r="E9" s="29" t="s">
        <v>40</v>
      </c>
      <c r="F9" s="29" t="s">
        <v>41</v>
      </c>
      <c r="G9" s="36">
        <v>3</v>
      </c>
      <c r="H9" s="37">
        <v>2</v>
      </c>
    </row>
    <row r="10" spans="1:8" s="38" customFormat="1" ht="121.5" customHeight="1" x14ac:dyDescent="0.35">
      <c r="A10" s="34" t="s">
        <v>70</v>
      </c>
      <c r="B10" s="35" t="s">
        <v>43</v>
      </c>
      <c r="C10" s="29" t="s">
        <v>44</v>
      </c>
      <c r="D10" s="29" t="s">
        <v>45</v>
      </c>
      <c r="E10" s="29" t="s">
        <v>46</v>
      </c>
      <c r="F10" s="29" t="s">
        <v>47</v>
      </c>
      <c r="G10" s="36">
        <v>2</v>
      </c>
      <c r="H10" s="37">
        <v>1</v>
      </c>
    </row>
    <row r="11" spans="1:8" ht="121.5" customHeight="1" x14ac:dyDescent="0.35">
      <c r="A11" s="34" t="s">
        <v>72</v>
      </c>
      <c r="B11" s="35" t="s">
        <v>48</v>
      </c>
      <c r="C11" s="29" t="s">
        <v>49</v>
      </c>
      <c r="D11" s="29" t="s">
        <v>50</v>
      </c>
      <c r="E11" s="29" t="s">
        <v>51</v>
      </c>
      <c r="F11" s="29" t="s">
        <v>52</v>
      </c>
      <c r="G11" s="36">
        <v>2</v>
      </c>
      <c r="H11" s="37">
        <v>1</v>
      </c>
    </row>
    <row r="12" spans="1:8" ht="121.5" customHeight="1" x14ac:dyDescent="0.35">
      <c r="A12" s="34" t="s">
        <v>53</v>
      </c>
      <c r="B12" s="39" t="s">
        <v>71</v>
      </c>
      <c r="C12" s="29" t="s">
        <v>54</v>
      </c>
      <c r="D12" s="29" t="s">
        <v>55</v>
      </c>
      <c r="E12" s="29" t="s">
        <v>56</v>
      </c>
      <c r="F12" s="29" t="s">
        <v>57</v>
      </c>
      <c r="G12" s="36">
        <v>3</v>
      </c>
      <c r="H12" s="37">
        <v>2</v>
      </c>
    </row>
    <row r="13" spans="1:8" s="40" customFormat="1" ht="121.5" customHeight="1" x14ac:dyDescent="0.35">
      <c r="A13" s="34" t="s">
        <v>73</v>
      </c>
      <c r="B13" s="35" t="s">
        <v>74</v>
      </c>
      <c r="C13" s="29" t="s">
        <v>76</v>
      </c>
      <c r="D13" s="29" t="s">
        <v>77</v>
      </c>
      <c r="E13" s="29" t="s">
        <v>75</v>
      </c>
      <c r="F13" s="29" t="s">
        <v>95</v>
      </c>
      <c r="G13" s="36">
        <v>2</v>
      </c>
      <c r="H13" s="37">
        <v>1</v>
      </c>
    </row>
    <row r="14" spans="1:8" ht="121.5" customHeight="1" x14ac:dyDescent="0.35">
      <c r="A14" s="34" t="s">
        <v>58</v>
      </c>
      <c r="B14" s="35" t="s">
        <v>59</v>
      </c>
      <c r="C14" s="29" t="s">
        <v>60</v>
      </c>
      <c r="D14" s="29" t="s">
        <v>61</v>
      </c>
      <c r="E14" s="29" t="s">
        <v>62</v>
      </c>
      <c r="F14" s="29" t="s">
        <v>63</v>
      </c>
      <c r="G14" s="36">
        <v>3</v>
      </c>
      <c r="H14" s="37">
        <v>2</v>
      </c>
    </row>
    <row r="15" spans="1:8" s="42" customFormat="1" ht="57.75" customHeight="1" x14ac:dyDescent="0.35">
      <c r="A15" s="127" t="s">
        <v>64</v>
      </c>
      <c r="B15" s="127" t="s">
        <v>78</v>
      </c>
      <c r="C15" s="127" t="s">
        <v>110</v>
      </c>
      <c r="D15" s="127" t="s">
        <v>100</v>
      </c>
      <c r="E15" s="127"/>
      <c r="F15" s="41" t="s">
        <v>108</v>
      </c>
      <c r="G15" s="128">
        <f>30%*H14+70%*AVERAGE(H9:H13)</f>
        <v>1.5799999999999998</v>
      </c>
      <c r="H15" s="128"/>
    </row>
    <row r="16" spans="1:8" s="42" customFormat="1" ht="57.75" customHeight="1" x14ac:dyDescent="0.35">
      <c r="A16" s="127"/>
      <c r="B16" s="127"/>
      <c r="C16" s="127"/>
      <c r="D16" s="127" t="s">
        <v>79</v>
      </c>
      <c r="E16" s="127"/>
      <c r="F16" s="41" t="s">
        <v>90</v>
      </c>
      <c r="G16" s="129">
        <f>IF(G15&gt;=3,120+30*(G15-3),IF(G15&gt;=2,90+30*(G15-2),IF(G15&gt;=1,60+30*(G15-1),60*G15)))</f>
        <v>77.399999999999991</v>
      </c>
      <c r="H16" s="130"/>
    </row>
    <row r="17" spans="1:8" ht="5.25" customHeight="1" x14ac:dyDescent="0.35">
      <c r="A17" s="21"/>
      <c r="B17" s="22"/>
      <c r="C17" s="22"/>
      <c r="D17" s="22"/>
      <c r="E17" s="22"/>
      <c r="F17" s="23"/>
      <c r="G17" s="23"/>
      <c r="H17" s="24"/>
    </row>
    <row r="18" spans="1:8" ht="5.25" customHeight="1" x14ac:dyDescent="0.35">
      <c r="A18" s="43"/>
      <c r="B18" s="44"/>
      <c r="C18" s="44"/>
      <c r="D18" s="44"/>
      <c r="E18" s="44"/>
      <c r="F18" s="44"/>
      <c r="G18" s="44"/>
      <c r="H18" s="45"/>
    </row>
    <row r="19" spans="1:8" ht="45.75" customHeight="1" thickBot="1" x14ac:dyDescent="0.4">
      <c r="A19" s="46" t="s">
        <v>25</v>
      </c>
      <c r="B19" s="28"/>
      <c r="C19" s="28"/>
      <c r="D19" s="47"/>
      <c r="E19" s="48" t="s">
        <v>26</v>
      </c>
      <c r="F19" s="28"/>
      <c r="G19" s="28"/>
      <c r="H19" s="49"/>
    </row>
  </sheetData>
  <mergeCells count="15">
    <mergeCell ref="A15:A16"/>
    <mergeCell ref="B15:B16"/>
    <mergeCell ref="C15:C16"/>
    <mergeCell ref="D15:E15"/>
    <mergeCell ref="G15:H15"/>
    <mergeCell ref="D16:E16"/>
    <mergeCell ref="G16:H16"/>
    <mergeCell ref="A6:H6"/>
    <mergeCell ref="A7:H7"/>
    <mergeCell ref="A2:H2"/>
    <mergeCell ref="A3:H3"/>
    <mergeCell ref="A4:B4"/>
    <mergeCell ref="G4:H4"/>
    <mergeCell ref="A5:B5"/>
    <mergeCell ref="G5:H5"/>
  </mergeCells>
  <phoneticPr fontId="4" type="noConversion"/>
  <dataValidations count="1">
    <dataValidation type="whole" allowBlank="1" showInputMessage="1" showErrorMessage="1" sqref="G9:H14" xr:uid="{00000000-0002-0000-0200-000000000000}">
      <formula1>0</formula1>
      <formula2>4</formula2>
    </dataValidation>
  </dataValidations>
  <printOptions horizontalCentered="1" verticalCentered="1"/>
  <pageMargins left="0" right="0" top="0" bottom="0" header="0" footer="0"/>
  <pageSetup paperSize="9" scale="66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A1:H19"/>
  <sheetViews>
    <sheetView showGridLines="0" view="pageBreakPreview" topLeftCell="A13" zoomScaleNormal="98" zoomScaleSheetLayoutView="100" workbookViewId="0">
      <selection activeCell="A7" sqref="A7:H7"/>
    </sheetView>
  </sheetViews>
  <sheetFormatPr defaultRowHeight="15" x14ac:dyDescent="0.35"/>
  <cols>
    <col min="1" max="1" width="12.25" style="1" customWidth="1"/>
    <col min="2" max="5" width="21" style="1" customWidth="1"/>
    <col min="6" max="6" width="20.625" style="1" customWidth="1"/>
    <col min="7" max="7" width="13.375" style="1" customWidth="1"/>
    <col min="8" max="8" width="13.25" style="1" customWidth="1"/>
    <col min="9" max="9" width="0.5" style="1" customWidth="1"/>
    <col min="10" max="16384" width="9" style="1"/>
  </cols>
  <sheetData>
    <row r="1" spans="1:8" ht="49.5" customHeight="1" x14ac:dyDescent="0.35"/>
    <row r="2" spans="1:8" ht="55.5" customHeight="1" thickBot="1" x14ac:dyDescent="0.4">
      <c r="A2" s="125" t="s">
        <v>103</v>
      </c>
      <c r="B2" s="125"/>
      <c r="C2" s="125"/>
      <c r="D2" s="125"/>
      <c r="E2" s="125"/>
      <c r="F2" s="125"/>
      <c r="G2" s="125"/>
      <c r="H2" s="125"/>
    </row>
    <row r="3" spans="1:8" ht="26.25" customHeight="1" x14ac:dyDescent="0.35">
      <c r="A3" s="64" t="s">
        <v>10</v>
      </c>
      <c r="B3" s="65"/>
      <c r="C3" s="65"/>
      <c r="D3" s="66"/>
      <c r="E3" s="66"/>
      <c r="F3" s="65"/>
      <c r="G3" s="65"/>
      <c r="H3" s="67"/>
    </row>
    <row r="4" spans="1:8" ht="26.25" customHeight="1" x14ac:dyDescent="0.35">
      <c r="A4" s="58" t="s">
        <v>13</v>
      </c>
      <c r="B4" s="59"/>
      <c r="C4" s="2" t="s">
        <v>92</v>
      </c>
      <c r="D4" s="3" t="s">
        <v>11</v>
      </c>
      <c r="E4" s="19"/>
      <c r="F4" s="3" t="s">
        <v>18</v>
      </c>
      <c r="G4" s="69"/>
      <c r="H4" s="70"/>
    </row>
    <row r="5" spans="1:8" ht="26.25" customHeight="1" x14ac:dyDescent="0.35">
      <c r="A5" s="58" t="s">
        <v>14</v>
      </c>
      <c r="B5" s="59"/>
      <c r="C5" s="2" t="s">
        <v>92</v>
      </c>
      <c r="D5" s="3" t="s">
        <v>12</v>
      </c>
      <c r="E5" s="20"/>
      <c r="F5" s="3" t="s">
        <v>15</v>
      </c>
      <c r="G5" s="108"/>
      <c r="H5" s="109"/>
    </row>
    <row r="6" spans="1:8" ht="34.5" customHeight="1" x14ac:dyDescent="0.35">
      <c r="A6" s="75" t="s">
        <v>32</v>
      </c>
      <c r="B6" s="76"/>
      <c r="C6" s="76"/>
      <c r="D6" s="77"/>
      <c r="E6" s="77"/>
      <c r="F6" s="76"/>
      <c r="G6" s="76"/>
      <c r="H6" s="78"/>
    </row>
    <row r="7" spans="1:8" ht="114.75" customHeight="1" x14ac:dyDescent="0.35">
      <c r="A7" s="122" t="s">
        <v>109</v>
      </c>
      <c r="B7" s="123"/>
      <c r="C7" s="123"/>
      <c r="D7" s="123"/>
      <c r="E7" s="123"/>
      <c r="F7" s="123"/>
      <c r="G7" s="123"/>
      <c r="H7" s="124"/>
    </row>
    <row r="8" spans="1:8" s="33" customFormat="1" ht="30.75" customHeight="1" x14ac:dyDescent="0.35">
      <c r="A8" s="30" t="s">
        <v>65</v>
      </c>
      <c r="B8" s="31" t="s">
        <v>33</v>
      </c>
      <c r="C8" s="31" t="s">
        <v>34</v>
      </c>
      <c r="D8" s="31" t="s">
        <v>35</v>
      </c>
      <c r="E8" s="31" t="s">
        <v>36</v>
      </c>
      <c r="F8" s="31" t="s">
        <v>37</v>
      </c>
      <c r="G8" s="31" t="s">
        <v>69</v>
      </c>
      <c r="H8" s="32" t="s">
        <v>42</v>
      </c>
    </row>
    <row r="9" spans="1:8" ht="121.5" customHeight="1" x14ac:dyDescent="0.35">
      <c r="A9" s="34" t="s">
        <v>67</v>
      </c>
      <c r="B9" s="35" t="s">
        <v>68</v>
      </c>
      <c r="C9" s="29" t="s">
        <v>38</v>
      </c>
      <c r="D9" s="29" t="s">
        <v>39</v>
      </c>
      <c r="E9" s="29" t="s">
        <v>40</v>
      </c>
      <c r="F9" s="29" t="s">
        <v>41</v>
      </c>
      <c r="G9" s="36"/>
      <c r="H9" s="37"/>
    </row>
    <row r="10" spans="1:8" s="38" customFormat="1" ht="121.5" customHeight="1" x14ac:dyDescent="0.35">
      <c r="A10" s="34" t="s">
        <v>70</v>
      </c>
      <c r="B10" s="35" t="s">
        <v>43</v>
      </c>
      <c r="C10" s="29" t="s">
        <v>44</v>
      </c>
      <c r="D10" s="29" t="s">
        <v>45</v>
      </c>
      <c r="E10" s="29" t="s">
        <v>46</v>
      </c>
      <c r="F10" s="29" t="s">
        <v>47</v>
      </c>
      <c r="G10" s="36"/>
      <c r="H10" s="37"/>
    </row>
    <row r="11" spans="1:8" ht="121.5" customHeight="1" x14ac:dyDescent="0.35">
      <c r="A11" s="34" t="s">
        <v>72</v>
      </c>
      <c r="B11" s="35" t="s">
        <v>48</v>
      </c>
      <c r="C11" s="29" t="s">
        <v>49</v>
      </c>
      <c r="D11" s="29" t="s">
        <v>50</v>
      </c>
      <c r="E11" s="29" t="s">
        <v>51</v>
      </c>
      <c r="F11" s="29" t="s">
        <v>52</v>
      </c>
      <c r="G11" s="36"/>
      <c r="H11" s="37"/>
    </row>
    <row r="12" spans="1:8" ht="121.5" customHeight="1" x14ac:dyDescent="0.35">
      <c r="A12" s="34" t="s">
        <v>53</v>
      </c>
      <c r="B12" s="39" t="s">
        <v>71</v>
      </c>
      <c r="C12" s="29" t="s">
        <v>54</v>
      </c>
      <c r="D12" s="29" t="s">
        <v>55</v>
      </c>
      <c r="E12" s="29" t="s">
        <v>56</v>
      </c>
      <c r="F12" s="29" t="s">
        <v>57</v>
      </c>
      <c r="G12" s="36"/>
      <c r="H12" s="37"/>
    </row>
    <row r="13" spans="1:8" s="40" customFormat="1" ht="121.5" customHeight="1" x14ac:dyDescent="0.35">
      <c r="A13" s="34" t="s">
        <v>73</v>
      </c>
      <c r="B13" s="35" t="s">
        <v>74</v>
      </c>
      <c r="C13" s="29" t="s">
        <v>76</v>
      </c>
      <c r="D13" s="29" t="s">
        <v>77</v>
      </c>
      <c r="E13" s="29" t="s">
        <v>75</v>
      </c>
      <c r="F13" s="29" t="s">
        <v>95</v>
      </c>
      <c r="G13" s="36"/>
      <c r="H13" s="37"/>
    </row>
    <row r="14" spans="1:8" ht="121.5" customHeight="1" x14ac:dyDescent="0.35">
      <c r="A14" s="34" t="s">
        <v>58</v>
      </c>
      <c r="B14" s="35" t="s">
        <v>59</v>
      </c>
      <c r="C14" s="29" t="s">
        <v>60</v>
      </c>
      <c r="D14" s="29" t="s">
        <v>61</v>
      </c>
      <c r="E14" s="29" t="s">
        <v>62</v>
      </c>
      <c r="F14" s="29" t="s">
        <v>63</v>
      </c>
      <c r="G14" s="36"/>
      <c r="H14" s="37"/>
    </row>
    <row r="15" spans="1:8" s="42" customFormat="1" ht="57.75" customHeight="1" x14ac:dyDescent="0.35">
      <c r="A15" s="127" t="s">
        <v>64</v>
      </c>
      <c r="B15" s="127" t="s">
        <v>78</v>
      </c>
      <c r="C15" s="127" t="s">
        <v>80</v>
      </c>
      <c r="D15" s="127" t="s">
        <v>100</v>
      </c>
      <c r="E15" s="127"/>
      <c r="F15" s="41" t="s">
        <v>88</v>
      </c>
      <c r="G15" s="128" t="e">
        <f>30%*H14+70%*AVERAGE(H9:H13)</f>
        <v>#DIV/0!</v>
      </c>
      <c r="H15" s="128"/>
    </row>
    <row r="16" spans="1:8" s="42" customFormat="1" ht="57.75" customHeight="1" x14ac:dyDescent="0.35">
      <c r="A16" s="127"/>
      <c r="B16" s="127"/>
      <c r="C16" s="127"/>
      <c r="D16" s="127" t="s">
        <v>79</v>
      </c>
      <c r="E16" s="127"/>
      <c r="F16" s="41" t="s">
        <v>90</v>
      </c>
      <c r="G16" s="129" t="e">
        <f>IF(G15&gt;=3,120+30*(G15-3),IF(G15&gt;=2,90+30*(G15-2),IF(G15&gt;=1,60+30*(G15-1),60*G15)))</f>
        <v>#DIV/0!</v>
      </c>
      <c r="H16" s="130"/>
    </row>
    <row r="17" spans="1:8" ht="5.25" customHeight="1" x14ac:dyDescent="0.35">
      <c r="A17" s="21"/>
      <c r="B17" s="22"/>
      <c r="C17" s="22"/>
      <c r="D17" s="22"/>
      <c r="E17" s="22"/>
      <c r="F17" s="23"/>
      <c r="G17" s="23"/>
      <c r="H17" s="24"/>
    </row>
    <row r="18" spans="1:8" ht="5.25" customHeight="1" x14ac:dyDescent="0.35">
      <c r="A18" s="43"/>
      <c r="B18" s="44"/>
      <c r="C18" s="44"/>
      <c r="D18" s="44"/>
      <c r="E18" s="44"/>
      <c r="F18" s="44"/>
      <c r="G18" s="44"/>
      <c r="H18" s="45"/>
    </row>
    <row r="19" spans="1:8" ht="45.75" customHeight="1" thickBot="1" x14ac:dyDescent="0.4">
      <c r="A19" s="46" t="s">
        <v>25</v>
      </c>
      <c r="B19" s="28"/>
      <c r="C19" s="28"/>
      <c r="D19" s="47"/>
      <c r="E19" s="48" t="s">
        <v>26</v>
      </c>
      <c r="F19" s="28"/>
      <c r="G19" s="28"/>
      <c r="H19" s="49"/>
    </row>
  </sheetData>
  <mergeCells count="15">
    <mergeCell ref="A2:H2"/>
    <mergeCell ref="A3:H3"/>
    <mergeCell ref="A4:B4"/>
    <mergeCell ref="G4:H4"/>
    <mergeCell ref="A5:B5"/>
    <mergeCell ref="G5:H5"/>
    <mergeCell ref="D16:E16"/>
    <mergeCell ref="A6:H6"/>
    <mergeCell ref="A7:H7"/>
    <mergeCell ref="A15:A16"/>
    <mergeCell ref="B15:B16"/>
    <mergeCell ref="C15:C16"/>
    <mergeCell ref="D15:E15"/>
    <mergeCell ref="G15:H15"/>
    <mergeCell ref="G16:H16"/>
  </mergeCells>
  <phoneticPr fontId="4" type="noConversion"/>
  <dataValidations count="1">
    <dataValidation type="whole" allowBlank="1" showInputMessage="1" showErrorMessage="1" sqref="G9:H14" xr:uid="{00000000-0002-0000-0300-000000000000}">
      <formula1>0</formula1>
      <formula2>4</formula2>
    </dataValidation>
  </dataValidations>
  <printOptions horizontalCentered="1" verticalCentered="1"/>
  <pageMargins left="0" right="0" top="0" bottom="0" header="0" footer="0"/>
  <pageSetup paperSize="9" scale="66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39997558519241921"/>
  </sheetPr>
  <dimension ref="A1:H19"/>
  <sheetViews>
    <sheetView showGridLines="0" view="pageBreakPreview" topLeftCell="A7" zoomScaleNormal="98" zoomScaleSheetLayoutView="100" workbookViewId="0">
      <selection activeCell="A3" sqref="A3:H3"/>
    </sheetView>
  </sheetViews>
  <sheetFormatPr defaultRowHeight="15" x14ac:dyDescent="0.35"/>
  <cols>
    <col min="1" max="1" width="12.25" style="1" customWidth="1"/>
    <col min="2" max="5" width="21" style="1" customWidth="1"/>
    <col min="6" max="6" width="20.625" style="1" customWidth="1"/>
    <col min="7" max="7" width="13.375" style="1" customWidth="1"/>
    <col min="8" max="8" width="13.25" style="1" customWidth="1"/>
    <col min="9" max="9" width="0.5" style="1" customWidth="1"/>
    <col min="10" max="16384" width="9" style="1"/>
  </cols>
  <sheetData>
    <row r="1" spans="1:8" ht="49.5" customHeight="1" x14ac:dyDescent="0.35"/>
    <row r="2" spans="1:8" ht="55.5" customHeight="1" thickBot="1" x14ac:dyDescent="0.4">
      <c r="A2" s="125" t="s">
        <v>104</v>
      </c>
      <c r="B2" s="125"/>
      <c r="C2" s="125"/>
      <c r="D2" s="125"/>
      <c r="E2" s="125"/>
      <c r="F2" s="125"/>
      <c r="G2" s="125"/>
      <c r="H2" s="125"/>
    </row>
    <row r="3" spans="1:8" ht="26.25" customHeight="1" x14ac:dyDescent="0.35">
      <c r="A3" s="64" t="s">
        <v>10</v>
      </c>
      <c r="B3" s="65"/>
      <c r="C3" s="65"/>
      <c r="D3" s="66"/>
      <c r="E3" s="66"/>
      <c r="F3" s="65"/>
      <c r="G3" s="65"/>
      <c r="H3" s="67"/>
    </row>
    <row r="4" spans="1:8" ht="26.25" customHeight="1" x14ac:dyDescent="0.35">
      <c r="A4" s="58" t="s">
        <v>13</v>
      </c>
      <c r="B4" s="59"/>
      <c r="C4" s="2" t="s">
        <v>92</v>
      </c>
      <c r="D4" s="3" t="s">
        <v>11</v>
      </c>
      <c r="E4" s="19"/>
      <c r="F4" s="3" t="s">
        <v>18</v>
      </c>
      <c r="G4" s="69"/>
      <c r="H4" s="70"/>
    </row>
    <row r="5" spans="1:8" ht="26.25" customHeight="1" x14ac:dyDescent="0.35">
      <c r="A5" s="58" t="s">
        <v>14</v>
      </c>
      <c r="B5" s="59"/>
      <c r="C5" s="2" t="s">
        <v>93</v>
      </c>
      <c r="D5" s="3" t="s">
        <v>12</v>
      </c>
      <c r="E5" s="20"/>
      <c r="F5" s="3" t="s">
        <v>15</v>
      </c>
      <c r="G5" s="108"/>
      <c r="H5" s="109"/>
    </row>
    <row r="6" spans="1:8" ht="30.75" customHeight="1" x14ac:dyDescent="0.35">
      <c r="A6" s="75" t="s">
        <v>81</v>
      </c>
      <c r="B6" s="76"/>
      <c r="C6" s="76"/>
      <c r="D6" s="77"/>
      <c r="E6" s="77"/>
      <c r="F6" s="76"/>
      <c r="G6" s="76"/>
      <c r="H6" s="78"/>
    </row>
    <row r="7" spans="1:8" ht="75.75" customHeight="1" x14ac:dyDescent="0.35">
      <c r="A7" s="131" t="s">
        <v>94</v>
      </c>
      <c r="B7" s="132"/>
      <c r="C7" s="132"/>
      <c r="D7" s="132"/>
      <c r="E7" s="132"/>
      <c r="F7" s="132"/>
      <c r="G7" s="132"/>
      <c r="H7" s="133"/>
    </row>
    <row r="8" spans="1:8" ht="32.25" customHeight="1" x14ac:dyDescent="0.35">
      <c r="A8" s="144" t="s">
        <v>87</v>
      </c>
      <c r="B8" s="145"/>
      <c r="C8" s="145"/>
      <c r="D8" s="145"/>
      <c r="E8" s="146" t="s">
        <v>86</v>
      </c>
      <c r="F8" s="147"/>
      <c r="G8" s="147"/>
      <c r="H8" s="148"/>
    </row>
    <row r="9" spans="1:8" ht="33.75" customHeight="1" x14ac:dyDescent="0.35">
      <c r="A9" s="140" t="s">
        <v>82</v>
      </c>
      <c r="B9" s="134"/>
      <c r="C9" s="134"/>
      <c r="D9" s="134"/>
      <c r="E9" s="134"/>
      <c r="F9" s="134"/>
      <c r="G9" s="134"/>
      <c r="H9" s="135"/>
    </row>
    <row r="10" spans="1:8" ht="36.75" customHeight="1" x14ac:dyDescent="0.35">
      <c r="A10" s="140"/>
      <c r="B10" s="136"/>
      <c r="C10" s="136"/>
      <c r="D10" s="136"/>
      <c r="E10" s="136"/>
      <c r="F10" s="136"/>
      <c r="G10" s="136"/>
      <c r="H10" s="137"/>
    </row>
    <row r="11" spans="1:8" ht="30.75" customHeight="1" x14ac:dyDescent="0.35">
      <c r="A11" s="140"/>
      <c r="B11" s="136"/>
      <c r="C11" s="136"/>
      <c r="D11" s="136"/>
      <c r="E11" s="136"/>
      <c r="F11" s="136"/>
      <c r="G11" s="136"/>
      <c r="H11" s="137"/>
    </row>
    <row r="12" spans="1:8" ht="39" customHeight="1" x14ac:dyDescent="0.35">
      <c r="A12" s="140"/>
      <c r="B12" s="136"/>
      <c r="C12" s="136"/>
      <c r="D12" s="136"/>
      <c r="E12" s="136"/>
      <c r="F12" s="136"/>
      <c r="G12" s="136"/>
      <c r="H12" s="137"/>
    </row>
    <row r="13" spans="1:8" ht="51" customHeight="1" x14ac:dyDescent="0.35">
      <c r="A13" s="140"/>
      <c r="B13" s="136"/>
      <c r="C13" s="136"/>
      <c r="D13" s="136"/>
      <c r="E13" s="136"/>
      <c r="F13" s="136"/>
      <c r="G13" s="136"/>
      <c r="H13" s="137"/>
    </row>
    <row r="14" spans="1:8" ht="35.1" customHeight="1" x14ac:dyDescent="0.35">
      <c r="A14" s="140"/>
      <c r="B14" s="136"/>
      <c r="C14" s="136"/>
      <c r="D14" s="136"/>
      <c r="E14" s="136"/>
      <c r="F14" s="136"/>
      <c r="G14" s="136"/>
      <c r="H14" s="137"/>
    </row>
    <row r="15" spans="1:8" ht="39.75" customHeight="1" x14ac:dyDescent="0.35">
      <c r="A15" s="140"/>
      <c r="B15" s="136"/>
      <c r="C15" s="136"/>
      <c r="D15" s="136"/>
      <c r="E15" s="136"/>
      <c r="F15" s="136"/>
      <c r="G15" s="136"/>
      <c r="H15" s="137"/>
    </row>
    <row r="16" spans="1:8" ht="335.25" customHeight="1" x14ac:dyDescent="0.35">
      <c r="A16" s="140"/>
      <c r="B16" s="138"/>
      <c r="C16" s="138"/>
      <c r="D16" s="138"/>
      <c r="E16" s="138"/>
      <c r="F16" s="138"/>
      <c r="G16" s="138"/>
      <c r="H16" s="139"/>
    </row>
    <row r="17" spans="1:8" ht="5.25" customHeight="1" x14ac:dyDescent="0.35">
      <c r="A17" s="21"/>
      <c r="B17" s="22"/>
      <c r="C17" s="22"/>
      <c r="D17" s="22"/>
      <c r="E17" s="22"/>
      <c r="F17" s="23"/>
      <c r="G17" s="23"/>
      <c r="H17" s="24"/>
    </row>
    <row r="18" spans="1:8" ht="5.25" customHeight="1" x14ac:dyDescent="0.35">
      <c r="A18" s="25"/>
      <c r="B18" s="26"/>
      <c r="C18" s="26"/>
      <c r="D18" s="26"/>
      <c r="E18" s="26"/>
      <c r="F18" s="26"/>
      <c r="G18" s="26"/>
      <c r="H18" s="27"/>
    </row>
    <row r="19" spans="1:8" ht="45.75" customHeight="1" thickBot="1" x14ac:dyDescent="0.4">
      <c r="A19" s="141" t="s">
        <v>83</v>
      </c>
      <c r="B19" s="111"/>
      <c r="C19" s="111" t="s">
        <v>84</v>
      </c>
      <c r="D19" s="111"/>
      <c r="E19" s="111"/>
      <c r="F19" s="28" t="s">
        <v>85</v>
      </c>
      <c r="G19" s="142"/>
      <c r="H19" s="143"/>
    </row>
  </sheetData>
  <mergeCells count="15">
    <mergeCell ref="A6:H6"/>
    <mergeCell ref="A2:H2"/>
    <mergeCell ref="A3:H3"/>
    <mergeCell ref="A4:B4"/>
    <mergeCell ref="G4:H4"/>
    <mergeCell ref="A5:B5"/>
    <mergeCell ref="G5:H5"/>
    <mergeCell ref="A7:H7"/>
    <mergeCell ref="B9:H16"/>
    <mergeCell ref="A9:A16"/>
    <mergeCell ref="A19:B19"/>
    <mergeCell ref="G19:H19"/>
    <mergeCell ref="C19:E19"/>
    <mergeCell ref="A8:D8"/>
    <mergeCell ref="E8:H8"/>
  </mergeCells>
  <phoneticPr fontId="4" type="noConversion"/>
  <printOptions horizontalCentered="1" verticalCentered="1"/>
  <pageMargins left="0" right="0" top="0" bottom="0" header="0" footer="0"/>
  <pageSetup paperSize="9" scale="6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1-年度绩效评估表【打印版】</vt:lpstr>
      <vt:lpstr>1-年度绩效评估表【填表说明】</vt:lpstr>
      <vt:lpstr>2-价值观考核表【打印版】</vt:lpstr>
      <vt:lpstr>2-价值观考核表【填表说明】</vt:lpstr>
      <vt:lpstr>附-价值观举证模板</vt:lpstr>
      <vt:lpstr>'1-年度绩效评估表【打印版】'!Print_Area</vt:lpstr>
      <vt:lpstr>'1-年度绩效评估表【填表说明】'!Print_Area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tarek_zhu</dc:creator>
  <cp:lastModifiedBy>luyao.bao(鲍路尧)</cp:lastModifiedBy>
  <cp:lastPrinted>2021-07-06T06:20:42Z</cp:lastPrinted>
  <dcterms:created xsi:type="dcterms:W3CDTF">2012-12-14T13:08:01Z</dcterms:created>
  <dcterms:modified xsi:type="dcterms:W3CDTF">2023-01-18T09:26:53Z</dcterms:modified>
</cp:coreProperties>
</file>