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Milled Or Turned Parts\Order\"/>
    </mc:Choice>
  </mc:AlternateContent>
  <xr:revisionPtr revIDLastSave="0" documentId="13_ncr:1_{6F62F845-D2C2-4AA9-8B5A-DBCF1E1B95E1}" xr6:coauthVersionLast="36" xr6:coauthVersionMax="47" xr10:uidLastSave="{00000000-0000-0000-0000-000000000000}"/>
  <bookViews>
    <workbookView xWindow="0" yWindow="495" windowWidth="28800" windowHeight="16425" activeTab="6" xr2:uid="{00000000-000D-0000-FFFF-FFFF00000000}"/>
  </bookViews>
  <sheets>
    <sheet name="FPA001" sheetId="4" r:id="rId1"/>
    <sheet name="FPA002-003-005-007" sheetId="6" r:id="rId2"/>
    <sheet name="FPA004-006-010" sheetId="7" r:id="rId3"/>
    <sheet name="FPA008-009" sheetId="5" r:id="rId4"/>
    <sheet name="BTMI002" sheetId="12" r:id="rId5"/>
    <sheet name="BTMI003" sheetId="10" r:id="rId6"/>
    <sheet name="BTMI015" sheetId="9" r:id="rId7"/>
    <sheet name="Calculate" sheetId="11" r:id="rId8"/>
  </sheets>
  <definedNames>
    <definedName name="_xlnm._FilterDatabase" localSheetId="3" hidden="1">'FPA008-009'!$A$1:$Q$4</definedName>
  </definedNames>
  <calcPr calcId="191029"/>
</workbook>
</file>

<file path=xl/calcChain.xml><?xml version="1.0" encoding="utf-8"?>
<calcChain xmlns="http://schemas.openxmlformats.org/spreadsheetml/2006/main">
  <c r="A2" i="11" l="1"/>
  <c r="C2" i="11" s="1"/>
  <c r="M3" i="5" s="1"/>
  <c r="M2" i="5" l="1"/>
  <c r="M4" i="5"/>
</calcChain>
</file>

<file path=xl/sharedStrings.xml><?xml version="1.0" encoding="utf-8"?>
<sst xmlns="http://schemas.openxmlformats.org/spreadsheetml/2006/main" count="328" uniqueCount="80">
  <si>
    <t>fileName</t>
  </si>
  <si>
    <t>filePDF</t>
  </si>
  <si>
    <t>quantityNum</t>
  </si>
  <si>
    <t>threadNum</t>
  </si>
  <si>
    <t>tolerancesNum</t>
  </si>
  <si>
    <t>surfaceTreatment</t>
  </si>
  <si>
    <t>quality</t>
  </si>
  <si>
    <t>comment</t>
  </si>
  <si>
    <t>tolerancesToggle</t>
  </si>
  <si>
    <t>materialGroup</t>
  </si>
  <si>
    <t>materialName</t>
  </si>
  <si>
    <t>deliveryDate</t>
  </si>
  <si>
    <t>deliveryOption</t>
  </si>
  <si>
    <t>shippingOption</t>
  </si>
  <si>
    <t>packagingAndShippingComments</t>
  </si>
  <si>
    <t>Ra 0,8 - 1,6 (finely finished); Rz 6,3 - 10</t>
  </si>
  <si>
    <t>No</t>
  </si>
  <si>
    <t>EN AW-7075 / AlZn5</t>
  </si>
  <si>
    <t>STANDARD</t>
  </si>
  <si>
    <t>Standard shipping</t>
  </si>
  <si>
    <t>abc comment</t>
  </si>
  <si>
    <t>unitPriceChanged</t>
  </si>
  <si>
    <t>58,03</t>
  </si>
  <si>
    <t>customerEmail</t>
  </si>
  <si>
    <t>step-testing.step</t>
  </si>
  <si>
    <t>Sandblasting</t>
  </si>
  <si>
    <t>Ra 3,2 - 25 (roughed); Rz 16 - 100</t>
  </si>
  <si>
    <t>Ra 1,6 - 3,2 (settled); Rz 10 - 16</t>
  </si>
  <si>
    <t>provideOwnProduct</t>
  </si>
  <si>
    <t>unitPrice</t>
  </si>
  <si>
    <t>quantityNumChanged</t>
  </si>
  <si>
    <t>threadNumChanged</t>
  </si>
  <si>
    <t>tolerancesNumChanged</t>
  </si>
  <si>
    <t>surfaceTreatmentChanged</t>
  </si>
  <si>
    <t>qualityChanged</t>
  </si>
  <si>
    <t>materialNameChanged</t>
  </si>
  <si>
    <t>provideOwnProductChanged</t>
  </si>
  <si>
    <t>false</t>
  </si>
  <si>
    <t>Grinding</t>
  </si>
  <si>
    <t>TECAFLON PTFE natural</t>
  </si>
  <si>
    <t>true</t>
  </si>
  <si>
    <t>TECAST L black</t>
  </si>
  <si>
    <t>Glass bead blasting</t>
  </si>
  <si>
    <t>Nickel plating</t>
  </si>
  <si>
    <t>TECATRON PVX black</t>
  </si>
  <si>
    <t>stp-testing 2.stp</t>
  </si>
  <si>
    <t>58,04</t>
  </si>
  <si>
    <t>ECONOMY</t>
  </si>
  <si>
    <t>Pickup at factory</t>
  </si>
  <si>
    <t>stp-testing 3.stp</t>
  </si>
  <si>
    <t>FAST</t>
  </si>
  <si>
    <t>Special packaging / via freight forwarding</t>
  </si>
  <si>
    <t>Yes</t>
  </si>
  <si>
    <t>Date</t>
  </si>
  <si>
    <t>Add Months</t>
  </si>
  <si>
    <t>Date M added</t>
  </si>
  <si>
    <t>step-testing 2.step</t>
  </si>
  <si>
    <t>buyer@gocad.de</t>
  </si>
  <si>
    <t>codeManual</t>
  </si>
  <si>
    <t>SYSTEM_ERROR</t>
  </si>
  <si>
    <t>CANNOT_CALCULATE_PART</t>
  </si>
  <si>
    <t>PRICE_EXCEED_THRESHOLD</t>
  </si>
  <si>
    <t>SMALL_TOLERANCES</t>
  </si>
  <si>
    <t>CANNOT_MANUFACTURE_PART</t>
  </si>
  <si>
    <t>CALCULATION_ERROR</t>
  </si>
  <si>
    <t>stp-testing.stp</t>
  </si>
  <si>
    <t>247,04</t>
  </si>
  <si>
    <t>359,94</t>
  </si>
  <si>
    <t>158,97</t>
  </si>
  <si>
    <t>1.050,66</t>
  </si>
  <si>
    <t>Aluminum</t>
  </si>
  <si>
    <t>PA 6 C</t>
  </si>
  <si>
    <t>TECAFLON / PTFE, PVDF</t>
  </si>
  <si>
    <t>X2CrNiMo17</t>
  </si>
  <si>
    <t>Stainless steel</t>
  </si>
  <si>
    <t>Soft annealing</t>
  </si>
  <si>
    <t>X5CrNi18</t>
  </si>
  <si>
    <t>EN AW-6060 / AlMgSi</t>
  </si>
  <si>
    <t>materialGroupChanged</t>
  </si>
  <si>
    <t>TECATRON / 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</si>
</sst>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zoomScale="85" zoomScaleNormal="85" workbookViewId="0">
      <selection activeCell="J3" sqref="J3:K3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8.5703125" customWidth="1"/>
    <col min="7" max="7" width="35.42578125" bestFit="1" customWidth="1"/>
    <col min="9" max="9" width="16.28515625" bestFit="1" customWidth="1"/>
    <col min="10" max="10" width="20.42578125" customWidth="1"/>
    <col min="11" max="11" width="22.140625" bestFit="1" customWidth="1"/>
    <col min="12" max="12" width="18.85546875" customWidth="1"/>
    <col min="13" max="13" width="14.5703125" bestFit="1" customWidth="1"/>
    <col min="14" max="14" width="40.28515625" bestFit="1" customWidth="1"/>
  </cols>
  <sheetData>
    <row r="1" spans="1:14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12</v>
      </c>
      <c r="N1" s="1" t="s">
        <v>13</v>
      </c>
    </row>
    <row r="2" spans="1:14">
      <c r="A2" s="4" t="s">
        <v>24</v>
      </c>
      <c r="B2" s="4"/>
      <c r="C2" s="4">
        <v>2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16</v>
      </c>
      <c r="J2" s="4" t="s">
        <v>70</v>
      </c>
      <c r="K2" s="4" t="s">
        <v>17</v>
      </c>
      <c r="L2" s="7" t="s">
        <v>37</v>
      </c>
      <c r="M2" s="4" t="s">
        <v>18</v>
      </c>
      <c r="N2" s="4" t="s">
        <v>19</v>
      </c>
    </row>
    <row r="3" spans="1:14">
      <c r="A3" s="4" t="s">
        <v>45</v>
      </c>
      <c r="B3" s="4"/>
      <c r="C3" s="4">
        <v>1</v>
      </c>
      <c r="D3" s="4">
        <v>2</v>
      </c>
      <c r="E3" s="4">
        <v>3</v>
      </c>
      <c r="F3" s="4" t="s">
        <v>75</v>
      </c>
      <c r="G3" s="4" t="s">
        <v>27</v>
      </c>
      <c r="H3" s="4">
        <v>7</v>
      </c>
      <c r="I3" s="4" t="s">
        <v>16</v>
      </c>
      <c r="J3" s="4" t="s">
        <v>74</v>
      </c>
      <c r="K3" s="4" t="s">
        <v>73</v>
      </c>
      <c r="L3" s="7" t="s">
        <v>40</v>
      </c>
      <c r="M3" s="4" t="s">
        <v>47</v>
      </c>
      <c r="N3" s="4" t="s">
        <v>48</v>
      </c>
    </row>
    <row r="4" spans="1:14">
      <c r="A4" s="4" t="s">
        <v>56</v>
      </c>
      <c r="B4" s="4"/>
      <c r="C4" s="4">
        <v>1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16</v>
      </c>
      <c r="J4" s="4" t="s">
        <v>72</v>
      </c>
      <c r="K4" s="4" t="s">
        <v>39</v>
      </c>
      <c r="L4" s="7" t="s">
        <v>37</v>
      </c>
      <c r="M4" s="4" t="s">
        <v>50</v>
      </c>
      <c r="N4" s="4" t="s">
        <v>51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FC65-E1BB-4B27-9BAD-1FAD73694C2F}">
  <dimension ref="A1:P4"/>
  <sheetViews>
    <sheetView zoomScale="85" zoomScaleNormal="85" workbookViewId="0">
      <selection activeCell="F16" sqref="F16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1.42578125" customWidth="1"/>
    <col min="7" max="7" width="35.42578125" bestFit="1" customWidth="1"/>
    <col min="9" max="9" width="16.28515625" bestFit="1" customWidth="1"/>
    <col min="10" max="10" width="22.140625" customWidth="1"/>
    <col min="11" max="12" width="18.85546875" customWidth="1"/>
    <col min="13" max="13" width="14.5703125" bestFit="1" customWidth="1"/>
    <col min="14" max="14" width="18.28515625" bestFit="1" customWidth="1"/>
    <col min="15" max="15" width="18.28515625" customWidth="1"/>
    <col min="16" max="16" width="31.28515625" bestFit="1" customWidth="1"/>
  </cols>
  <sheetData>
    <row r="1" spans="1:16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12</v>
      </c>
      <c r="N1" s="1" t="s">
        <v>13</v>
      </c>
      <c r="O1" s="1" t="s">
        <v>21</v>
      </c>
      <c r="P1" s="2" t="s">
        <v>14</v>
      </c>
    </row>
    <row r="2" spans="1:16">
      <c r="A2" s="4" t="s">
        <v>24</v>
      </c>
      <c r="B2" s="4"/>
      <c r="C2" s="4">
        <v>50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16</v>
      </c>
      <c r="J2" s="4" t="s">
        <v>70</v>
      </c>
      <c r="K2" s="4" t="s">
        <v>17</v>
      </c>
      <c r="L2" s="7" t="s">
        <v>37</v>
      </c>
      <c r="M2" s="4" t="s">
        <v>18</v>
      </c>
      <c r="N2" s="4" t="s">
        <v>19</v>
      </c>
      <c r="O2" s="4" t="s">
        <v>22</v>
      </c>
      <c r="P2" s="4" t="s">
        <v>20</v>
      </c>
    </row>
    <row r="3" spans="1:16">
      <c r="A3" s="4" t="s">
        <v>45</v>
      </c>
      <c r="B3" s="4"/>
      <c r="C3" s="4">
        <v>1</v>
      </c>
      <c r="D3" s="4">
        <v>2</v>
      </c>
      <c r="E3" s="4">
        <v>3</v>
      </c>
      <c r="F3" s="4" t="s">
        <v>75</v>
      </c>
      <c r="G3" s="4" t="s">
        <v>27</v>
      </c>
      <c r="H3" s="4">
        <v>7</v>
      </c>
      <c r="I3" s="4" t="s">
        <v>16</v>
      </c>
      <c r="J3" s="4" t="s">
        <v>74</v>
      </c>
      <c r="K3" s="4" t="s">
        <v>73</v>
      </c>
      <c r="L3" s="7" t="s">
        <v>40</v>
      </c>
      <c r="M3" s="4" t="s">
        <v>47</v>
      </c>
      <c r="N3" s="4" t="s">
        <v>48</v>
      </c>
      <c r="O3" s="4" t="s">
        <v>46</v>
      </c>
      <c r="P3" s="4" t="s">
        <v>20</v>
      </c>
    </row>
    <row r="4" spans="1:16">
      <c r="A4" s="4" t="s">
        <v>56</v>
      </c>
      <c r="B4" s="4"/>
      <c r="C4" s="4">
        <v>50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16</v>
      </c>
      <c r="J4" s="4" t="s">
        <v>72</v>
      </c>
      <c r="K4" s="4" t="s">
        <v>39</v>
      </c>
      <c r="L4" s="7" t="s">
        <v>37</v>
      </c>
      <c r="M4" s="4" t="s">
        <v>50</v>
      </c>
      <c r="N4" s="4" t="s">
        <v>51</v>
      </c>
      <c r="O4" s="4" t="s">
        <v>46</v>
      </c>
      <c r="P4" s="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DDA8-B5FB-4116-AA3C-6DFE9FE54EE5}">
  <dimension ref="A1:O4"/>
  <sheetViews>
    <sheetView zoomScale="85" zoomScaleNormal="85" workbookViewId="0">
      <selection activeCell="J13" sqref="J13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0" bestFit="1" customWidth="1"/>
    <col min="7" max="7" width="35.42578125" bestFit="1" customWidth="1"/>
    <col min="9" max="9" width="16.28515625" bestFit="1" customWidth="1"/>
    <col min="10" max="10" width="14.140625" bestFit="1" customWidth="1"/>
    <col min="11" max="11" width="18.85546875" customWidth="1"/>
    <col min="12" max="12" width="19.140625" bestFit="1" customWidth="1"/>
    <col min="13" max="13" width="14.5703125" bestFit="1" customWidth="1"/>
    <col min="14" max="14" width="40.28515625" bestFit="1" customWidth="1"/>
    <col min="15" max="15" width="16.85546875" bestFit="1" customWidth="1"/>
  </cols>
  <sheetData>
    <row r="1" spans="1:15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12</v>
      </c>
      <c r="N1" s="1" t="s">
        <v>13</v>
      </c>
      <c r="O1" s="1" t="s">
        <v>21</v>
      </c>
    </row>
    <row r="2" spans="1:15">
      <c r="A2" s="4" t="s">
        <v>24</v>
      </c>
      <c r="B2" s="4"/>
      <c r="C2" s="4">
        <v>3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52</v>
      </c>
      <c r="J2" s="4" t="s">
        <v>70</v>
      </c>
      <c r="K2" s="4" t="s">
        <v>17</v>
      </c>
      <c r="L2" s="7" t="s">
        <v>37</v>
      </c>
      <c r="M2" s="4" t="s">
        <v>18</v>
      </c>
      <c r="N2" s="4" t="s">
        <v>19</v>
      </c>
      <c r="O2" s="4" t="s">
        <v>22</v>
      </c>
    </row>
    <row r="3" spans="1:15">
      <c r="A3" s="4" t="s">
        <v>45</v>
      </c>
      <c r="B3" s="4"/>
      <c r="C3" s="4">
        <v>4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52</v>
      </c>
      <c r="J3" s="4" t="s">
        <v>71</v>
      </c>
      <c r="K3" s="4" t="s">
        <v>41</v>
      </c>
      <c r="L3" s="7" t="s">
        <v>40</v>
      </c>
      <c r="M3" s="4" t="s">
        <v>47</v>
      </c>
      <c r="N3" s="4" t="s">
        <v>48</v>
      </c>
      <c r="O3" s="4" t="s">
        <v>46</v>
      </c>
    </row>
    <row r="4" spans="1:15">
      <c r="A4" s="4" t="s">
        <v>49</v>
      </c>
      <c r="B4" s="4"/>
      <c r="C4" s="4">
        <v>5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52</v>
      </c>
      <c r="J4" s="4" t="s">
        <v>72</v>
      </c>
      <c r="K4" s="4" t="s">
        <v>39</v>
      </c>
      <c r="L4" s="7" t="s">
        <v>37</v>
      </c>
      <c r="M4" s="4" t="s">
        <v>50</v>
      </c>
      <c r="N4" s="4" t="s">
        <v>51</v>
      </c>
      <c r="O4" s="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Q4"/>
  <sheetViews>
    <sheetView zoomScale="85" zoomScaleNormal="85" workbookViewId="0">
      <selection activeCell="F30" sqref="F30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16.85546875" bestFit="1" customWidth="1"/>
    <col min="7" max="7" width="35.42578125" bestFit="1" customWidth="1"/>
    <col min="9" max="9" width="16.28515625" bestFit="1" customWidth="1"/>
    <col min="10" max="10" width="22.140625" bestFit="1" customWidth="1"/>
    <col min="11" max="12" width="18.85546875" customWidth="1"/>
    <col min="13" max="13" width="12.42578125" bestFit="1" customWidth="1"/>
    <col min="14" max="14" width="14.5703125" bestFit="1" customWidth="1"/>
    <col min="15" max="15" width="18.28515625" bestFit="1" customWidth="1"/>
    <col min="16" max="16" width="31.28515625" bestFit="1" customWidth="1"/>
    <col min="17" max="17" width="28.42578125" bestFit="1" customWidth="1"/>
  </cols>
  <sheetData>
    <row r="1" spans="1:17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23</v>
      </c>
    </row>
    <row r="2" spans="1:17">
      <c r="A2" s="4" t="s">
        <v>24</v>
      </c>
      <c r="B2" s="4"/>
      <c r="C2" s="4">
        <v>3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16</v>
      </c>
      <c r="J2" s="4" t="s">
        <v>70</v>
      </c>
      <c r="K2" s="4" t="s">
        <v>17</v>
      </c>
      <c r="L2" s="7" t="s">
        <v>37</v>
      </c>
      <c r="M2" s="5">
        <f ca="1">Calculate!$C$2</f>
        <v>45426</v>
      </c>
      <c r="N2" s="4" t="s">
        <v>18</v>
      </c>
      <c r="O2" s="4" t="s">
        <v>19</v>
      </c>
      <c r="P2" s="4" t="s">
        <v>20</v>
      </c>
      <c r="Q2" s="6" t="s">
        <v>57</v>
      </c>
    </row>
    <row r="3" spans="1:17">
      <c r="A3" s="4" t="s">
        <v>45</v>
      </c>
      <c r="B3" s="4"/>
      <c r="C3" s="4">
        <v>1</v>
      </c>
      <c r="D3" s="4">
        <v>2</v>
      </c>
      <c r="E3" s="4">
        <v>3</v>
      </c>
      <c r="F3" s="4" t="s">
        <v>75</v>
      </c>
      <c r="G3" s="4" t="s">
        <v>27</v>
      </c>
      <c r="H3" s="4">
        <v>7</v>
      </c>
      <c r="I3" s="4" t="s">
        <v>16</v>
      </c>
      <c r="J3" s="4" t="s">
        <v>74</v>
      </c>
      <c r="K3" s="4" t="s">
        <v>73</v>
      </c>
      <c r="L3" s="7" t="s">
        <v>40</v>
      </c>
      <c r="M3" s="5">
        <f ca="1">Calculate!$C$2</f>
        <v>45426</v>
      </c>
      <c r="N3" s="4" t="s">
        <v>47</v>
      </c>
      <c r="O3" s="4" t="s">
        <v>48</v>
      </c>
      <c r="P3" s="4" t="s">
        <v>20</v>
      </c>
      <c r="Q3" s="6" t="s">
        <v>57</v>
      </c>
    </row>
    <row r="4" spans="1:17">
      <c r="A4" s="4" t="s">
        <v>56</v>
      </c>
      <c r="B4" s="4"/>
      <c r="C4" s="4">
        <v>5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16</v>
      </c>
      <c r="J4" s="4" t="s">
        <v>72</v>
      </c>
      <c r="K4" s="4" t="s">
        <v>39</v>
      </c>
      <c r="L4" s="7" t="s">
        <v>37</v>
      </c>
      <c r="M4" s="5">
        <f ca="1">Calculate!$C$2</f>
        <v>45426</v>
      </c>
      <c r="N4" s="4" t="s">
        <v>50</v>
      </c>
      <c r="O4" s="4" t="s">
        <v>51</v>
      </c>
      <c r="P4" s="4" t="s">
        <v>20</v>
      </c>
      <c r="Q4" s="6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F78C-E801-4C61-A3AF-6B74429A6B71}">
  <dimension ref="A1:M7"/>
  <sheetViews>
    <sheetView zoomScale="70" zoomScaleNormal="70" workbookViewId="0">
      <selection activeCell="J2" sqref="J2"/>
    </sheetView>
  </sheetViews>
  <sheetFormatPr defaultRowHeight="15"/>
  <cols>
    <col min="1" max="1" width="16.7109375" bestFit="1" customWidth="1"/>
    <col min="2" max="2" width="15.140625" customWidth="1"/>
    <col min="3" max="3" width="16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.85546875" bestFit="1" customWidth="1"/>
    <col min="12" max="12" width="24.5703125" bestFit="1" customWidth="1"/>
    <col min="13" max="13" width="38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58</v>
      </c>
    </row>
    <row r="2" spans="1:13">
      <c r="A2" s="4" t="s">
        <v>24</v>
      </c>
      <c r="B2" s="4"/>
      <c r="C2" s="4">
        <v>1</v>
      </c>
      <c r="D2" s="4">
        <v>2</v>
      </c>
      <c r="E2" s="4">
        <v>3</v>
      </c>
      <c r="F2" s="4" t="s">
        <v>25</v>
      </c>
      <c r="G2" s="4" t="s">
        <v>15</v>
      </c>
      <c r="H2" s="4">
        <v>4</v>
      </c>
      <c r="I2" s="4" t="s">
        <v>52</v>
      </c>
      <c r="J2" s="4" t="s">
        <v>70</v>
      </c>
      <c r="K2" s="4" t="s">
        <v>17</v>
      </c>
      <c r="L2" s="7" t="s">
        <v>37</v>
      </c>
      <c r="M2" s="4" t="s">
        <v>62</v>
      </c>
    </row>
    <row r="3" spans="1:13">
      <c r="A3" s="4" t="s">
        <v>65</v>
      </c>
      <c r="B3" s="12"/>
      <c r="C3" s="12">
        <v>1</v>
      </c>
      <c r="D3" s="12">
        <v>1</v>
      </c>
      <c r="E3" s="12">
        <v>1</v>
      </c>
      <c r="F3" s="4" t="s">
        <v>25</v>
      </c>
      <c r="G3" s="4" t="s">
        <v>27</v>
      </c>
      <c r="H3" s="4">
        <v>7</v>
      </c>
      <c r="I3" s="4" t="s">
        <v>16</v>
      </c>
      <c r="J3" s="4" t="s">
        <v>72</v>
      </c>
      <c r="K3" s="4" t="s">
        <v>39</v>
      </c>
      <c r="L3" s="7" t="s">
        <v>37</v>
      </c>
      <c r="M3" s="4" t="s">
        <v>64</v>
      </c>
    </row>
    <row r="4" spans="1:13">
      <c r="A4" s="4" t="s">
        <v>56</v>
      </c>
      <c r="B4" s="4"/>
      <c r="C4" s="4">
        <v>300</v>
      </c>
      <c r="D4" s="4">
        <v>2</v>
      </c>
      <c r="E4" s="4">
        <v>3</v>
      </c>
      <c r="F4" s="4" t="s">
        <v>42</v>
      </c>
      <c r="G4" s="4" t="s">
        <v>27</v>
      </c>
      <c r="H4" s="4">
        <v>7</v>
      </c>
      <c r="I4" s="4" t="s">
        <v>16</v>
      </c>
      <c r="J4" s="4" t="s">
        <v>72</v>
      </c>
      <c r="K4" s="4" t="s">
        <v>39</v>
      </c>
      <c r="L4" s="7" t="s">
        <v>37</v>
      </c>
      <c r="M4" s="4" t="s">
        <v>61</v>
      </c>
    </row>
    <row r="5" spans="1:13">
      <c r="A5" s="4" t="s">
        <v>56</v>
      </c>
      <c r="B5" s="4"/>
      <c r="C5" s="4">
        <v>300</v>
      </c>
      <c r="D5" s="4">
        <v>2</v>
      </c>
      <c r="E5" s="4">
        <v>3</v>
      </c>
      <c r="F5" s="4" t="s">
        <v>42</v>
      </c>
      <c r="G5" s="4" t="s">
        <v>27</v>
      </c>
      <c r="H5" s="4">
        <v>7</v>
      </c>
      <c r="I5" s="4" t="s">
        <v>16</v>
      </c>
      <c r="J5" s="4" t="s">
        <v>72</v>
      </c>
      <c r="K5" s="4" t="s">
        <v>39</v>
      </c>
      <c r="L5" s="7" t="s">
        <v>37</v>
      </c>
      <c r="M5" s="4" t="s">
        <v>60</v>
      </c>
    </row>
    <row r="6" spans="1:13">
      <c r="A6" s="4" t="s">
        <v>56</v>
      </c>
      <c r="B6" s="4"/>
      <c r="C6" s="4">
        <v>300</v>
      </c>
      <c r="D6" s="4">
        <v>2</v>
      </c>
      <c r="E6" s="4">
        <v>3</v>
      </c>
      <c r="F6" s="4" t="s">
        <v>42</v>
      </c>
      <c r="G6" s="4" t="s">
        <v>27</v>
      </c>
      <c r="H6" s="4">
        <v>7</v>
      </c>
      <c r="I6" s="4" t="s">
        <v>16</v>
      </c>
      <c r="J6" s="4" t="s">
        <v>72</v>
      </c>
      <c r="K6" s="4" t="s">
        <v>39</v>
      </c>
      <c r="L6" s="7" t="s">
        <v>37</v>
      </c>
      <c r="M6" s="4" t="s">
        <v>59</v>
      </c>
    </row>
    <row r="7" spans="1:13">
      <c r="A7" s="4" t="s">
        <v>56</v>
      </c>
      <c r="B7" s="4"/>
      <c r="C7" s="4">
        <v>300</v>
      </c>
      <c r="D7" s="4">
        <v>2</v>
      </c>
      <c r="E7" s="4">
        <v>3</v>
      </c>
      <c r="F7" s="4" t="s">
        <v>42</v>
      </c>
      <c r="G7" s="4" t="s">
        <v>27</v>
      </c>
      <c r="H7" s="4">
        <v>7</v>
      </c>
      <c r="I7" s="4" t="s">
        <v>16</v>
      </c>
      <c r="J7" s="4" t="s">
        <v>72</v>
      </c>
      <c r="K7" s="4" t="s">
        <v>39</v>
      </c>
      <c r="L7" s="7" t="s">
        <v>37</v>
      </c>
      <c r="M7" s="4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B99D-61BC-4A19-95BC-D98B671BEA2F}">
  <dimension ref="A1:M3"/>
  <sheetViews>
    <sheetView zoomScale="70" zoomScaleNormal="70" workbookViewId="0">
      <selection activeCell="J2" sqref="J2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29</v>
      </c>
    </row>
    <row r="2" spans="1:13">
      <c r="A2" s="4" t="s">
        <v>24</v>
      </c>
      <c r="B2" s="4"/>
      <c r="C2" s="4">
        <v>1</v>
      </c>
      <c r="D2" s="4">
        <v>2</v>
      </c>
      <c r="E2" s="4">
        <v>3</v>
      </c>
      <c r="F2" s="4" t="s">
        <v>25</v>
      </c>
      <c r="G2" s="4" t="s">
        <v>15</v>
      </c>
      <c r="H2" s="4">
        <v>4</v>
      </c>
      <c r="I2" s="4" t="s">
        <v>16</v>
      </c>
      <c r="J2" s="4" t="s">
        <v>70</v>
      </c>
      <c r="K2" s="4" t="s">
        <v>17</v>
      </c>
      <c r="L2" s="7" t="s">
        <v>37</v>
      </c>
      <c r="M2" s="4" t="s">
        <v>66</v>
      </c>
    </row>
    <row r="3" spans="1:13">
      <c r="A3" s="4" t="s">
        <v>45</v>
      </c>
      <c r="B3" s="4"/>
      <c r="C3" s="4">
        <v>1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16</v>
      </c>
      <c r="J3" s="4" t="s">
        <v>71</v>
      </c>
      <c r="K3" s="4" t="s">
        <v>41</v>
      </c>
      <c r="L3" s="7" t="s">
        <v>40</v>
      </c>
      <c r="M3" s="4" t="s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267-3747-4ADE-8941-713003159070}">
  <dimension ref="A1:V3"/>
  <sheetViews>
    <sheetView tabSelected="1" topLeftCell="H1" zoomScale="70" zoomScaleNormal="70" workbookViewId="0">
      <selection activeCell="S26" sqref="S26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" customWidth="1"/>
    <col min="12" max="12" width="24.5703125" bestFit="1" customWidth="1"/>
    <col min="13" max="13" width="18.7109375" customWidth="1"/>
    <col min="14" max="14" width="26.85546875" bestFit="1" customWidth="1"/>
    <col min="15" max="15" width="24.85546875" bestFit="1" customWidth="1"/>
    <col min="16" max="16" width="29.7109375" bestFit="1" customWidth="1"/>
    <col min="17" max="17" width="33" bestFit="1" customWidth="1"/>
    <col min="18" max="18" width="35.42578125" bestFit="1" customWidth="1"/>
    <col min="19" max="19" width="28.7109375" bestFit="1" customWidth="1"/>
    <col min="20" max="20" width="28.140625" bestFit="1" customWidth="1"/>
    <col min="21" max="21" width="35.42578125" bestFit="1" customWidth="1"/>
    <col min="22" max="22" width="22.85546875" bestFit="1" customWidth="1"/>
  </cols>
  <sheetData>
    <row r="1" spans="1:22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78</v>
      </c>
      <c r="T1" s="1" t="s">
        <v>35</v>
      </c>
      <c r="U1" s="1" t="s">
        <v>36</v>
      </c>
      <c r="V1" s="1" t="s">
        <v>21</v>
      </c>
    </row>
    <row r="2" spans="1:22">
      <c r="A2" s="4" t="s">
        <v>24</v>
      </c>
      <c r="B2" s="4"/>
      <c r="C2" s="4">
        <v>1</v>
      </c>
      <c r="D2" s="4">
        <v>2</v>
      </c>
      <c r="E2" s="4">
        <v>3</v>
      </c>
      <c r="F2" s="4" t="s">
        <v>25</v>
      </c>
      <c r="G2" s="4" t="s">
        <v>15</v>
      </c>
      <c r="H2" s="4">
        <v>4</v>
      </c>
      <c r="I2" s="4" t="s">
        <v>16</v>
      </c>
      <c r="J2" s="4" t="s">
        <v>74</v>
      </c>
      <c r="K2" s="4" t="s">
        <v>76</v>
      </c>
      <c r="L2" s="7" t="s">
        <v>37</v>
      </c>
      <c r="M2" s="4" t="s">
        <v>66</v>
      </c>
      <c r="N2" s="4">
        <v>2</v>
      </c>
      <c r="O2" s="4">
        <v>5</v>
      </c>
      <c r="P2" s="4">
        <v>6</v>
      </c>
      <c r="Q2" s="4" t="s">
        <v>38</v>
      </c>
      <c r="R2" s="4" t="s">
        <v>26</v>
      </c>
      <c r="S2" s="4" t="s">
        <v>72</v>
      </c>
      <c r="T2" s="4" t="s">
        <v>39</v>
      </c>
      <c r="U2" s="7" t="s">
        <v>40</v>
      </c>
      <c r="V2" s="4" t="s">
        <v>68</v>
      </c>
    </row>
    <row r="3" spans="1:22">
      <c r="A3" s="4" t="s">
        <v>45</v>
      </c>
      <c r="B3" s="4"/>
      <c r="C3" s="4">
        <v>1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16</v>
      </c>
      <c r="J3" s="4" t="s">
        <v>70</v>
      </c>
      <c r="K3" s="4" t="s">
        <v>77</v>
      </c>
      <c r="L3" s="7" t="s">
        <v>40</v>
      </c>
      <c r="M3" s="4" t="s">
        <v>67</v>
      </c>
      <c r="N3" s="4">
        <v>1</v>
      </c>
      <c r="O3" s="4">
        <v>5</v>
      </c>
      <c r="P3" s="4">
        <v>6</v>
      </c>
      <c r="Q3" s="4" t="s">
        <v>43</v>
      </c>
      <c r="R3" s="4" t="s">
        <v>15</v>
      </c>
      <c r="S3" s="4" t="s">
        <v>79</v>
      </c>
      <c r="T3" s="4" t="s">
        <v>44</v>
      </c>
      <c r="U3" s="7" t="s">
        <v>37</v>
      </c>
      <c r="V3" s="4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0B2-AF97-4CF6-81E1-3C974CAF77F3}">
  <dimension ref="A1:D2"/>
  <sheetViews>
    <sheetView workbookViewId="0">
      <selection sqref="A1:C2"/>
    </sheetView>
  </sheetViews>
  <sheetFormatPr defaultRowHeight="15"/>
  <cols>
    <col min="1" max="1" width="10.42578125" bestFit="1" customWidth="1"/>
    <col min="2" max="2" width="12.85546875" customWidth="1"/>
    <col min="3" max="3" width="13.42578125" bestFit="1" customWidth="1"/>
    <col min="4" max="4" width="14.140625" customWidth="1"/>
  </cols>
  <sheetData>
    <row r="1" spans="1:4">
      <c r="A1" s="9" t="s">
        <v>53</v>
      </c>
      <c r="B1" s="9" t="s">
        <v>54</v>
      </c>
      <c r="C1" s="9" t="s">
        <v>55</v>
      </c>
    </row>
    <row r="2" spans="1:4">
      <c r="A2" s="10">
        <f ca="1">TODAY()</f>
        <v>45274</v>
      </c>
      <c r="B2" s="9">
        <v>5</v>
      </c>
      <c r="C2" s="11">
        <f ca="1">DATE(YEAR(A2),MONTH(A2)+B2,MIN(DAY(A2),DAY(DATE(YEAR(A2),MONTH(A2)+B2+1,0))))</f>
        <v>45426</v>
      </c>
      <c r="D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FPA001</vt:lpstr>
      <vt:lpstr>FPA002-003-005-007</vt:lpstr>
      <vt:lpstr>FPA004-006-010</vt:lpstr>
      <vt:lpstr>FPA008-009</vt:lpstr>
      <vt:lpstr>BTMI002</vt:lpstr>
      <vt:lpstr>BTMI003</vt:lpstr>
      <vt:lpstr>BTMI015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2023-12-14T12:08:12Z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