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oyinyuan/Documents/withProTang/submission/"/>
    </mc:Choice>
  </mc:AlternateContent>
  <xr:revisionPtr revIDLastSave="0" documentId="13_ncr:1_{B57C3278-4AC9-664D-B970-6B6BE0EA1486}" xr6:coauthVersionLast="47" xr6:coauthVersionMax="47" xr10:uidLastSave="{00000000-0000-0000-0000-000000000000}"/>
  <bookViews>
    <workbookView xWindow="2080" yWindow="460" windowWidth="16500" windowHeight="15540" xr2:uid="{48880D8B-2149-534B-9E46-1484A3338A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3" i="1" l="1"/>
  <c r="I155" i="1"/>
  <c r="I156" i="1"/>
  <c r="I157" i="1"/>
  <c r="I158" i="1"/>
  <c r="I159" i="1"/>
  <c r="I160" i="1"/>
  <c r="I161" i="1"/>
  <c r="I162" i="1"/>
  <c r="I163" i="1"/>
  <c r="I164" i="1"/>
  <c r="I167" i="1"/>
  <c r="I168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173" i="1"/>
  <c r="H174" i="1"/>
  <c r="H175" i="1"/>
  <c r="H176" i="1"/>
  <c r="H177" i="1"/>
  <c r="H178" i="1"/>
  <c r="H179" i="1"/>
  <c r="H180" i="1"/>
  <c r="H181" i="1"/>
  <c r="H182" i="1"/>
  <c r="H183" i="1"/>
  <c r="H150" i="1"/>
  <c r="H151" i="1"/>
  <c r="H152" i="1"/>
  <c r="H153" i="1"/>
  <c r="H154" i="1"/>
  <c r="H155" i="1"/>
  <c r="H157" i="1"/>
  <c r="H158" i="1"/>
  <c r="H160" i="1"/>
  <c r="H161" i="1"/>
  <c r="H163" i="1"/>
  <c r="H164" i="1"/>
  <c r="H165" i="1"/>
  <c r="H166" i="1"/>
  <c r="H167" i="1"/>
  <c r="H168" i="1"/>
  <c r="H169" i="1"/>
  <c r="H170" i="1"/>
  <c r="H171" i="1"/>
  <c r="H172" i="1"/>
  <c r="H147" i="1"/>
  <c r="H148" i="1"/>
  <c r="H149" i="1"/>
  <c r="H77" i="1"/>
  <c r="H78" i="1"/>
  <c r="H81" i="1"/>
  <c r="H67" i="1"/>
  <c r="H68" i="1"/>
  <c r="H70" i="1"/>
  <c r="H72" i="1"/>
  <c r="H73" i="1"/>
  <c r="H74" i="1"/>
  <c r="H75" i="1"/>
  <c r="H76" i="1"/>
  <c r="H55" i="1"/>
  <c r="H56" i="1"/>
  <c r="H57" i="1"/>
  <c r="H58" i="1"/>
  <c r="H59" i="1"/>
  <c r="H60" i="1"/>
  <c r="H61" i="1"/>
  <c r="H62" i="1"/>
  <c r="H63" i="1"/>
  <c r="H64" i="1"/>
  <c r="H65" i="1"/>
  <c r="H66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2" i="1"/>
  <c r="H23" i="1"/>
  <c r="H24" i="1"/>
  <c r="H25" i="1"/>
  <c r="H26" i="1"/>
  <c r="H27" i="1"/>
  <c r="H28" i="1"/>
  <c r="H29" i="1"/>
  <c r="H30" i="1"/>
  <c r="H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J183" i="1" s="1"/>
  <c r="G157" i="1"/>
  <c r="G158" i="1"/>
  <c r="G159" i="1"/>
  <c r="G160" i="1"/>
  <c r="G161" i="1"/>
  <c r="G162" i="1"/>
  <c r="G163" i="1"/>
  <c r="G164" i="1"/>
  <c r="G167" i="1"/>
  <c r="G168" i="1"/>
  <c r="G170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36" i="1"/>
  <c r="G37" i="1"/>
  <c r="G38" i="1"/>
  <c r="G39" i="1"/>
  <c r="G40" i="1"/>
  <c r="G41" i="1"/>
  <c r="G42" i="1"/>
  <c r="G43" i="1"/>
  <c r="G44" i="1"/>
  <c r="G25" i="1"/>
  <c r="G26" i="1"/>
  <c r="G27" i="1"/>
  <c r="G28" i="1"/>
  <c r="G29" i="1"/>
  <c r="G30" i="1"/>
  <c r="G31" i="1"/>
  <c r="G32" i="1"/>
  <c r="G33" i="1"/>
  <c r="G34" i="1"/>
  <c r="G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169" i="1"/>
  <c r="I169" i="1" s="1"/>
  <c r="F166" i="1"/>
  <c r="G166" i="1" s="1"/>
  <c r="F165" i="1"/>
  <c r="G165" i="1" s="1"/>
  <c r="B162" i="1"/>
  <c r="D162" i="1" s="1"/>
  <c r="J162" i="1" s="1"/>
  <c r="B159" i="1"/>
  <c r="D159" i="1" s="1"/>
  <c r="J159" i="1" s="1"/>
  <c r="B156" i="1"/>
  <c r="H156" i="1" s="1"/>
  <c r="B69" i="1"/>
  <c r="D69" i="1" s="1"/>
  <c r="B71" i="1"/>
  <c r="H71" i="1" s="1"/>
  <c r="B79" i="1"/>
  <c r="D79" i="1" s="1"/>
  <c r="J79" i="1" s="1"/>
  <c r="B80" i="1"/>
  <c r="D80" i="1" s="1"/>
  <c r="B81" i="1"/>
  <c r="D81" i="1" s="1"/>
  <c r="B82" i="1"/>
  <c r="D82" i="1" s="1"/>
  <c r="B83" i="1"/>
  <c r="D83" i="1" s="1"/>
  <c r="J83" i="1" s="1"/>
  <c r="B84" i="1"/>
  <c r="D84" i="1" s="1"/>
  <c r="B85" i="1"/>
  <c r="H85" i="1" s="1"/>
  <c r="B86" i="1"/>
  <c r="D86" i="1" s="1"/>
  <c r="B87" i="1"/>
  <c r="H87" i="1" s="1"/>
  <c r="B88" i="1"/>
  <c r="H88" i="1" s="1"/>
  <c r="B89" i="1"/>
  <c r="D89" i="1" s="1"/>
  <c r="B90" i="1"/>
  <c r="D90" i="1" s="1"/>
  <c r="J90" i="1" s="1"/>
  <c r="B91" i="1"/>
  <c r="D91" i="1" s="1"/>
  <c r="B92" i="1"/>
  <c r="D92" i="1" s="1"/>
  <c r="B93" i="1"/>
  <c r="D93" i="1" s="1"/>
  <c r="B94" i="1"/>
  <c r="D94" i="1" s="1"/>
  <c r="J94" i="1" s="1"/>
  <c r="B95" i="1"/>
  <c r="H95" i="1" s="1"/>
  <c r="B96" i="1"/>
  <c r="H96" i="1" s="1"/>
  <c r="B97" i="1"/>
  <c r="H97" i="1" s="1"/>
  <c r="B98" i="1"/>
  <c r="H98" i="1" s="1"/>
  <c r="B99" i="1"/>
  <c r="D99" i="1" s="1"/>
  <c r="J99" i="1" s="1"/>
  <c r="B100" i="1"/>
  <c r="D100" i="1" s="1"/>
  <c r="B101" i="1"/>
  <c r="D101" i="1" s="1"/>
  <c r="B102" i="1"/>
  <c r="D102" i="1" s="1"/>
  <c r="J102" i="1" s="1"/>
  <c r="B103" i="1"/>
  <c r="D103" i="1" s="1"/>
  <c r="J103" i="1" s="1"/>
  <c r="B104" i="1"/>
  <c r="D104" i="1" s="1"/>
  <c r="B105" i="1"/>
  <c r="D105" i="1" s="1"/>
  <c r="B106" i="1"/>
  <c r="D106" i="1" s="1"/>
  <c r="J106" i="1" s="1"/>
  <c r="B107" i="1"/>
  <c r="H107" i="1" s="1"/>
  <c r="B108" i="1"/>
  <c r="H108" i="1" s="1"/>
  <c r="B109" i="1"/>
  <c r="H109" i="1" s="1"/>
  <c r="B110" i="1"/>
  <c r="D110" i="1" s="1"/>
  <c r="J110" i="1" s="1"/>
  <c r="B111" i="1"/>
  <c r="D111" i="1" s="1"/>
  <c r="B112" i="1"/>
  <c r="D112" i="1" s="1"/>
  <c r="B113" i="1"/>
  <c r="H113" i="1" s="1"/>
  <c r="B114" i="1"/>
  <c r="D114" i="1" s="1"/>
  <c r="J114" i="1" s="1"/>
  <c r="B115" i="1"/>
  <c r="H115" i="1" s="1"/>
  <c r="B116" i="1"/>
  <c r="H116" i="1" s="1"/>
  <c r="B117" i="1"/>
  <c r="H117" i="1" s="1"/>
  <c r="B118" i="1"/>
  <c r="D118" i="1" s="1"/>
  <c r="J118" i="1" s="1"/>
  <c r="B119" i="1"/>
  <c r="D119" i="1" s="1"/>
  <c r="B120" i="1"/>
  <c r="D120" i="1" s="1"/>
  <c r="B121" i="1"/>
  <c r="D121" i="1" s="1"/>
  <c r="J121" i="1" s="1"/>
  <c r="B122" i="1"/>
  <c r="D122" i="1" s="1"/>
  <c r="J122" i="1" s="1"/>
  <c r="B123" i="1"/>
  <c r="D123" i="1" s="1"/>
  <c r="J123" i="1" s="1"/>
  <c r="B124" i="1"/>
  <c r="D124" i="1" s="1"/>
  <c r="J124" i="1" s="1"/>
  <c r="B125" i="1"/>
  <c r="H125" i="1" s="1"/>
  <c r="B126" i="1"/>
  <c r="H126" i="1" s="1"/>
  <c r="B127" i="1"/>
  <c r="H127" i="1" s="1"/>
  <c r="B128" i="1"/>
  <c r="D128" i="1" s="1"/>
  <c r="J128" i="1" s="1"/>
  <c r="B129" i="1"/>
  <c r="D129" i="1" s="1"/>
  <c r="B130" i="1"/>
  <c r="H130" i="1" s="1"/>
  <c r="B131" i="1"/>
  <c r="D131" i="1" s="1"/>
  <c r="J131" i="1" s="1"/>
  <c r="B132" i="1"/>
  <c r="D132" i="1" s="1"/>
  <c r="B133" i="1"/>
  <c r="D133" i="1" s="1"/>
  <c r="B134" i="1"/>
  <c r="D134" i="1" s="1"/>
  <c r="B135" i="1"/>
  <c r="H135" i="1" s="1"/>
  <c r="B136" i="1"/>
  <c r="H136" i="1" s="1"/>
  <c r="B137" i="1"/>
  <c r="D137" i="1" s="1"/>
  <c r="B138" i="1"/>
  <c r="D138" i="1" s="1"/>
  <c r="B139" i="1"/>
  <c r="D139" i="1" s="1"/>
  <c r="J139" i="1" s="1"/>
  <c r="B140" i="1"/>
  <c r="D140" i="1" s="1"/>
  <c r="J140" i="1" s="1"/>
  <c r="B141" i="1"/>
  <c r="D141" i="1" s="1"/>
  <c r="B142" i="1"/>
  <c r="D142" i="1" s="1"/>
  <c r="B143" i="1"/>
  <c r="H143" i="1" s="1"/>
  <c r="B144" i="1"/>
  <c r="D144" i="1" s="1"/>
  <c r="J144" i="1" s="1"/>
  <c r="B145" i="1"/>
  <c r="D145" i="1" s="1"/>
  <c r="B146" i="1"/>
  <c r="H146" i="1" s="1"/>
  <c r="D107" i="1"/>
  <c r="J107" i="1" s="1"/>
  <c r="D108" i="1"/>
  <c r="D109" i="1"/>
  <c r="J109" i="1" s="1"/>
  <c r="D96" i="1"/>
  <c r="D72" i="1"/>
  <c r="D73" i="1"/>
  <c r="D74" i="1"/>
  <c r="J74" i="1" s="1"/>
  <c r="D75" i="1"/>
  <c r="J75" i="1" s="1"/>
  <c r="D76" i="1"/>
  <c r="D77" i="1"/>
  <c r="D78" i="1"/>
  <c r="J78" i="1" s="1"/>
  <c r="D85" i="1"/>
  <c r="D54" i="1"/>
  <c r="D55" i="1"/>
  <c r="J55" i="1" s="1"/>
  <c r="D56" i="1"/>
  <c r="D57" i="1"/>
  <c r="D58" i="1"/>
  <c r="J58" i="1" s="1"/>
  <c r="D59" i="1"/>
  <c r="J59" i="1" s="1"/>
  <c r="D60" i="1"/>
  <c r="J60" i="1" s="1"/>
  <c r="D61" i="1"/>
  <c r="D62" i="1"/>
  <c r="J62" i="1" s="1"/>
  <c r="D63" i="1"/>
  <c r="J63" i="1" s="1"/>
  <c r="D64" i="1"/>
  <c r="J64" i="1" s="1"/>
  <c r="D65" i="1"/>
  <c r="D66" i="1"/>
  <c r="D67" i="1"/>
  <c r="J67" i="1" s="1"/>
  <c r="D68" i="1"/>
  <c r="J68" i="1" s="1"/>
  <c r="D70" i="1"/>
  <c r="D39" i="1"/>
  <c r="D40" i="1"/>
  <c r="J40" i="1" s="1"/>
  <c r="D41" i="1"/>
  <c r="J41" i="1" s="1"/>
  <c r="D42" i="1"/>
  <c r="D43" i="1"/>
  <c r="D44" i="1"/>
  <c r="J44" i="1" s="1"/>
  <c r="D45" i="1"/>
  <c r="J45" i="1" s="1"/>
  <c r="D46" i="1"/>
  <c r="D47" i="1"/>
  <c r="D48" i="1"/>
  <c r="J48" i="1" s="1"/>
  <c r="D49" i="1"/>
  <c r="J49" i="1" s="1"/>
  <c r="D50" i="1"/>
  <c r="D51" i="1"/>
  <c r="J51" i="1" s="1"/>
  <c r="D52" i="1"/>
  <c r="J52" i="1" s="1"/>
  <c r="D53" i="1"/>
  <c r="D21" i="1"/>
  <c r="D22" i="1"/>
  <c r="D23" i="1"/>
  <c r="J23" i="1" s="1"/>
  <c r="D24" i="1"/>
  <c r="J24" i="1" s="1"/>
  <c r="D25" i="1"/>
  <c r="J25" i="1" s="1"/>
  <c r="D26" i="1"/>
  <c r="D27" i="1"/>
  <c r="D28" i="1"/>
  <c r="J28" i="1" s="1"/>
  <c r="D29" i="1"/>
  <c r="J29" i="1" s="1"/>
  <c r="D30" i="1"/>
  <c r="J30" i="1" s="1"/>
  <c r="D31" i="1"/>
  <c r="D32" i="1"/>
  <c r="D33" i="1"/>
  <c r="J33" i="1" s="1"/>
  <c r="D34" i="1"/>
  <c r="J34" i="1" s="1"/>
  <c r="D35" i="1"/>
  <c r="J35" i="1" s="1"/>
  <c r="D36" i="1"/>
  <c r="D37" i="1"/>
  <c r="D38" i="1"/>
  <c r="J38" i="1" s="1"/>
  <c r="D3" i="1"/>
  <c r="J3" i="1" s="1"/>
  <c r="D4" i="1"/>
  <c r="D5" i="1"/>
  <c r="D6" i="1"/>
  <c r="D7" i="1"/>
  <c r="J7" i="1" s="1"/>
  <c r="D8" i="1"/>
  <c r="D9" i="1"/>
  <c r="D10" i="1"/>
  <c r="D11" i="1"/>
  <c r="J11" i="1" s="1"/>
  <c r="D12" i="1"/>
  <c r="J12" i="1" s="1"/>
  <c r="D13" i="1"/>
  <c r="D14" i="1"/>
  <c r="D15" i="1"/>
  <c r="D16" i="1"/>
  <c r="J16" i="1" s="1"/>
  <c r="D17" i="1"/>
  <c r="D18" i="1"/>
  <c r="D19" i="1"/>
  <c r="D20" i="1"/>
  <c r="J20" i="1" s="1"/>
  <c r="D2" i="1"/>
  <c r="D117" i="1"/>
  <c r="J117" i="1" s="1"/>
  <c r="D171" i="1"/>
  <c r="J171" i="1" s="1"/>
  <c r="D172" i="1"/>
  <c r="D173" i="1"/>
  <c r="D174" i="1"/>
  <c r="J174" i="1" s="1"/>
  <c r="D175" i="1"/>
  <c r="J175" i="1" s="1"/>
  <c r="D176" i="1"/>
  <c r="D177" i="1"/>
  <c r="D178" i="1"/>
  <c r="J178" i="1" s="1"/>
  <c r="D179" i="1"/>
  <c r="J179" i="1" s="1"/>
  <c r="D180" i="1"/>
  <c r="D181" i="1"/>
  <c r="J181" i="1" s="1"/>
  <c r="D182" i="1"/>
  <c r="D135" i="1"/>
  <c r="J135" i="1" s="1"/>
  <c r="D136" i="1"/>
  <c r="D163" i="1"/>
  <c r="D164" i="1"/>
  <c r="D165" i="1"/>
  <c r="D166" i="1"/>
  <c r="J166" i="1" s="1"/>
  <c r="D167" i="1"/>
  <c r="J167" i="1" s="1"/>
  <c r="D168" i="1"/>
  <c r="D169" i="1"/>
  <c r="D170" i="1"/>
  <c r="D147" i="1"/>
  <c r="D148" i="1"/>
  <c r="J148" i="1" s="1"/>
  <c r="D149" i="1"/>
  <c r="J149" i="1" s="1"/>
  <c r="D150" i="1"/>
  <c r="D151" i="1"/>
  <c r="D152" i="1"/>
  <c r="D153" i="1"/>
  <c r="J153" i="1" s="1"/>
  <c r="D154" i="1"/>
  <c r="D155" i="1"/>
  <c r="D156" i="1"/>
  <c r="D157" i="1"/>
  <c r="D158" i="1"/>
  <c r="J158" i="1" s="1"/>
  <c r="D160" i="1"/>
  <c r="D161" i="1"/>
  <c r="D146" i="1" l="1"/>
  <c r="J163" i="1"/>
  <c r="J17" i="1"/>
  <c r="J13" i="1"/>
  <c r="J21" i="1"/>
  <c r="J42" i="1"/>
  <c r="D71" i="1"/>
  <c r="J71" i="1" s="1"/>
  <c r="J76" i="1"/>
  <c r="J72" i="1"/>
  <c r="J133" i="1"/>
  <c r="J93" i="1"/>
  <c r="J170" i="1"/>
  <c r="J180" i="1"/>
  <c r="J61" i="1"/>
  <c r="J85" i="1"/>
  <c r="D97" i="1"/>
  <c r="J97" i="1" s="1"/>
  <c r="J112" i="1"/>
  <c r="J104" i="1"/>
  <c r="J100" i="1"/>
  <c r="J84" i="1"/>
  <c r="J80" i="1"/>
  <c r="H86" i="1"/>
  <c r="H119" i="1"/>
  <c r="H118" i="1"/>
  <c r="J147" i="1"/>
  <c r="J164" i="1"/>
  <c r="J10" i="1"/>
  <c r="J6" i="1"/>
  <c r="J22" i="1"/>
  <c r="J43" i="1"/>
  <c r="J39" i="1"/>
  <c r="J77" i="1"/>
  <c r="J73" i="1"/>
  <c r="D95" i="1"/>
  <c r="J138" i="1"/>
  <c r="J134" i="1"/>
  <c r="G169" i="1"/>
  <c r="J154" i="1"/>
  <c r="J150" i="1"/>
  <c r="J89" i="1"/>
  <c r="J151" i="1"/>
  <c r="J32" i="1"/>
  <c r="J57" i="1"/>
  <c r="J137" i="1"/>
  <c r="J69" i="1"/>
  <c r="J108" i="1"/>
  <c r="H128" i="1"/>
  <c r="J161" i="1"/>
  <c r="J177" i="1"/>
  <c r="J15" i="1"/>
  <c r="J5" i="1"/>
  <c r="J31" i="1"/>
  <c r="J66" i="1"/>
  <c r="J56" i="1"/>
  <c r="J86" i="1"/>
  <c r="H79" i="1"/>
  <c r="H124" i="1"/>
  <c r="J160" i="1"/>
  <c r="J165" i="1"/>
  <c r="J176" i="1"/>
  <c r="J14" i="1"/>
  <c r="J4" i="1"/>
  <c r="J53" i="1"/>
  <c r="J65" i="1"/>
  <c r="D98" i="1"/>
  <c r="J98" i="1" s="1"/>
  <c r="J145" i="1"/>
  <c r="J105" i="1"/>
  <c r="H121" i="1"/>
  <c r="J156" i="1"/>
  <c r="J146" i="1"/>
  <c r="J136" i="1"/>
  <c r="J173" i="1"/>
  <c r="J2" i="1"/>
  <c r="J37" i="1"/>
  <c r="J27" i="1"/>
  <c r="J50" i="1"/>
  <c r="J95" i="1"/>
  <c r="J142" i="1"/>
  <c r="J132" i="1"/>
  <c r="J92" i="1"/>
  <c r="J82" i="1"/>
  <c r="H114" i="1"/>
  <c r="J155" i="1"/>
  <c r="D143" i="1"/>
  <c r="J143" i="1" s="1"/>
  <c r="J182" i="1"/>
  <c r="J172" i="1"/>
  <c r="J36" i="1"/>
  <c r="J26" i="1"/>
  <c r="D88" i="1"/>
  <c r="J88" i="1" s="1"/>
  <c r="J141" i="1"/>
  <c r="J111" i="1"/>
  <c r="J101" i="1"/>
  <c r="J91" i="1"/>
  <c r="J81" i="1"/>
  <c r="J54" i="1"/>
  <c r="H91" i="1"/>
  <c r="J96" i="1"/>
  <c r="J19" i="1"/>
  <c r="J9" i="1"/>
  <c r="D113" i="1"/>
  <c r="J113" i="1" s="1"/>
  <c r="J120" i="1"/>
  <c r="H89" i="1"/>
  <c r="H103" i="1"/>
  <c r="J157" i="1"/>
  <c r="J169" i="1"/>
  <c r="J18" i="1"/>
  <c r="J8" i="1"/>
  <c r="J47" i="1"/>
  <c r="J70" i="1"/>
  <c r="J129" i="1"/>
  <c r="J119" i="1"/>
  <c r="H99" i="1"/>
  <c r="J152" i="1"/>
  <c r="J168" i="1"/>
  <c r="H93" i="1"/>
  <c r="H83" i="1"/>
  <c r="H110" i="1"/>
  <c r="H100" i="1"/>
  <c r="H137" i="1"/>
  <c r="I165" i="1"/>
  <c r="H92" i="1"/>
  <c r="H82" i="1"/>
  <c r="H120" i="1"/>
  <c r="H145" i="1"/>
  <c r="H159" i="1"/>
  <c r="D130" i="1"/>
  <c r="J130" i="1" s="1"/>
  <c r="H69" i="1"/>
  <c r="H90" i="1"/>
  <c r="H80" i="1"/>
  <c r="H144" i="1"/>
  <c r="H134" i="1"/>
  <c r="D127" i="1"/>
  <c r="J127" i="1" s="1"/>
  <c r="D87" i="1"/>
  <c r="J87" i="1" s="1"/>
  <c r="J46" i="1"/>
  <c r="H106" i="1"/>
  <c r="H133" i="1"/>
  <c r="D126" i="1"/>
  <c r="J126" i="1" s="1"/>
  <c r="D116" i="1"/>
  <c r="J116" i="1" s="1"/>
  <c r="H105" i="1"/>
  <c r="H142" i="1"/>
  <c r="H132" i="1"/>
  <c r="D125" i="1"/>
  <c r="J125" i="1" s="1"/>
  <c r="D115" i="1"/>
  <c r="J115" i="1" s="1"/>
  <c r="H104" i="1"/>
  <c r="H141" i="1"/>
  <c r="H131" i="1"/>
  <c r="H112" i="1"/>
  <c r="H102" i="1"/>
  <c r="H123" i="1"/>
  <c r="H139" i="1"/>
  <c r="H129" i="1"/>
  <c r="H140" i="1"/>
  <c r="H94" i="1"/>
  <c r="H84" i="1"/>
  <c r="H111" i="1"/>
  <c r="H101" i="1"/>
  <c r="H122" i="1"/>
  <c r="H138" i="1"/>
  <c r="H162" i="1"/>
  <c r="I166" i="1"/>
</calcChain>
</file>

<file path=xl/sharedStrings.xml><?xml version="1.0" encoding="utf-8"?>
<sst xmlns="http://schemas.openxmlformats.org/spreadsheetml/2006/main" count="10" uniqueCount="10">
  <si>
    <t>date</t>
  </si>
  <si>
    <t>local_confirmed</t>
  </si>
  <si>
    <t>local_asymptomatic</t>
  </si>
  <si>
    <t>local_total</t>
  </si>
  <si>
    <t>controlled_local_confirmed</t>
  </si>
  <si>
    <t>controlled_local_asymptomatic</t>
  </si>
  <si>
    <t>controlled_total</t>
  </si>
  <si>
    <t>social_local_confirmed</t>
  </si>
  <si>
    <t>social_local_asymptomatic</t>
  </si>
  <si>
    <t>social_total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</si>
</sst>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Songti SC Regular"/>
    </font>
    <font>
      <sz val="8"/>
      <color theme="1"/>
      <name val="STSongti-SC-Regular"/>
    </font>
    <font>
      <sz val="10"/>
      <color theme="1"/>
      <name val="Kaiti TC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wrapText="1"/>
    </xf>
    <xf numFmtId="0" fontId="0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wrapText="1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D73A-EAE0-B74F-851D-310C94A7F145}">
  <dimension ref="A1:O325"/>
  <sheetViews>
    <sheetView tabSelected="1" zoomScale="110" zoomScaleNormal="110" workbookViewId="0">
      <pane ySplit="1" topLeftCell="A156" activePane="bottomLeft" state="frozen"/>
      <selection pane="bottomLeft" activeCell="K183" sqref="K183"/>
    </sheetView>
  </sheetViews>
  <sheetFormatPr baseColWidth="10" defaultRowHeight="16"/>
  <cols>
    <col min="1" max="1" width="10.83203125" style="3"/>
    <col min="2" max="2" width="14" style="3" hidden="1" customWidth="1"/>
    <col min="3" max="3" width="16.6640625" style="3" hidden="1" customWidth="1"/>
    <col min="4" max="4" width="10.83203125" style="3"/>
    <col min="5" max="6" width="14.5" style="3" hidden="1" customWidth="1"/>
    <col min="7" max="7" width="14.5" style="3" customWidth="1"/>
    <col min="8" max="9" width="14.5" style="3" hidden="1" customWidth="1"/>
    <col min="10" max="10" width="14.5" style="3" customWidth="1"/>
    <col min="11" max="11" width="32.1640625" style="3" customWidth="1"/>
    <col min="12" max="12" width="15.5" style="3" customWidth="1"/>
    <col min="13" max="13" width="22.5" style="3" customWidth="1"/>
    <col min="14" max="14" width="43" style="3" customWidth="1"/>
    <col min="15" max="15" width="37.6640625" style="3" customWidth="1"/>
    <col min="16" max="16384" width="10.83203125" style="3"/>
  </cols>
  <sheetData>
    <row r="1" spans="1:10" s="5" customFormat="1" ht="3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s="5" customFormat="1">
      <c r="A2" s="1">
        <v>44793</v>
      </c>
      <c r="B2" s="5">
        <v>0</v>
      </c>
      <c r="C2" s="5">
        <v>2</v>
      </c>
      <c r="D2" s="5">
        <f>B2+C2</f>
        <v>2</v>
      </c>
      <c r="E2" s="5">
        <v>0</v>
      </c>
      <c r="F2" s="5">
        <v>2</v>
      </c>
      <c r="G2" s="3">
        <f>E2+F2</f>
        <v>2</v>
      </c>
      <c r="H2" s="3">
        <f>B2-E2</f>
        <v>0</v>
      </c>
      <c r="I2" s="3">
        <f>C2-F2</f>
        <v>0</v>
      </c>
      <c r="J2" s="3">
        <f>D2-G2</f>
        <v>0</v>
      </c>
    </row>
    <row r="3" spans="1:10" s="5" customFormat="1">
      <c r="A3" s="1">
        <v>44792</v>
      </c>
      <c r="B3" s="5">
        <v>1</v>
      </c>
      <c r="C3" s="5">
        <v>2</v>
      </c>
      <c r="D3" s="5">
        <f t="shared" ref="D3:D66" si="0">B3+C3</f>
        <v>3</v>
      </c>
      <c r="E3" s="5">
        <v>1</v>
      </c>
      <c r="F3" s="5">
        <v>2</v>
      </c>
      <c r="G3" s="3">
        <f t="shared" ref="G3:G66" si="1">E3+F3</f>
        <v>3</v>
      </c>
      <c r="H3" s="3">
        <f t="shared" ref="H3:J67" si="2">B3-E3</f>
        <v>0</v>
      </c>
      <c r="I3" s="3">
        <f t="shared" ref="I3:I66" si="3">C3-F3</f>
        <v>0</v>
      </c>
      <c r="J3" s="3">
        <f t="shared" ref="J3:J66" si="4">D3-G3</f>
        <v>0</v>
      </c>
    </row>
    <row r="4" spans="1:10" s="5" customFormat="1">
      <c r="A4" s="1">
        <v>44791</v>
      </c>
      <c r="B4" s="5">
        <v>0</v>
      </c>
      <c r="C4" s="5">
        <v>3</v>
      </c>
      <c r="D4" s="5">
        <f t="shared" si="0"/>
        <v>3</v>
      </c>
      <c r="E4" s="5">
        <v>0</v>
      </c>
      <c r="F4" s="5">
        <v>3</v>
      </c>
      <c r="G4" s="3">
        <f t="shared" si="1"/>
        <v>3</v>
      </c>
      <c r="H4" s="3">
        <f t="shared" si="2"/>
        <v>0</v>
      </c>
      <c r="I4" s="3">
        <f t="shared" si="3"/>
        <v>0</v>
      </c>
      <c r="J4" s="3">
        <f t="shared" si="4"/>
        <v>0</v>
      </c>
    </row>
    <row r="5" spans="1:10" s="5" customFormat="1">
      <c r="A5" s="1">
        <v>44790</v>
      </c>
      <c r="B5" s="5">
        <v>0</v>
      </c>
      <c r="C5" s="5">
        <v>4</v>
      </c>
      <c r="D5" s="5">
        <f t="shared" si="0"/>
        <v>4</v>
      </c>
      <c r="E5" s="5">
        <v>0</v>
      </c>
      <c r="F5" s="5">
        <v>2</v>
      </c>
      <c r="G5" s="3">
        <f t="shared" si="1"/>
        <v>2</v>
      </c>
      <c r="H5" s="3">
        <f t="shared" si="2"/>
        <v>0</v>
      </c>
      <c r="I5" s="3">
        <f t="shared" si="3"/>
        <v>2</v>
      </c>
      <c r="J5" s="3">
        <f t="shared" si="4"/>
        <v>2</v>
      </c>
    </row>
    <row r="6" spans="1:10" s="5" customFormat="1">
      <c r="A6" s="1">
        <v>44789</v>
      </c>
      <c r="B6" s="5">
        <v>0</v>
      </c>
      <c r="C6" s="5">
        <v>4</v>
      </c>
      <c r="D6" s="5">
        <f t="shared" si="0"/>
        <v>4</v>
      </c>
      <c r="E6" s="5">
        <v>0</v>
      </c>
      <c r="F6" s="5">
        <v>4</v>
      </c>
      <c r="G6" s="3">
        <f t="shared" si="1"/>
        <v>4</v>
      </c>
      <c r="H6" s="3">
        <f t="shared" si="2"/>
        <v>0</v>
      </c>
      <c r="I6" s="3">
        <f t="shared" si="3"/>
        <v>0</v>
      </c>
      <c r="J6" s="3">
        <f t="shared" si="4"/>
        <v>0</v>
      </c>
    </row>
    <row r="7" spans="1:10" s="5" customFormat="1">
      <c r="A7" s="1">
        <v>44788</v>
      </c>
      <c r="B7" s="5">
        <v>0</v>
      </c>
      <c r="C7" s="5">
        <v>0</v>
      </c>
      <c r="D7" s="5">
        <f t="shared" si="0"/>
        <v>0</v>
      </c>
      <c r="E7" s="5">
        <v>0</v>
      </c>
      <c r="F7" s="5">
        <v>0</v>
      </c>
      <c r="G7" s="3">
        <f t="shared" si="1"/>
        <v>0</v>
      </c>
      <c r="H7" s="3">
        <f t="shared" si="2"/>
        <v>0</v>
      </c>
      <c r="I7" s="3">
        <f t="shared" si="3"/>
        <v>0</v>
      </c>
      <c r="J7" s="3">
        <f t="shared" si="4"/>
        <v>0</v>
      </c>
    </row>
    <row r="8" spans="1:10" s="5" customFormat="1">
      <c r="A8" s="1">
        <v>44787</v>
      </c>
      <c r="B8" s="5">
        <v>1</v>
      </c>
      <c r="C8" s="5">
        <v>5</v>
      </c>
      <c r="D8" s="5">
        <f t="shared" si="0"/>
        <v>6</v>
      </c>
      <c r="E8" s="5">
        <v>1</v>
      </c>
      <c r="F8" s="5">
        <v>4</v>
      </c>
      <c r="G8" s="3">
        <f t="shared" si="1"/>
        <v>5</v>
      </c>
      <c r="H8" s="3">
        <f t="shared" si="2"/>
        <v>0</v>
      </c>
      <c r="I8" s="3">
        <f t="shared" si="3"/>
        <v>1</v>
      </c>
      <c r="J8" s="3">
        <f t="shared" si="4"/>
        <v>1</v>
      </c>
    </row>
    <row r="9" spans="1:10" s="5" customFormat="1">
      <c r="A9" s="1">
        <v>44786</v>
      </c>
      <c r="B9" s="5">
        <v>0</v>
      </c>
      <c r="C9" s="5">
        <v>5</v>
      </c>
      <c r="D9" s="5">
        <f t="shared" si="0"/>
        <v>5</v>
      </c>
      <c r="E9" s="5">
        <v>0</v>
      </c>
      <c r="F9" s="5">
        <v>5</v>
      </c>
      <c r="G9" s="3">
        <f t="shared" si="1"/>
        <v>5</v>
      </c>
      <c r="H9" s="3">
        <f t="shared" si="2"/>
        <v>0</v>
      </c>
      <c r="I9" s="3">
        <f t="shared" si="3"/>
        <v>0</v>
      </c>
      <c r="J9" s="3">
        <f t="shared" si="4"/>
        <v>0</v>
      </c>
    </row>
    <row r="10" spans="1:10" s="5" customFormat="1">
      <c r="A10" s="1">
        <v>44785</v>
      </c>
      <c r="B10" s="5">
        <v>1</v>
      </c>
      <c r="C10" s="5">
        <v>3</v>
      </c>
      <c r="D10" s="5">
        <f t="shared" si="0"/>
        <v>4</v>
      </c>
      <c r="E10" s="5">
        <v>1</v>
      </c>
      <c r="F10" s="5">
        <v>3</v>
      </c>
      <c r="G10" s="3">
        <f t="shared" si="1"/>
        <v>4</v>
      </c>
      <c r="H10" s="3">
        <f t="shared" si="2"/>
        <v>0</v>
      </c>
      <c r="I10" s="3">
        <f t="shared" si="3"/>
        <v>0</v>
      </c>
      <c r="J10" s="3">
        <f t="shared" si="4"/>
        <v>0</v>
      </c>
    </row>
    <row r="11" spans="1:10" s="5" customFormat="1">
      <c r="A11" s="1">
        <v>44784</v>
      </c>
      <c r="B11" s="5">
        <v>2</v>
      </c>
      <c r="C11" s="5">
        <v>5</v>
      </c>
      <c r="D11" s="5">
        <f t="shared" si="0"/>
        <v>7</v>
      </c>
      <c r="E11" s="5">
        <v>1</v>
      </c>
      <c r="F11" s="5">
        <v>4</v>
      </c>
      <c r="G11" s="3">
        <f t="shared" si="1"/>
        <v>5</v>
      </c>
      <c r="H11" s="3">
        <f t="shared" si="2"/>
        <v>1</v>
      </c>
      <c r="I11" s="3">
        <f t="shared" si="3"/>
        <v>1</v>
      </c>
      <c r="J11" s="3">
        <f t="shared" si="4"/>
        <v>2</v>
      </c>
    </row>
    <row r="12" spans="1:10" s="5" customFormat="1">
      <c r="A12" s="1">
        <v>44783</v>
      </c>
      <c r="B12" s="5">
        <v>0</v>
      </c>
      <c r="C12" s="5">
        <v>0</v>
      </c>
      <c r="D12" s="5">
        <f t="shared" si="0"/>
        <v>0</v>
      </c>
      <c r="E12" s="5">
        <v>0</v>
      </c>
      <c r="F12" s="5">
        <v>0</v>
      </c>
      <c r="G12" s="3">
        <f t="shared" si="1"/>
        <v>0</v>
      </c>
      <c r="H12" s="3">
        <f t="shared" si="2"/>
        <v>0</v>
      </c>
      <c r="I12" s="3">
        <f t="shared" si="3"/>
        <v>0</v>
      </c>
      <c r="J12" s="3">
        <f t="shared" si="4"/>
        <v>0</v>
      </c>
    </row>
    <row r="13" spans="1:10" s="5" customFormat="1">
      <c r="A13" s="1">
        <v>44782</v>
      </c>
      <c r="B13" s="5">
        <v>0</v>
      </c>
      <c r="C13" s="5">
        <v>0</v>
      </c>
      <c r="D13" s="5">
        <f t="shared" si="0"/>
        <v>0</v>
      </c>
      <c r="E13" s="5">
        <v>0</v>
      </c>
      <c r="F13" s="5">
        <v>0</v>
      </c>
      <c r="G13" s="3">
        <f t="shared" si="1"/>
        <v>0</v>
      </c>
      <c r="H13" s="3">
        <f t="shared" si="2"/>
        <v>0</v>
      </c>
      <c r="I13" s="3">
        <f t="shared" si="3"/>
        <v>0</v>
      </c>
      <c r="J13" s="3">
        <f t="shared" si="4"/>
        <v>0</v>
      </c>
    </row>
    <row r="14" spans="1:10" s="5" customFormat="1">
      <c r="A14" s="1">
        <v>44781</v>
      </c>
      <c r="B14" s="5">
        <v>0</v>
      </c>
      <c r="C14" s="5">
        <v>0</v>
      </c>
      <c r="D14" s="5">
        <f t="shared" si="0"/>
        <v>0</v>
      </c>
      <c r="E14" s="5">
        <v>0</v>
      </c>
      <c r="F14" s="5">
        <v>0</v>
      </c>
      <c r="G14" s="3">
        <f t="shared" si="1"/>
        <v>0</v>
      </c>
      <c r="H14" s="3">
        <f t="shared" si="2"/>
        <v>0</v>
      </c>
      <c r="I14" s="3">
        <f t="shared" si="3"/>
        <v>0</v>
      </c>
      <c r="J14" s="3">
        <f t="shared" si="4"/>
        <v>0</v>
      </c>
    </row>
    <row r="15" spans="1:10" s="5" customFormat="1">
      <c r="A15" s="1">
        <v>44780</v>
      </c>
      <c r="B15" s="5">
        <v>0</v>
      </c>
      <c r="C15" s="5">
        <v>0</v>
      </c>
      <c r="D15" s="5">
        <f t="shared" si="0"/>
        <v>0</v>
      </c>
      <c r="E15" s="5">
        <v>0</v>
      </c>
      <c r="F15" s="5">
        <v>0</v>
      </c>
      <c r="G15" s="3">
        <f t="shared" si="1"/>
        <v>0</v>
      </c>
      <c r="H15" s="3">
        <f t="shared" si="2"/>
        <v>0</v>
      </c>
      <c r="I15" s="3">
        <f t="shared" si="3"/>
        <v>0</v>
      </c>
      <c r="J15" s="3">
        <f t="shared" si="4"/>
        <v>0</v>
      </c>
    </row>
    <row r="16" spans="1:10" s="5" customFormat="1">
      <c r="A16" s="1">
        <v>44779</v>
      </c>
      <c r="B16" s="5">
        <v>0</v>
      </c>
      <c r="C16" s="5">
        <v>0</v>
      </c>
      <c r="D16" s="5">
        <f t="shared" si="0"/>
        <v>0</v>
      </c>
      <c r="E16" s="5">
        <v>0</v>
      </c>
      <c r="F16" s="5">
        <v>0</v>
      </c>
      <c r="G16" s="3">
        <f t="shared" si="1"/>
        <v>0</v>
      </c>
      <c r="H16" s="3">
        <f t="shared" si="2"/>
        <v>0</v>
      </c>
      <c r="I16" s="3">
        <f t="shared" si="3"/>
        <v>0</v>
      </c>
      <c r="J16" s="3">
        <f t="shared" si="4"/>
        <v>0</v>
      </c>
    </row>
    <row r="17" spans="1:10" s="5" customFormat="1">
      <c r="A17" s="1">
        <v>44778</v>
      </c>
      <c r="B17" s="5">
        <v>0</v>
      </c>
      <c r="C17" s="5">
        <v>0</v>
      </c>
      <c r="D17" s="5">
        <f t="shared" si="0"/>
        <v>0</v>
      </c>
      <c r="E17" s="5">
        <v>0</v>
      </c>
      <c r="F17" s="5">
        <v>0</v>
      </c>
      <c r="G17" s="3">
        <f t="shared" si="1"/>
        <v>0</v>
      </c>
      <c r="H17" s="3">
        <f t="shared" si="2"/>
        <v>0</v>
      </c>
      <c r="I17" s="3">
        <f t="shared" si="3"/>
        <v>0</v>
      </c>
      <c r="J17" s="3">
        <f t="shared" si="4"/>
        <v>0</v>
      </c>
    </row>
    <row r="18" spans="1:10" s="5" customFormat="1">
      <c r="A18" s="1">
        <v>44777</v>
      </c>
      <c r="B18" s="5">
        <v>0</v>
      </c>
      <c r="C18" s="5">
        <v>0</v>
      </c>
      <c r="D18" s="5">
        <f t="shared" si="0"/>
        <v>0</v>
      </c>
      <c r="E18" s="5">
        <v>0</v>
      </c>
      <c r="F18" s="5">
        <v>0</v>
      </c>
      <c r="G18" s="3">
        <f t="shared" si="1"/>
        <v>0</v>
      </c>
      <c r="H18" s="3">
        <f t="shared" si="2"/>
        <v>0</v>
      </c>
      <c r="I18" s="3">
        <f t="shared" si="3"/>
        <v>0</v>
      </c>
      <c r="J18" s="3">
        <f t="shared" si="4"/>
        <v>0</v>
      </c>
    </row>
    <row r="19" spans="1:10" s="5" customFormat="1">
      <c r="A19" s="1">
        <v>44776</v>
      </c>
      <c r="B19" s="5">
        <v>0</v>
      </c>
      <c r="C19" s="5">
        <v>2</v>
      </c>
      <c r="D19" s="5">
        <f t="shared" si="0"/>
        <v>2</v>
      </c>
      <c r="E19" s="5">
        <v>0</v>
      </c>
      <c r="F19" s="5">
        <v>2</v>
      </c>
      <c r="G19" s="3">
        <f t="shared" si="1"/>
        <v>2</v>
      </c>
      <c r="H19" s="3">
        <f t="shared" si="2"/>
        <v>0</v>
      </c>
      <c r="I19" s="3">
        <f t="shared" si="3"/>
        <v>0</v>
      </c>
      <c r="J19" s="3">
        <f t="shared" si="4"/>
        <v>0</v>
      </c>
    </row>
    <row r="20" spans="1:10" s="5" customFormat="1">
      <c r="A20" s="1">
        <v>44775</v>
      </c>
      <c r="B20" s="5">
        <v>0</v>
      </c>
      <c r="C20" s="5">
        <v>0</v>
      </c>
      <c r="D20" s="5">
        <f t="shared" si="0"/>
        <v>0</v>
      </c>
      <c r="E20" s="5">
        <v>0</v>
      </c>
      <c r="F20" s="5">
        <v>0</v>
      </c>
      <c r="G20" s="3">
        <f t="shared" si="1"/>
        <v>0</v>
      </c>
      <c r="H20" s="3">
        <f t="shared" si="2"/>
        <v>0</v>
      </c>
      <c r="I20" s="3">
        <f t="shared" si="3"/>
        <v>0</v>
      </c>
      <c r="J20" s="3">
        <f t="shared" si="4"/>
        <v>0</v>
      </c>
    </row>
    <row r="21" spans="1:10" s="5" customFormat="1">
      <c r="A21" s="1">
        <v>44774</v>
      </c>
      <c r="B21" s="5">
        <v>0</v>
      </c>
      <c r="C21" s="5">
        <v>0</v>
      </c>
      <c r="D21" s="5">
        <f>B21+C21</f>
        <v>0</v>
      </c>
      <c r="E21" s="5">
        <v>0</v>
      </c>
      <c r="F21" s="5">
        <v>0</v>
      </c>
      <c r="G21" s="3">
        <f t="shared" si="1"/>
        <v>0</v>
      </c>
      <c r="H21" s="3">
        <f t="shared" si="2"/>
        <v>0</v>
      </c>
      <c r="I21" s="3">
        <f t="shared" si="3"/>
        <v>0</v>
      </c>
      <c r="J21" s="3">
        <f t="shared" si="4"/>
        <v>0</v>
      </c>
    </row>
    <row r="22" spans="1:10" s="5" customFormat="1">
      <c r="A22" s="1">
        <v>44773</v>
      </c>
      <c r="B22" s="5">
        <v>0</v>
      </c>
      <c r="C22" s="5">
        <v>0</v>
      </c>
      <c r="D22" s="5">
        <f t="shared" si="0"/>
        <v>0</v>
      </c>
      <c r="E22" s="5">
        <v>0</v>
      </c>
      <c r="F22" s="5">
        <v>0</v>
      </c>
      <c r="G22" s="3">
        <f t="shared" si="1"/>
        <v>0</v>
      </c>
      <c r="H22" s="3">
        <f t="shared" si="2"/>
        <v>0</v>
      </c>
      <c r="I22" s="3">
        <f t="shared" si="3"/>
        <v>0</v>
      </c>
      <c r="J22" s="3">
        <f t="shared" si="4"/>
        <v>0</v>
      </c>
    </row>
    <row r="23" spans="1:10" s="5" customFormat="1">
      <c r="A23" s="1">
        <v>44772</v>
      </c>
      <c r="B23" s="5">
        <v>3</v>
      </c>
      <c r="C23" s="5">
        <v>3</v>
      </c>
      <c r="D23" s="5">
        <f t="shared" si="0"/>
        <v>6</v>
      </c>
      <c r="E23" s="5">
        <v>3</v>
      </c>
      <c r="F23" s="5">
        <v>3</v>
      </c>
      <c r="G23" s="3">
        <f t="shared" si="1"/>
        <v>6</v>
      </c>
      <c r="H23" s="3">
        <f t="shared" si="2"/>
        <v>0</v>
      </c>
      <c r="I23" s="3">
        <f t="shared" si="3"/>
        <v>0</v>
      </c>
      <c r="J23" s="3">
        <f t="shared" si="4"/>
        <v>0</v>
      </c>
    </row>
    <row r="24" spans="1:10" s="5" customFormat="1">
      <c r="A24" s="1">
        <v>44771</v>
      </c>
      <c r="B24" s="5">
        <v>1</v>
      </c>
      <c r="C24" s="5">
        <v>4</v>
      </c>
      <c r="D24" s="5">
        <f t="shared" si="0"/>
        <v>5</v>
      </c>
      <c r="E24" s="5">
        <v>1</v>
      </c>
      <c r="F24" s="5">
        <v>4</v>
      </c>
      <c r="G24" s="3">
        <f t="shared" si="1"/>
        <v>5</v>
      </c>
      <c r="H24" s="3">
        <f t="shared" si="2"/>
        <v>0</v>
      </c>
      <c r="I24" s="3">
        <f t="shared" si="3"/>
        <v>0</v>
      </c>
      <c r="J24" s="3">
        <f t="shared" si="4"/>
        <v>0</v>
      </c>
    </row>
    <row r="25" spans="1:10" s="5" customFormat="1">
      <c r="A25" s="1">
        <v>44770</v>
      </c>
      <c r="B25" s="5">
        <v>1</v>
      </c>
      <c r="C25" s="5">
        <v>6</v>
      </c>
      <c r="D25" s="5">
        <f t="shared" si="0"/>
        <v>7</v>
      </c>
      <c r="E25" s="5">
        <v>1</v>
      </c>
      <c r="F25" s="5">
        <v>6</v>
      </c>
      <c r="G25" s="3">
        <f t="shared" si="1"/>
        <v>7</v>
      </c>
      <c r="H25" s="3">
        <f t="shared" si="2"/>
        <v>0</v>
      </c>
      <c r="I25" s="3">
        <f t="shared" si="3"/>
        <v>0</v>
      </c>
      <c r="J25" s="3">
        <f t="shared" si="4"/>
        <v>0</v>
      </c>
    </row>
    <row r="26" spans="1:10" s="5" customFormat="1">
      <c r="A26" s="1">
        <v>44769</v>
      </c>
      <c r="B26" s="5">
        <v>3</v>
      </c>
      <c r="C26" s="5">
        <v>11</v>
      </c>
      <c r="D26" s="5">
        <f t="shared" si="0"/>
        <v>14</v>
      </c>
      <c r="E26" s="5">
        <v>3</v>
      </c>
      <c r="F26" s="5">
        <v>11</v>
      </c>
      <c r="G26" s="3">
        <f t="shared" si="1"/>
        <v>14</v>
      </c>
      <c r="H26" s="3">
        <f t="shared" si="2"/>
        <v>0</v>
      </c>
      <c r="I26" s="3">
        <f>C26-F26</f>
        <v>0</v>
      </c>
      <c r="J26" s="3">
        <f t="shared" si="4"/>
        <v>0</v>
      </c>
    </row>
    <row r="27" spans="1:10" s="5" customFormat="1">
      <c r="A27" s="1">
        <v>44768</v>
      </c>
      <c r="B27" s="5">
        <v>2</v>
      </c>
      <c r="C27" s="5">
        <v>14</v>
      </c>
      <c r="D27" s="5">
        <f t="shared" si="0"/>
        <v>16</v>
      </c>
      <c r="E27" s="5">
        <v>2</v>
      </c>
      <c r="F27" s="5">
        <v>13</v>
      </c>
      <c r="G27" s="3">
        <f t="shared" si="1"/>
        <v>15</v>
      </c>
      <c r="H27" s="3">
        <f t="shared" si="2"/>
        <v>0</v>
      </c>
      <c r="I27" s="3">
        <f t="shared" si="3"/>
        <v>1</v>
      </c>
      <c r="J27" s="3">
        <f t="shared" si="4"/>
        <v>1</v>
      </c>
    </row>
    <row r="28" spans="1:10" s="5" customFormat="1">
      <c r="A28" s="1">
        <v>44767</v>
      </c>
      <c r="B28" s="5">
        <v>4</v>
      </c>
      <c r="C28" s="5">
        <v>15</v>
      </c>
      <c r="D28" s="5">
        <f t="shared" si="0"/>
        <v>19</v>
      </c>
      <c r="E28" s="5">
        <v>4</v>
      </c>
      <c r="F28" s="5">
        <v>12</v>
      </c>
      <c r="G28" s="3">
        <f t="shared" si="1"/>
        <v>16</v>
      </c>
      <c r="H28" s="3">
        <f t="shared" si="2"/>
        <v>0</v>
      </c>
      <c r="I28" s="3">
        <f t="shared" si="3"/>
        <v>3</v>
      </c>
      <c r="J28" s="3">
        <f t="shared" si="4"/>
        <v>3</v>
      </c>
    </row>
    <row r="29" spans="1:10" s="5" customFormat="1">
      <c r="A29" s="1">
        <v>44766</v>
      </c>
      <c r="B29" s="5">
        <v>3</v>
      </c>
      <c r="C29" s="5">
        <v>15</v>
      </c>
      <c r="D29" s="5">
        <f t="shared" si="0"/>
        <v>18</v>
      </c>
      <c r="E29" s="5">
        <v>3</v>
      </c>
      <c r="F29" s="5">
        <v>15</v>
      </c>
      <c r="G29" s="3">
        <f t="shared" si="1"/>
        <v>18</v>
      </c>
      <c r="H29" s="3">
        <f t="shared" si="2"/>
        <v>0</v>
      </c>
      <c r="I29" s="3">
        <f t="shared" si="3"/>
        <v>0</v>
      </c>
      <c r="J29" s="3">
        <f>D29-G29</f>
        <v>0</v>
      </c>
    </row>
    <row r="30" spans="1:10" s="5" customFormat="1">
      <c r="A30" s="1">
        <v>44765</v>
      </c>
      <c r="B30" s="5">
        <v>3</v>
      </c>
      <c r="C30" s="5">
        <v>21</v>
      </c>
      <c r="D30" s="5">
        <f t="shared" si="0"/>
        <v>24</v>
      </c>
      <c r="E30" s="5">
        <v>3</v>
      </c>
      <c r="F30" s="5">
        <v>21</v>
      </c>
      <c r="G30" s="3">
        <f t="shared" si="1"/>
        <v>24</v>
      </c>
      <c r="H30" s="3">
        <f t="shared" si="2"/>
        <v>0</v>
      </c>
      <c r="I30" s="3">
        <f t="shared" si="3"/>
        <v>0</v>
      </c>
      <c r="J30" s="3">
        <f t="shared" si="4"/>
        <v>0</v>
      </c>
    </row>
    <row r="31" spans="1:10" s="5" customFormat="1">
      <c r="A31" s="1">
        <v>44764</v>
      </c>
      <c r="B31" s="5">
        <v>2</v>
      </c>
      <c r="C31" s="5">
        <v>16</v>
      </c>
      <c r="D31" s="5">
        <f t="shared" si="0"/>
        <v>18</v>
      </c>
      <c r="E31" s="5">
        <v>2</v>
      </c>
      <c r="F31" s="5">
        <v>16</v>
      </c>
      <c r="G31" s="3">
        <f t="shared" si="1"/>
        <v>18</v>
      </c>
      <c r="H31" s="3">
        <f t="shared" si="2"/>
        <v>0</v>
      </c>
      <c r="I31" s="3">
        <f t="shared" si="3"/>
        <v>0</v>
      </c>
      <c r="J31" s="3">
        <f t="shared" si="4"/>
        <v>0</v>
      </c>
    </row>
    <row r="32" spans="1:10" s="5" customFormat="1">
      <c r="A32" s="1">
        <v>44763</v>
      </c>
      <c r="B32" s="5">
        <v>3</v>
      </c>
      <c r="C32" s="5">
        <v>15</v>
      </c>
      <c r="D32" s="5">
        <f t="shared" si="0"/>
        <v>18</v>
      </c>
      <c r="E32" s="5">
        <v>3</v>
      </c>
      <c r="F32" s="5">
        <v>15</v>
      </c>
      <c r="G32" s="3">
        <f t="shared" si="1"/>
        <v>18</v>
      </c>
      <c r="H32" s="3">
        <f t="shared" si="2"/>
        <v>0</v>
      </c>
      <c r="I32" s="3">
        <f t="shared" si="3"/>
        <v>0</v>
      </c>
      <c r="J32" s="3">
        <f t="shared" si="4"/>
        <v>0</v>
      </c>
    </row>
    <row r="33" spans="1:10" s="5" customFormat="1">
      <c r="A33" s="1">
        <v>44762</v>
      </c>
      <c r="B33" s="5">
        <v>3</v>
      </c>
      <c r="C33" s="5">
        <v>14</v>
      </c>
      <c r="D33" s="5">
        <f t="shared" si="0"/>
        <v>17</v>
      </c>
      <c r="E33" s="5">
        <v>3</v>
      </c>
      <c r="F33" s="5">
        <v>10</v>
      </c>
      <c r="G33" s="3">
        <f t="shared" si="1"/>
        <v>13</v>
      </c>
      <c r="H33" s="3">
        <f t="shared" si="2"/>
        <v>0</v>
      </c>
      <c r="I33" s="3">
        <f t="shared" si="3"/>
        <v>4</v>
      </c>
      <c r="J33" s="3">
        <f t="shared" si="4"/>
        <v>4</v>
      </c>
    </row>
    <row r="34" spans="1:10" s="5" customFormat="1">
      <c r="A34" s="1">
        <v>44761</v>
      </c>
      <c r="B34" s="5">
        <v>5</v>
      </c>
      <c r="C34" s="5">
        <v>10</v>
      </c>
      <c r="D34" s="5">
        <f t="shared" si="0"/>
        <v>15</v>
      </c>
      <c r="E34" s="5">
        <v>5</v>
      </c>
      <c r="F34" s="5">
        <v>10</v>
      </c>
      <c r="G34" s="3">
        <f t="shared" si="1"/>
        <v>15</v>
      </c>
      <c r="H34" s="3">
        <f t="shared" si="2"/>
        <v>0</v>
      </c>
      <c r="I34" s="3">
        <f t="shared" si="3"/>
        <v>0</v>
      </c>
      <c r="J34" s="3">
        <f t="shared" si="4"/>
        <v>0</v>
      </c>
    </row>
    <row r="35" spans="1:10" s="5" customFormat="1">
      <c r="A35" s="1">
        <v>44760</v>
      </c>
      <c r="B35" s="5">
        <v>4</v>
      </c>
      <c r="C35" s="5">
        <v>19</v>
      </c>
      <c r="D35" s="5">
        <f t="shared" si="0"/>
        <v>23</v>
      </c>
      <c r="E35" s="5">
        <v>4</v>
      </c>
      <c r="F35" s="5">
        <v>19</v>
      </c>
      <c r="G35" s="3">
        <f t="shared" si="1"/>
        <v>23</v>
      </c>
      <c r="H35" s="3">
        <f t="shared" si="2"/>
        <v>0</v>
      </c>
      <c r="I35" s="3">
        <f t="shared" si="3"/>
        <v>0</v>
      </c>
      <c r="J35" s="3">
        <f t="shared" si="4"/>
        <v>0</v>
      </c>
    </row>
    <row r="36" spans="1:10" s="5" customFormat="1">
      <c r="A36" s="1">
        <v>44759</v>
      </c>
      <c r="B36" s="5">
        <v>3</v>
      </c>
      <c r="C36" s="5">
        <v>14</v>
      </c>
      <c r="D36" s="5">
        <f t="shared" si="0"/>
        <v>17</v>
      </c>
      <c r="E36" s="5">
        <v>3</v>
      </c>
      <c r="F36" s="5">
        <v>14</v>
      </c>
      <c r="G36" s="3">
        <f t="shared" si="1"/>
        <v>17</v>
      </c>
      <c r="H36" s="3">
        <f t="shared" si="2"/>
        <v>0</v>
      </c>
      <c r="I36" s="3">
        <f t="shared" si="3"/>
        <v>0</v>
      </c>
      <c r="J36" s="3">
        <f t="shared" si="4"/>
        <v>0</v>
      </c>
    </row>
    <row r="37" spans="1:10" s="5" customFormat="1">
      <c r="A37" s="1">
        <v>44758</v>
      </c>
      <c r="B37" s="5">
        <v>2</v>
      </c>
      <c r="C37" s="5">
        <v>24</v>
      </c>
      <c r="D37" s="5">
        <f t="shared" si="0"/>
        <v>26</v>
      </c>
      <c r="E37" s="5">
        <v>2</v>
      </c>
      <c r="F37" s="5">
        <v>23</v>
      </c>
      <c r="G37" s="3">
        <f t="shared" si="1"/>
        <v>25</v>
      </c>
      <c r="H37" s="3">
        <f t="shared" si="2"/>
        <v>0</v>
      </c>
      <c r="I37" s="3">
        <f t="shared" si="3"/>
        <v>1</v>
      </c>
      <c r="J37" s="3">
        <f t="shared" si="4"/>
        <v>1</v>
      </c>
    </row>
    <row r="38" spans="1:10" s="5" customFormat="1">
      <c r="A38" s="1">
        <v>44757</v>
      </c>
      <c r="B38" s="5">
        <v>5</v>
      </c>
      <c r="C38" s="5">
        <v>28</v>
      </c>
      <c r="D38" s="5">
        <f t="shared" si="0"/>
        <v>33</v>
      </c>
      <c r="E38" s="5">
        <v>5</v>
      </c>
      <c r="F38" s="5">
        <v>28</v>
      </c>
      <c r="G38" s="3">
        <f t="shared" si="1"/>
        <v>33</v>
      </c>
      <c r="H38" s="3">
        <f t="shared" si="2"/>
        <v>0</v>
      </c>
      <c r="I38" s="3">
        <f t="shared" si="3"/>
        <v>0</v>
      </c>
      <c r="J38" s="3">
        <f t="shared" si="4"/>
        <v>0</v>
      </c>
    </row>
    <row r="39" spans="1:10" s="5" customFormat="1">
      <c r="A39" s="1">
        <v>44756</v>
      </c>
      <c r="B39" s="5">
        <v>6</v>
      </c>
      <c r="C39" s="5">
        <v>39</v>
      </c>
      <c r="D39" s="5">
        <f>B39+C39</f>
        <v>45</v>
      </c>
      <c r="E39" s="5">
        <v>6</v>
      </c>
      <c r="F39" s="5">
        <v>39</v>
      </c>
      <c r="G39" s="3">
        <f t="shared" si="1"/>
        <v>45</v>
      </c>
      <c r="H39" s="3">
        <f t="shared" si="2"/>
        <v>0</v>
      </c>
      <c r="I39" s="3">
        <f t="shared" si="3"/>
        <v>0</v>
      </c>
      <c r="J39" s="3">
        <f t="shared" si="4"/>
        <v>0</v>
      </c>
    </row>
    <row r="40" spans="1:10" s="5" customFormat="1">
      <c r="A40" s="1">
        <v>44755</v>
      </c>
      <c r="B40" s="5">
        <v>5</v>
      </c>
      <c r="C40" s="5">
        <v>42</v>
      </c>
      <c r="D40" s="5">
        <f t="shared" si="0"/>
        <v>47</v>
      </c>
      <c r="E40" s="5">
        <v>5</v>
      </c>
      <c r="F40" s="5">
        <v>42</v>
      </c>
      <c r="G40" s="3">
        <f t="shared" si="1"/>
        <v>47</v>
      </c>
      <c r="H40" s="3">
        <f t="shared" si="2"/>
        <v>0</v>
      </c>
      <c r="I40" s="3">
        <f t="shared" si="3"/>
        <v>0</v>
      </c>
      <c r="J40" s="3">
        <f t="shared" si="4"/>
        <v>0</v>
      </c>
    </row>
    <row r="41" spans="1:10" s="5" customFormat="1">
      <c r="A41" s="1">
        <v>44754</v>
      </c>
      <c r="B41" s="5">
        <v>5</v>
      </c>
      <c r="C41" s="5">
        <v>50</v>
      </c>
      <c r="D41" s="5">
        <f t="shared" si="0"/>
        <v>55</v>
      </c>
      <c r="E41" s="5">
        <v>5</v>
      </c>
      <c r="F41" s="5">
        <v>50</v>
      </c>
      <c r="G41" s="3">
        <f t="shared" si="1"/>
        <v>55</v>
      </c>
      <c r="H41" s="3">
        <f t="shared" si="2"/>
        <v>0</v>
      </c>
      <c r="I41" s="3">
        <f t="shared" si="3"/>
        <v>0</v>
      </c>
      <c r="J41" s="3">
        <f t="shared" si="4"/>
        <v>0</v>
      </c>
    </row>
    <row r="42" spans="1:10" s="5" customFormat="1">
      <c r="A42" s="1">
        <v>44753</v>
      </c>
      <c r="B42" s="5">
        <v>5</v>
      </c>
      <c r="C42" s="5">
        <v>54</v>
      </c>
      <c r="D42" s="5">
        <f t="shared" si="0"/>
        <v>59</v>
      </c>
      <c r="E42" s="5">
        <v>4</v>
      </c>
      <c r="F42" s="5">
        <v>52</v>
      </c>
      <c r="G42" s="3">
        <f t="shared" si="1"/>
        <v>56</v>
      </c>
      <c r="H42" s="3">
        <f t="shared" si="2"/>
        <v>1</v>
      </c>
      <c r="I42" s="3">
        <f t="shared" si="3"/>
        <v>2</v>
      </c>
      <c r="J42" s="3">
        <f t="shared" si="4"/>
        <v>3</v>
      </c>
    </row>
    <row r="43" spans="1:10" s="5" customFormat="1">
      <c r="A43" s="1">
        <v>44752</v>
      </c>
      <c r="B43" s="5">
        <v>6</v>
      </c>
      <c r="C43" s="5">
        <v>63</v>
      </c>
      <c r="D43" s="5">
        <f t="shared" si="0"/>
        <v>69</v>
      </c>
      <c r="E43" s="5">
        <v>6</v>
      </c>
      <c r="F43" s="5">
        <v>62</v>
      </c>
      <c r="G43" s="3">
        <f t="shared" si="1"/>
        <v>68</v>
      </c>
      <c r="H43" s="3">
        <f t="shared" si="2"/>
        <v>0</v>
      </c>
      <c r="I43" s="3">
        <f t="shared" si="3"/>
        <v>1</v>
      </c>
      <c r="J43" s="3">
        <f t="shared" si="4"/>
        <v>1</v>
      </c>
    </row>
    <row r="44" spans="1:10" s="5" customFormat="1">
      <c r="A44" s="1">
        <v>44751</v>
      </c>
      <c r="B44" s="5">
        <v>5</v>
      </c>
      <c r="C44" s="5">
        <v>52</v>
      </c>
      <c r="D44" s="5">
        <f t="shared" si="0"/>
        <v>57</v>
      </c>
      <c r="E44" s="5">
        <v>4</v>
      </c>
      <c r="F44" s="5">
        <v>52</v>
      </c>
      <c r="G44" s="3">
        <f t="shared" si="1"/>
        <v>56</v>
      </c>
      <c r="H44" s="3">
        <f t="shared" si="2"/>
        <v>1</v>
      </c>
      <c r="I44" s="3">
        <f t="shared" si="3"/>
        <v>0</v>
      </c>
      <c r="J44" s="3">
        <f t="shared" si="4"/>
        <v>1</v>
      </c>
    </row>
    <row r="45" spans="1:10" s="5" customFormat="1">
      <c r="A45" s="1">
        <v>44750</v>
      </c>
      <c r="B45" s="5">
        <v>11</v>
      </c>
      <c r="C45" s="5">
        <v>48</v>
      </c>
      <c r="D45" s="5">
        <f t="shared" si="0"/>
        <v>59</v>
      </c>
      <c r="E45" s="5">
        <v>10</v>
      </c>
      <c r="F45" s="5">
        <v>48</v>
      </c>
      <c r="G45" s="3">
        <f t="shared" si="1"/>
        <v>58</v>
      </c>
      <c r="H45" s="3">
        <f t="shared" si="2"/>
        <v>1</v>
      </c>
      <c r="I45" s="3">
        <f t="shared" si="3"/>
        <v>0</v>
      </c>
      <c r="J45" s="3">
        <f t="shared" si="4"/>
        <v>1</v>
      </c>
    </row>
    <row r="46" spans="1:10" s="5" customFormat="1">
      <c r="A46" s="1">
        <v>44749</v>
      </c>
      <c r="B46" s="5">
        <v>17</v>
      </c>
      <c r="C46" s="5">
        <v>28</v>
      </c>
      <c r="D46" s="5">
        <f t="shared" si="0"/>
        <v>45</v>
      </c>
      <c r="E46" s="5">
        <v>17</v>
      </c>
      <c r="F46" s="5">
        <v>28</v>
      </c>
      <c r="G46" s="3">
        <f t="shared" si="1"/>
        <v>45</v>
      </c>
      <c r="H46" s="3">
        <f t="shared" si="2"/>
        <v>0</v>
      </c>
      <c r="I46" s="3">
        <f>C46-F46</f>
        <v>0</v>
      </c>
      <c r="J46" s="3">
        <f t="shared" si="4"/>
        <v>0</v>
      </c>
    </row>
    <row r="47" spans="1:10" s="5" customFormat="1">
      <c r="A47" s="1">
        <v>44748</v>
      </c>
      <c r="B47" s="5">
        <v>32</v>
      </c>
      <c r="C47" s="5">
        <v>22</v>
      </c>
      <c r="D47" s="5">
        <f t="shared" si="0"/>
        <v>54</v>
      </c>
      <c r="E47" s="5">
        <v>30</v>
      </c>
      <c r="F47" s="5">
        <v>22</v>
      </c>
      <c r="G47" s="3">
        <f t="shared" si="1"/>
        <v>52</v>
      </c>
      <c r="H47" s="3">
        <f t="shared" si="2"/>
        <v>2</v>
      </c>
      <c r="I47" s="3">
        <f t="shared" si="3"/>
        <v>0</v>
      </c>
      <c r="J47" s="3">
        <f t="shared" si="4"/>
        <v>2</v>
      </c>
    </row>
    <row r="48" spans="1:10" s="5" customFormat="1">
      <c r="A48" s="1">
        <v>44747</v>
      </c>
      <c r="B48" s="5">
        <v>9</v>
      </c>
      <c r="C48" s="5">
        <v>15</v>
      </c>
      <c r="D48" s="5">
        <f t="shared" si="0"/>
        <v>24</v>
      </c>
      <c r="E48" s="5">
        <v>9</v>
      </c>
      <c r="F48" s="5">
        <v>15</v>
      </c>
      <c r="G48" s="3">
        <f t="shared" si="1"/>
        <v>24</v>
      </c>
      <c r="H48" s="3">
        <f t="shared" si="2"/>
        <v>0</v>
      </c>
      <c r="I48" s="3">
        <f t="shared" si="3"/>
        <v>0</v>
      </c>
      <c r="J48" s="3">
        <f t="shared" si="4"/>
        <v>0</v>
      </c>
    </row>
    <row r="49" spans="1:10" s="5" customFormat="1">
      <c r="A49" s="1">
        <v>44746</v>
      </c>
      <c r="B49" s="5">
        <v>3</v>
      </c>
      <c r="C49" s="5">
        <v>5</v>
      </c>
      <c r="D49" s="5">
        <f t="shared" si="0"/>
        <v>8</v>
      </c>
      <c r="E49" s="5">
        <v>2</v>
      </c>
      <c r="F49" s="5">
        <v>5</v>
      </c>
      <c r="G49" s="3">
        <f t="shared" si="1"/>
        <v>7</v>
      </c>
      <c r="H49" s="3">
        <f t="shared" si="2"/>
        <v>1</v>
      </c>
      <c r="I49" s="3">
        <f t="shared" si="3"/>
        <v>0</v>
      </c>
      <c r="J49" s="3">
        <f t="shared" si="4"/>
        <v>1</v>
      </c>
    </row>
    <row r="50" spans="1:10" s="5" customFormat="1">
      <c r="A50" s="1">
        <v>44745</v>
      </c>
      <c r="B50" s="5">
        <v>2</v>
      </c>
      <c r="C50" s="5">
        <v>1</v>
      </c>
      <c r="D50" s="5">
        <f t="shared" si="0"/>
        <v>3</v>
      </c>
      <c r="E50" s="5">
        <v>2</v>
      </c>
      <c r="F50" s="5">
        <v>0</v>
      </c>
      <c r="G50" s="3">
        <f t="shared" si="1"/>
        <v>2</v>
      </c>
      <c r="H50" s="3">
        <f t="shared" si="2"/>
        <v>0</v>
      </c>
      <c r="I50" s="3">
        <f t="shared" si="3"/>
        <v>1</v>
      </c>
      <c r="J50" s="3">
        <f t="shared" si="4"/>
        <v>1</v>
      </c>
    </row>
    <row r="51" spans="1:10" s="5" customFormat="1">
      <c r="A51" s="1">
        <v>44744</v>
      </c>
      <c r="B51" s="5">
        <v>2</v>
      </c>
      <c r="C51" s="5">
        <v>0</v>
      </c>
      <c r="D51" s="5">
        <f t="shared" si="0"/>
        <v>2</v>
      </c>
      <c r="E51" s="5">
        <v>2</v>
      </c>
      <c r="F51" s="5">
        <v>0</v>
      </c>
      <c r="G51" s="3">
        <f t="shared" si="1"/>
        <v>2</v>
      </c>
      <c r="H51" s="3">
        <f t="shared" si="2"/>
        <v>0</v>
      </c>
      <c r="I51" s="3">
        <f t="shared" si="3"/>
        <v>0</v>
      </c>
      <c r="J51" s="3">
        <f t="shared" si="4"/>
        <v>0</v>
      </c>
    </row>
    <row r="52" spans="1:10" s="5" customFormat="1">
      <c r="A52" s="1">
        <v>44743</v>
      </c>
      <c r="B52" s="5">
        <v>0</v>
      </c>
      <c r="C52" s="5">
        <v>0</v>
      </c>
      <c r="D52" s="5">
        <f t="shared" si="0"/>
        <v>0</v>
      </c>
      <c r="E52" s="5">
        <v>0</v>
      </c>
      <c r="F52" s="5">
        <v>0</v>
      </c>
      <c r="G52" s="3">
        <f t="shared" si="1"/>
        <v>0</v>
      </c>
      <c r="H52" s="3">
        <f t="shared" si="2"/>
        <v>0</v>
      </c>
      <c r="I52" s="3">
        <f t="shared" si="3"/>
        <v>0</v>
      </c>
      <c r="J52" s="3">
        <f t="shared" si="4"/>
        <v>0</v>
      </c>
    </row>
    <row r="53" spans="1:10" s="5" customFormat="1">
      <c r="A53" s="1">
        <v>44742</v>
      </c>
      <c r="B53" s="5">
        <v>0</v>
      </c>
      <c r="C53" s="5">
        <v>0</v>
      </c>
      <c r="D53" s="5">
        <f t="shared" si="0"/>
        <v>0</v>
      </c>
      <c r="E53" s="5">
        <v>0</v>
      </c>
      <c r="F53" s="5">
        <v>0</v>
      </c>
      <c r="G53" s="3">
        <f t="shared" si="1"/>
        <v>0</v>
      </c>
      <c r="H53" s="3">
        <f t="shared" si="2"/>
        <v>0</v>
      </c>
      <c r="I53" s="3">
        <f t="shared" si="3"/>
        <v>0</v>
      </c>
      <c r="J53" s="3">
        <f t="shared" si="4"/>
        <v>0</v>
      </c>
    </row>
    <row r="54" spans="1:10" s="5" customFormat="1">
      <c r="A54" s="1">
        <v>44741</v>
      </c>
      <c r="B54" s="5">
        <v>0</v>
      </c>
      <c r="C54" s="5">
        <v>0</v>
      </c>
      <c r="D54" s="5">
        <f>B54+C54</f>
        <v>0</v>
      </c>
      <c r="E54" s="5">
        <v>0</v>
      </c>
      <c r="F54" s="5">
        <v>0</v>
      </c>
      <c r="G54" s="3">
        <f t="shared" si="1"/>
        <v>0</v>
      </c>
      <c r="H54" s="3">
        <f t="shared" si="2"/>
        <v>0</v>
      </c>
      <c r="I54" s="3">
        <f t="shared" si="3"/>
        <v>0</v>
      </c>
      <c r="J54" s="3">
        <f t="shared" si="4"/>
        <v>0</v>
      </c>
    </row>
    <row r="55" spans="1:10" s="5" customFormat="1">
      <c r="A55" s="1">
        <v>44740</v>
      </c>
      <c r="B55" s="5">
        <v>0</v>
      </c>
      <c r="C55" s="5">
        <v>0</v>
      </c>
      <c r="D55" s="5">
        <f t="shared" si="0"/>
        <v>0</v>
      </c>
      <c r="E55" s="5">
        <v>0</v>
      </c>
      <c r="F55" s="5">
        <v>0</v>
      </c>
      <c r="G55" s="3">
        <f t="shared" si="1"/>
        <v>0</v>
      </c>
      <c r="H55" s="3">
        <f t="shared" si="2"/>
        <v>0</v>
      </c>
      <c r="I55" s="3">
        <f t="shared" si="3"/>
        <v>0</v>
      </c>
      <c r="J55" s="3">
        <f t="shared" si="4"/>
        <v>0</v>
      </c>
    </row>
    <row r="56" spans="1:10" s="5" customFormat="1">
      <c r="A56" s="1">
        <v>44739</v>
      </c>
      <c r="B56" s="5">
        <v>0</v>
      </c>
      <c r="C56" s="5">
        <v>0</v>
      </c>
      <c r="D56" s="5">
        <f t="shared" si="0"/>
        <v>0</v>
      </c>
      <c r="E56" s="5">
        <v>0</v>
      </c>
      <c r="F56" s="5">
        <v>0</v>
      </c>
      <c r="G56" s="3">
        <f t="shared" si="1"/>
        <v>0</v>
      </c>
      <c r="H56" s="3">
        <f t="shared" si="2"/>
        <v>0</v>
      </c>
      <c r="I56" s="3">
        <f t="shared" si="3"/>
        <v>0</v>
      </c>
      <c r="J56" s="3">
        <f t="shared" si="4"/>
        <v>0</v>
      </c>
    </row>
    <row r="57" spans="1:10" s="5" customFormat="1">
      <c r="A57" s="1">
        <v>44738</v>
      </c>
      <c r="B57" s="5">
        <v>2</v>
      </c>
      <c r="C57" s="5">
        <v>2</v>
      </c>
      <c r="D57" s="5">
        <f t="shared" si="0"/>
        <v>4</v>
      </c>
      <c r="E57" s="5">
        <v>2</v>
      </c>
      <c r="F57" s="5">
        <v>0</v>
      </c>
      <c r="G57" s="3">
        <f t="shared" si="1"/>
        <v>2</v>
      </c>
      <c r="H57" s="3">
        <f t="shared" si="2"/>
        <v>0</v>
      </c>
      <c r="I57" s="3">
        <f t="shared" si="3"/>
        <v>2</v>
      </c>
      <c r="J57" s="3">
        <f t="shared" si="4"/>
        <v>2</v>
      </c>
    </row>
    <row r="58" spans="1:10" s="5" customFormat="1">
      <c r="A58" s="1">
        <v>44737</v>
      </c>
      <c r="B58" s="5">
        <v>0</v>
      </c>
      <c r="C58" s="5">
        <v>0</v>
      </c>
      <c r="D58" s="5">
        <f t="shared" si="0"/>
        <v>0</v>
      </c>
      <c r="E58" s="5">
        <v>0</v>
      </c>
      <c r="F58" s="5">
        <v>0</v>
      </c>
      <c r="G58" s="3">
        <f t="shared" si="1"/>
        <v>0</v>
      </c>
      <c r="H58" s="3">
        <f t="shared" si="2"/>
        <v>0</v>
      </c>
      <c r="I58" s="3">
        <f t="shared" si="3"/>
        <v>0</v>
      </c>
      <c r="J58" s="3">
        <f t="shared" si="4"/>
        <v>0</v>
      </c>
    </row>
    <row r="59" spans="1:10" s="5" customFormat="1">
      <c r="A59" s="1">
        <v>44736</v>
      </c>
      <c r="B59" s="5">
        <v>0</v>
      </c>
      <c r="C59" s="5">
        <v>0</v>
      </c>
      <c r="D59" s="5">
        <f t="shared" si="0"/>
        <v>0</v>
      </c>
      <c r="E59" s="5">
        <v>0</v>
      </c>
      <c r="F59" s="5">
        <v>0</v>
      </c>
      <c r="G59" s="3">
        <f t="shared" si="1"/>
        <v>0</v>
      </c>
      <c r="H59" s="3">
        <f t="shared" si="2"/>
        <v>0</v>
      </c>
      <c r="I59" s="3">
        <f t="shared" si="3"/>
        <v>0</v>
      </c>
      <c r="J59" s="3">
        <f t="shared" si="4"/>
        <v>0</v>
      </c>
    </row>
    <row r="60" spans="1:10" s="5" customFormat="1">
      <c r="A60" s="1">
        <v>44735</v>
      </c>
      <c r="B60" s="5">
        <v>2</v>
      </c>
      <c r="C60" s="5">
        <v>1</v>
      </c>
      <c r="D60" s="5">
        <f t="shared" si="0"/>
        <v>3</v>
      </c>
      <c r="E60" s="5">
        <v>2</v>
      </c>
      <c r="F60" s="5">
        <v>1</v>
      </c>
      <c r="G60" s="3">
        <f t="shared" si="1"/>
        <v>3</v>
      </c>
      <c r="H60" s="3">
        <f t="shared" si="2"/>
        <v>0</v>
      </c>
      <c r="I60" s="3">
        <f t="shared" si="3"/>
        <v>0</v>
      </c>
      <c r="J60" s="3">
        <f t="shared" si="4"/>
        <v>0</v>
      </c>
    </row>
    <row r="61" spans="1:10" s="5" customFormat="1" ht="19" customHeight="1">
      <c r="A61" s="1">
        <v>44734</v>
      </c>
      <c r="B61" s="5">
        <v>9</v>
      </c>
      <c r="C61" s="5">
        <v>0</v>
      </c>
      <c r="D61" s="5">
        <f t="shared" si="0"/>
        <v>9</v>
      </c>
      <c r="E61" s="5">
        <v>9</v>
      </c>
      <c r="F61" s="5">
        <v>0</v>
      </c>
      <c r="G61" s="3">
        <f t="shared" si="1"/>
        <v>9</v>
      </c>
      <c r="H61" s="3">
        <f t="shared" si="2"/>
        <v>0</v>
      </c>
      <c r="I61" s="3">
        <f t="shared" si="3"/>
        <v>0</v>
      </c>
      <c r="J61" s="3">
        <f t="shared" si="4"/>
        <v>0</v>
      </c>
    </row>
    <row r="62" spans="1:10" s="5" customFormat="1">
      <c r="A62" s="1">
        <v>44733</v>
      </c>
      <c r="B62" s="5">
        <v>4</v>
      </c>
      <c r="C62" s="5">
        <v>4</v>
      </c>
      <c r="D62" s="5">
        <f t="shared" si="0"/>
        <v>8</v>
      </c>
      <c r="E62" s="5">
        <v>4</v>
      </c>
      <c r="F62" s="5">
        <v>4</v>
      </c>
      <c r="G62" s="3">
        <f t="shared" si="1"/>
        <v>8</v>
      </c>
      <c r="H62" s="3">
        <f t="shared" si="2"/>
        <v>0</v>
      </c>
      <c r="I62" s="3">
        <f t="shared" si="3"/>
        <v>0</v>
      </c>
      <c r="J62" s="3">
        <f t="shared" si="4"/>
        <v>0</v>
      </c>
    </row>
    <row r="63" spans="1:10" s="5" customFormat="1">
      <c r="A63" s="1">
        <v>44732</v>
      </c>
      <c r="B63" s="5">
        <v>6</v>
      </c>
      <c r="C63" s="5">
        <v>3</v>
      </c>
      <c r="D63" s="5">
        <f t="shared" si="0"/>
        <v>9</v>
      </c>
      <c r="E63" s="5">
        <v>5</v>
      </c>
      <c r="F63" s="5">
        <v>2</v>
      </c>
      <c r="G63" s="3">
        <f t="shared" si="1"/>
        <v>7</v>
      </c>
      <c r="H63" s="3">
        <f t="shared" si="2"/>
        <v>1</v>
      </c>
      <c r="I63" s="3">
        <f t="shared" si="3"/>
        <v>1</v>
      </c>
      <c r="J63" s="3">
        <f t="shared" si="4"/>
        <v>2</v>
      </c>
    </row>
    <row r="64" spans="1:10" s="5" customFormat="1">
      <c r="A64" s="1">
        <v>44731</v>
      </c>
      <c r="B64" s="5">
        <v>10</v>
      </c>
      <c r="C64" s="5">
        <v>3</v>
      </c>
      <c r="D64" s="5">
        <f t="shared" si="0"/>
        <v>13</v>
      </c>
      <c r="E64" s="5">
        <v>10</v>
      </c>
      <c r="F64" s="5">
        <v>2</v>
      </c>
      <c r="G64" s="3">
        <f t="shared" si="1"/>
        <v>12</v>
      </c>
      <c r="H64" s="3">
        <f t="shared" si="2"/>
        <v>0</v>
      </c>
      <c r="I64" s="3">
        <f t="shared" si="3"/>
        <v>1</v>
      </c>
      <c r="J64" s="3">
        <f t="shared" si="4"/>
        <v>1</v>
      </c>
    </row>
    <row r="65" spans="1:10" s="5" customFormat="1">
      <c r="A65" s="1">
        <v>44730</v>
      </c>
      <c r="B65" s="5">
        <v>3</v>
      </c>
      <c r="C65" s="5">
        <v>6</v>
      </c>
      <c r="D65" s="5">
        <f t="shared" si="0"/>
        <v>9</v>
      </c>
      <c r="E65" s="5">
        <v>1</v>
      </c>
      <c r="F65" s="5">
        <v>6</v>
      </c>
      <c r="G65" s="3">
        <f t="shared" si="1"/>
        <v>7</v>
      </c>
      <c r="H65" s="3">
        <f t="shared" si="2"/>
        <v>2</v>
      </c>
      <c r="I65" s="3">
        <f>C65-F65</f>
        <v>0</v>
      </c>
      <c r="J65" s="3">
        <f t="shared" si="4"/>
        <v>2</v>
      </c>
    </row>
    <row r="66" spans="1:10" s="5" customFormat="1">
      <c r="A66" s="1">
        <v>44729</v>
      </c>
      <c r="B66" s="5">
        <v>1</v>
      </c>
      <c r="C66" s="5">
        <v>6</v>
      </c>
      <c r="D66" s="5">
        <f t="shared" si="0"/>
        <v>7</v>
      </c>
      <c r="E66" s="5">
        <v>1</v>
      </c>
      <c r="F66" s="5">
        <v>5</v>
      </c>
      <c r="G66" s="3">
        <f t="shared" si="1"/>
        <v>6</v>
      </c>
      <c r="H66" s="3">
        <f t="shared" si="2"/>
        <v>0</v>
      </c>
      <c r="I66" s="3">
        <f t="shared" si="3"/>
        <v>1</v>
      </c>
      <c r="J66" s="3">
        <f t="shared" si="4"/>
        <v>1</v>
      </c>
    </row>
    <row r="67" spans="1:10" s="5" customFormat="1">
      <c r="A67" s="1">
        <v>44728</v>
      </c>
      <c r="B67" s="5">
        <v>2</v>
      </c>
      <c r="C67" s="5">
        <v>2</v>
      </c>
      <c r="D67" s="5">
        <f t="shared" ref="D67:D71" si="5">B67+C67</f>
        <v>4</v>
      </c>
      <c r="E67" s="5">
        <v>2</v>
      </c>
      <c r="F67" s="5">
        <v>2</v>
      </c>
      <c r="G67" s="3">
        <f t="shared" ref="G67:G130" si="6">E67+F67</f>
        <v>4</v>
      </c>
      <c r="H67" s="3">
        <f t="shared" si="2"/>
        <v>0</v>
      </c>
      <c r="I67" s="3">
        <f t="shared" si="2"/>
        <v>0</v>
      </c>
      <c r="J67" s="3">
        <f t="shared" si="2"/>
        <v>0</v>
      </c>
    </row>
    <row r="68" spans="1:10" s="5" customFormat="1">
      <c r="A68" s="1">
        <v>44727</v>
      </c>
      <c r="B68" s="5">
        <v>9</v>
      </c>
      <c r="C68" s="5">
        <v>7</v>
      </c>
      <c r="D68" s="5">
        <f t="shared" si="5"/>
        <v>16</v>
      </c>
      <c r="E68" s="5">
        <v>7</v>
      </c>
      <c r="F68" s="5">
        <v>7</v>
      </c>
      <c r="G68" s="3">
        <f t="shared" si="6"/>
        <v>14</v>
      </c>
      <c r="H68" s="3">
        <f t="shared" ref="H68:J131" si="7">B68-E68</f>
        <v>2</v>
      </c>
      <c r="I68" s="3">
        <f t="shared" si="7"/>
        <v>0</v>
      </c>
      <c r="J68" s="3">
        <f t="shared" si="7"/>
        <v>2</v>
      </c>
    </row>
    <row r="69" spans="1:10" s="5" customFormat="1">
      <c r="A69" s="1">
        <v>44726</v>
      </c>
      <c r="B69" s="5">
        <f>13-1</f>
        <v>12</v>
      </c>
      <c r="C69" s="5">
        <v>2</v>
      </c>
      <c r="D69" s="5">
        <f t="shared" si="5"/>
        <v>14</v>
      </c>
      <c r="E69" s="5">
        <v>10</v>
      </c>
      <c r="F69" s="5">
        <v>1</v>
      </c>
      <c r="G69" s="3">
        <f t="shared" si="6"/>
        <v>11</v>
      </c>
      <c r="H69" s="3">
        <f t="shared" si="7"/>
        <v>2</v>
      </c>
      <c r="I69" s="3">
        <f t="shared" si="7"/>
        <v>1</v>
      </c>
      <c r="J69" s="3">
        <f t="shared" si="7"/>
        <v>3</v>
      </c>
    </row>
    <row r="70" spans="1:10" s="5" customFormat="1">
      <c r="A70" s="1">
        <v>44725</v>
      </c>
      <c r="B70" s="5">
        <v>3</v>
      </c>
      <c r="C70" s="5">
        <v>14</v>
      </c>
      <c r="D70" s="5">
        <f t="shared" si="5"/>
        <v>17</v>
      </c>
      <c r="E70" s="5">
        <v>3</v>
      </c>
      <c r="F70" s="5">
        <v>13</v>
      </c>
      <c r="G70" s="3">
        <f t="shared" si="6"/>
        <v>16</v>
      </c>
      <c r="H70" s="3">
        <f t="shared" si="7"/>
        <v>0</v>
      </c>
      <c r="I70" s="3">
        <f t="shared" si="7"/>
        <v>1</v>
      </c>
      <c r="J70" s="3">
        <f t="shared" si="7"/>
        <v>1</v>
      </c>
    </row>
    <row r="71" spans="1:10" s="5" customFormat="1">
      <c r="A71" s="1">
        <v>44724</v>
      </c>
      <c r="B71" s="5">
        <f>11-1</f>
        <v>10</v>
      </c>
      <c r="C71" s="5">
        <v>26</v>
      </c>
      <c r="D71" s="5">
        <f t="shared" si="5"/>
        <v>36</v>
      </c>
      <c r="E71" s="5">
        <v>9</v>
      </c>
      <c r="F71" s="5">
        <v>22</v>
      </c>
      <c r="G71" s="3">
        <f t="shared" si="6"/>
        <v>31</v>
      </c>
      <c r="H71" s="3">
        <f t="shared" si="7"/>
        <v>1</v>
      </c>
      <c r="I71" s="3">
        <f t="shared" si="7"/>
        <v>4</v>
      </c>
      <c r="J71" s="3">
        <f t="shared" si="7"/>
        <v>5</v>
      </c>
    </row>
    <row r="72" spans="1:10" s="5" customFormat="1">
      <c r="A72" s="1">
        <v>44723</v>
      </c>
      <c r="B72" s="5">
        <v>10</v>
      </c>
      <c r="C72" s="5">
        <v>19</v>
      </c>
      <c r="D72" s="5">
        <f>B72+C72</f>
        <v>29</v>
      </c>
      <c r="E72" s="5">
        <v>7</v>
      </c>
      <c r="F72" s="5">
        <v>18</v>
      </c>
      <c r="G72" s="3">
        <f t="shared" si="6"/>
        <v>25</v>
      </c>
      <c r="H72" s="3">
        <f t="shared" si="7"/>
        <v>3</v>
      </c>
      <c r="I72" s="3">
        <f t="shared" si="7"/>
        <v>1</v>
      </c>
      <c r="J72" s="3">
        <f t="shared" si="7"/>
        <v>4</v>
      </c>
    </row>
    <row r="73" spans="1:10" s="5" customFormat="1">
      <c r="A73" s="1">
        <v>44722</v>
      </c>
      <c r="B73" s="5">
        <v>7</v>
      </c>
      <c r="C73" s="5">
        <v>9</v>
      </c>
      <c r="D73" s="5">
        <f t="shared" ref="D73:D85" si="8">B73+C73</f>
        <v>16</v>
      </c>
      <c r="E73" s="5">
        <v>3</v>
      </c>
      <c r="F73" s="5">
        <v>7</v>
      </c>
      <c r="G73" s="3">
        <f t="shared" si="6"/>
        <v>10</v>
      </c>
      <c r="H73" s="3">
        <f t="shared" si="7"/>
        <v>4</v>
      </c>
      <c r="I73" s="3">
        <f t="shared" si="7"/>
        <v>2</v>
      </c>
      <c r="J73" s="3">
        <f t="shared" si="7"/>
        <v>6</v>
      </c>
    </row>
    <row r="74" spans="1:10" s="5" customFormat="1">
      <c r="A74" s="1">
        <v>44721</v>
      </c>
      <c r="B74" s="5">
        <v>6</v>
      </c>
      <c r="C74" s="5">
        <v>5</v>
      </c>
      <c r="D74" s="5">
        <f t="shared" si="8"/>
        <v>11</v>
      </c>
      <c r="E74" s="5">
        <v>1</v>
      </c>
      <c r="F74" s="5">
        <v>4</v>
      </c>
      <c r="G74" s="3">
        <f t="shared" si="6"/>
        <v>5</v>
      </c>
      <c r="H74" s="3">
        <f t="shared" si="7"/>
        <v>5</v>
      </c>
      <c r="I74" s="3">
        <f t="shared" si="7"/>
        <v>1</v>
      </c>
      <c r="J74" s="3">
        <f t="shared" si="7"/>
        <v>6</v>
      </c>
    </row>
    <row r="75" spans="1:10" s="5" customFormat="1">
      <c r="A75" s="1">
        <v>44720</v>
      </c>
      <c r="B75" s="5">
        <v>4</v>
      </c>
      <c r="C75" s="5">
        <v>5</v>
      </c>
      <c r="D75" s="5">
        <f t="shared" si="8"/>
        <v>9</v>
      </c>
      <c r="E75" s="5">
        <v>4</v>
      </c>
      <c r="F75" s="5">
        <v>5</v>
      </c>
      <c r="G75" s="3">
        <f t="shared" si="6"/>
        <v>9</v>
      </c>
      <c r="H75" s="3">
        <f t="shared" si="7"/>
        <v>0</v>
      </c>
      <c r="I75" s="3">
        <f t="shared" si="7"/>
        <v>0</v>
      </c>
      <c r="J75" s="3">
        <f t="shared" si="7"/>
        <v>0</v>
      </c>
    </row>
    <row r="76" spans="1:10" s="5" customFormat="1">
      <c r="A76" s="1">
        <v>44719</v>
      </c>
      <c r="B76" s="5">
        <v>4</v>
      </c>
      <c r="C76" s="5">
        <v>11</v>
      </c>
      <c r="D76" s="5">
        <f t="shared" si="8"/>
        <v>15</v>
      </c>
      <c r="E76" s="5">
        <v>2</v>
      </c>
      <c r="F76" s="5">
        <v>9</v>
      </c>
      <c r="G76" s="3">
        <f t="shared" si="6"/>
        <v>11</v>
      </c>
      <c r="H76" s="3">
        <f t="shared" si="7"/>
        <v>2</v>
      </c>
      <c r="I76" s="3">
        <f t="shared" si="7"/>
        <v>2</v>
      </c>
      <c r="J76" s="3">
        <f t="shared" si="7"/>
        <v>4</v>
      </c>
    </row>
    <row r="77" spans="1:10" s="5" customFormat="1">
      <c r="A77" s="1">
        <v>44718</v>
      </c>
      <c r="B77" s="5">
        <v>3</v>
      </c>
      <c r="C77" s="5">
        <v>7</v>
      </c>
      <c r="D77" s="5">
        <f t="shared" si="8"/>
        <v>10</v>
      </c>
      <c r="E77" s="5">
        <v>0</v>
      </c>
      <c r="F77" s="5">
        <v>7</v>
      </c>
      <c r="G77" s="3">
        <f t="shared" si="6"/>
        <v>7</v>
      </c>
      <c r="H77" s="3">
        <f t="shared" si="7"/>
        <v>3</v>
      </c>
      <c r="I77" s="3">
        <f t="shared" si="7"/>
        <v>0</v>
      </c>
      <c r="J77" s="3">
        <f t="shared" si="7"/>
        <v>3</v>
      </c>
    </row>
    <row r="78" spans="1:10" s="5" customFormat="1">
      <c r="A78" s="1">
        <v>44717</v>
      </c>
      <c r="B78" s="5">
        <v>4</v>
      </c>
      <c r="C78" s="5">
        <v>4</v>
      </c>
      <c r="D78" s="5">
        <f t="shared" si="8"/>
        <v>8</v>
      </c>
      <c r="E78" s="5">
        <v>2</v>
      </c>
      <c r="F78" s="5">
        <v>3</v>
      </c>
      <c r="G78" s="3">
        <f t="shared" si="6"/>
        <v>5</v>
      </c>
      <c r="H78" s="3">
        <f t="shared" si="7"/>
        <v>2</v>
      </c>
      <c r="I78" s="3">
        <f t="shared" si="7"/>
        <v>1</v>
      </c>
      <c r="J78" s="3">
        <f t="shared" si="7"/>
        <v>3</v>
      </c>
    </row>
    <row r="79" spans="1:10" s="5" customFormat="1">
      <c r="A79" s="1">
        <v>44716</v>
      </c>
      <c r="B79" s="5">
        <f>6-1</f>
        <v>5</v>
      </c>
      <c r="C79" s="5">
        <v>16</v>
      </c>
      <c r="D79" s="5">
        <f t="shared" si="8"/>
        <v>21</v>
      </c>
      <c r="E79" s="5">
        <v>5</v>
      </c>
      <c r="F79" s="5">
        <v>16</v>
      </c>
      <c r="G79" s="3">
        <f t="shared" si="6"/>
        <v>21</v>
      </c>
      <c r="H79" s="3">
        <f t="shared" si="7"/>
        <v>0</v>
      </c>
      <c r="I79" s="3">
        <f t="shared" si="7"/>
        <v>0</v>
      </c>
      <c r="J79" s="3">
        <f t="shared" si="7"/>
        <v>0</v>
      </c>
    </row>
    <row r="80" spans="1:10" s="5" customFormat="1">
      <c r="A80" s="1">
        <v>44715</v>
      </c>
      <c r="B80" s="5">
        <f>5-2</f>
        <v>3</v>
      </c>
      <c r="C80" s="5">
        <v>9</v>
      </c>
      <c r="D80" s="5">
        <f t="shared" si="8"/>
        <v>12</v>
      </c>
      <c r="E80" s="5">
        <v>1</v>
      </c>
      <c r="F80" s="5">
        <v>8</v>
      </c>
      <c r="G80" s="3">
        <f t="shared" si="6"/>
        <v>9</v>
      </c>
      <c r="H80" s="3">
        <f t="shared" si="7"/>
        <v>2</v>
      </c>
      <c r="I80" s="3">
        <f t="shared" si="7"/>
        <v>1</v>
      </c>
      <c r="J80" s="3">
        <f t="shared" si="7"/>
        <v>3</v>
      </c>
    </row>
    <row r="81" spans="1:10" s="5" customFormat="1">
      <c r="A81" s="1">
        <v>44714</v>
      </c>
      <c r="B81" s="5">
        <f>8-2</f>
        <v>6</v>
      </c>
      <c r="C81" s="5">
        <v>8</v>
      </c>
      <c r="D81" s="5">
        <f t="shared" si="8"/>
        <v>14</v>
      </c>
      <c r="E81" s="5">
        <v>3</v>
      </c>
      <c r="F81" s="5">
        <v>4</v>
      </c>
      <c r="G81" s="3">
        <f t="shared" si="6"/>
        <v>7</v>
      </c>
      <c r="H81" s="3">
        <f t="shared" si="7"/>
        <v>3</v>
      </c>
      <c r="I81" s="3">
        <f t="shared" si="7"/>
        <v>4</v>
      </c>
      <c r="J81" s="3">
        <f t="shared" si="7"/>
        <v>7</v>
      </c>
    </row>
    <row r="82" spans="1:10" s="5" customFormat="1">
      <c r="A82" s="1">
        <v>44713</v>
      </c>
      <c r="B82" s="5">
        <f>5-3</f>
        <v>2</v>
      </c>
      <c r="C82" s="5">
        <v>8</v>
      </c>
      <c r="D82" s="5">
        <f t="shared" si="8"/>
        <v>10</v>
      </c>
      <c r="E82" s="5">
        <v>2</v>
      </c>
      <c r="F82" s="5">
        <v>8</v>
      </c>
      <c r="G82" s="3">
        <f t="shared" si="6"/>
        <v>10</v>
      </c>
      <c r="H82" s="3">
        <f t="shared" si="7"/>
        <v>0</v>
      </c>
      <c r="I82" s="3">
        <f t="shared" si="7"/>
        <v>0</v>
      </c>
      <c r="J82" s="3">
        <f t="shared" si="7"/>
        <v>0</v>
      </c>
    </row>
    <row r="83" spans="1:10" s="5" customFormat="1">
      <c r="A83" s="1">
        <v>44712</v>
      </c>
      <c r="B83" s="5">
        <f>5-1</f>
        <v>4</v>
      </c>
      <c r="C83" s="5">
        <v>10</v>
      </c>
      <c r="D83" s="5">
        <f t="shared" si="8"/>
        <v>14</v>
      </c>
      <c r="E83" s="5">
        <v>4</v>
      </c>
      <c r="F83" s="5">
        <v>10</v>
      </c>
      <c r="G83" s="3">
        <f t="shared" si="6"/>
        <v>14</v>
      </c>
      <c r="H83" s="3">
        <f t="shared" si="7"/>
        <v>0</v>
      </c>
      <c r="I83" s="3">
        <f t="shared" si="7"/>
        <v>0</v>
      </c>
      <c r="J83" s="3">
        <f t="shared" si="7"/>
        <v>0</v>
      </c>
    </row>
    <row r="84" spans="1:10" s="5" customFormat="1">
      <c r="A84" s="1">
        <v>44711</v>
      </c>
      <c r="B84" s="5">
        <f>9-2</f>
        <v>7</v>
      </c>
      <c r="C84" s="5">
        <v>22</v>
      </c>
      <c r="D84" s="5">
        <f t="shared" si="8"/>
        <v>29</v>
      </c>
      <c r="E84" s="5">
        <v>7</v>
      </c>
      <c r="F84" s="5">
        <v>22</v>
      </c>
      <c r="G84" s="3">
        <f t="shared" si="6"/>
        <v>29</v>
      </c>
      <c r="H84" s="3">
        <f t="shared" si="7"/>
        <v>0</v>
      </c>
      <c r="I84" s="3">
        <f t="shared" si="7"/>
        <v>0</v>
      </c>
      <c r="J84" s="3">
        <f t="shared" si="7"/>
        <v>0</v>
      </c>
    </row>
    <row r="85" spans="1:10" s="5" customFormat="1">
      <c r="A85" s="1">
        <v>44710</v>
      </c>
      <c r="B85" s="5">
        <f>6-2</f>
        <v>4</v>
      </c>
      <c r="C85" s="5">
        <v>61</v>
      </c>
      <c r="D85" s="5">
        <f t="shared" si="8"/>
        <v>65</v>
      </c>
      <c r="E85" s="5">
        <v>3</v>
      </c>
      <c r="F85" s="5">
        <v>61</v>
      </c>
      <c r="G85" s="3">
        <f t="shared" si="6"/>
        <v>64</v>
      </c>
      <c r="H85" s="3">
        <f t="shared" si="7"/>
        <v>1</v>
      </c>
      <c r="I85" s="3">
        <f t="shared" si="7"/>
        <v>0</v>
      </c>
      <c r="J85" s="3">
        <f t="shared" si="7"/>
        <v>1</v>
      </c>
    </row>
    <row r="86" spans="1:10" s="5" customFormat="1">
      <c r="A86" s="1">
        <v>44709</v>
      </c>
      <c r="B86" s="5">
        <f>29-18</f>
        <v>11</v>
      </c>
      <c r="C86" s="5">
        <v>93</v>
      </c>
      <c r="D86" s="5">
        <f>B86+C86</f>
        <v>104</v>
      </c>
      <c r="E86" s="5">
        <v>10</v>
      </c>
      <c r="F86" s="5">
        <v>93</v>
      </c>
      <c r="G86" s="3">
        <f t="shared" si="6"/>
        <v>103</v>
      </c>
      <c r="H86" s="3">
        <f t="shared" si="7"/>
        <v>1</v>
      </c>
      <c r="I86" s="3">
        <f t="shared" si="7"/>
        <v>0</v>
      </c>
      <c r="J86" s="3">
        <f t="shared" si="7"/>
        <v>1</v>
      </c>
    </row>
    <row r="87" spans="1:10" s="5" customFormat="1">
      <c r="A87" s="1">
        <v>44708</v>
      </c>
      <c r="B87" s="5">
        <f>39-18</f>
        <v>21</v>
      </c>
      <c r="C87" s="5">
        <v>131</v>
      </c>
      <c r="D87" s="5">
        <f t="shared" ref="D87:D104" si="9">B87+C87</f>
        <v>152</v>
      </c>
      <c r="E87" s="5">
        <v>20</v>
      </c>
      <c r="F87" s="5">
        <v>131</v>
      </c>
      <c r="G87" s="3">
        <f t="shared" si="6"/>
        <v>151</v>
      </c>
      <c r="H87" s="3">
        <f t="shared" si="7"/>
        <v>1</v>
      </c>
      <c r="I87" s="3">
        <f>C87-F87</f>
        <v>0</v>
      </c>
      <c r="J87" s="3">
        <f t="shared" si="7"/>
        <v>1</v>
      </c>
    </row>
    <row r="88" spans="1:10" s="5" customFormat="1">
      <c r="A88" s="1">
        <v>44707</v>
      </c>
      <c r="B88" s="5">
        <f>45-33</f>
        <v>12</v>
      </c>
      <c r="C88" s="5">
        <v>219</v>
      </c>
      <c r="D88" s="5">
        <f t="shared" si="9"/>
        <v>231</v>
      </c>
      <c r="E88" s="5">
        <v>12</v>
      </c>
      <c r="F88" s="5">
        <v>219</v>
      </c>
      <c r="G88" s="3">
        <f t="shared" si="6"/>
        <v>231</v>
      </c>
      <c r="H88" s="3">
        <f t="shared" si="7"/>
        <v>0</v>
      </c>
      <c r="I88" s="3">
        <f t="shared" si="7"/>
        <v>0</v>
      </c>
      <c r="J88" s="3">
        <f t="shared" si="7"/>
        <v>0</v>
      </c>
    </row>
    <row r="89" spans="1:10" s="5" customFormat="1">
      <c r="A89" s="1">
        <v>44706</v>
      </c>
      <c r="B89" s="5">
        <f>48-31</f>
        <v>17</v>
      </c>
      <c r="C89" s="5">
        <v>290</v>
      </c>
      <c r="D89" s="5">
        <f t="shared" si="9"/>
        <v>307</v>
      </c>
      <c r="E89" s="5">
        <v>17</v>
      </c>
      <c r="F89" s="5">
        <v>290</v>
      </c>
      <c r="G89" s="3">
        <f t="shared" si="6"/>
        <v>307</v>
      </c>
      <c r="H89" s="3">
        <f t="shared" si="7"/>
        <v>0</v>
      </c>
      <c r="I89" s="3">
        <f t="shared" si="7"/>
        <v>0</v>
      </c>
      <c r="J89" s="3">
        <f t="shared" si="7"/>
        <v>0</v>
      </c>
    </row>
    <row r="90" spans="1:10" s="5" customFormat="1">
      <c r="A90" s="1">
        <v>44705</v>
      </c>
      <c r="B90" s="5">
        <f>44-32</f>
        <v>12</v>
      </c>
      <c r="C90" s="5">
        <v>343</v>
      </c>
      <c r="D90" s="5">
        <f t="shared" si="9"/>
        <v>355</v>
      </c>
      <c r="E90" s="5">
        <v>12</v>
      </c>
      <c r="F90" s="5">
        <v>342</v>
      </c>
      <c r="G90" s="3">
        <f t="shared" si="6"/>
        <v>354</v>
      </c>
      <c r="H90" s="3">
        <f t="shared" si="7"/>
        <v>0</v>
      </c>
      <c r="I90" s="3">
        <f t="shared" si="7"/>
        <v>1</v>
      </c>
      <c r="J90" s="3">
        <f t="shared" si="7"/>
        <v>1</v>
      </c>
    </row>
    <row r="91" spans="1:10" s="5" customFormat="1">
      <c r="A91" s="1">
        <v>44704</v>
      </c>
      <c r="B91" s="5">
        <f>58-39</f>
        <v>19</v>
      </c>
      <c r="C91" s="5">
        <v>422</v>
      </c>
      <c r="D91" s="5">
        <f t="shared" si="9"/>
        <v>441</v>
      </c>
      <c r="E91" s="5">
        <v>19</v>
      </c>
      <c r="F91" s="5">
        <v>422</v>
      </c>
      <c r="G91" s="3">
        <f t="shared" si="6"/>
        <v>441</v>
      </c>
      <c r="H91" s="3">
        <f t="shared" si="7"/>
        <v>0</v>
      </c>
      <c r="I91" s="3">
        <f t="shared" si="7"/>
        <v>0</v>
      </c>
      <c r="J91" s="3">
        <f t="shared" si="7"/>
        <v>0</v>
      </c>
    </row>
    <row r="92" spans="1:10" s="5" customFormat="1">
      <c r="A92" s="1">
        <v>44703</v>
      </c>
      <c r="B92" s="5">
        <f>55-30</f>
        <v>25</v>
      </c>
      <c r="C92" s="5">
        <v>503</v>
      </c>
      <c r="D92" s="5">
        <f t="shared" si="9"/>
        <v>528</v>
      </c>
      <c r="E92" s="5">
        <v>25</v>
      </c>
      <c r="F92" s="5">
        <v>503</v>
      </c>
      <c r="G92" s="3">
        <f t="shared" si="6"/>
        <v>528</v>
      </c>
      <c r="H92" s="3">
        <f t="shared" si="7"/>
        <v>0</v>
      </c>
      <c r="I92" s="3">
        <f t="shared" si="7"/>
        <v>0</v>
      </c>
      <c r="J92" s="3">
        <f t="shared" si="7"/>
        <v>0</v>
      </c>
    </row>
    <row r="93" spans="1:10" s="5" customFormat="1">
      <c r="A93" s="1">
        <v>44702</v>
      </c>
      <c r="B93" s="5">
        <f>52-29</f>
        <v>23</v>
      </c>
      <c r="C93" s="5">
        <v>570</v>
      </c>
      <c r="D93" s="5">
        <f t="shared" si="9"/>
        <v>593</v>
      </c>
      <c r="E93" s="5">
        <v>23</v>
      </c>
      <c r="F93" s="5">
        <v>570</v>
      </c>
      <c r="G93" s="3">
        <f t="shared" si="6"/>
        <v>593</v>
      </c>
      <c r="H93" s="3">
        <f t="shared" si="7"/>
        <v>0</v>
      </c>
      <c r="I93" s="3">
        <f t="shared" si="7"/>
        <v>0</v>
      </c>
      <c r="J93" s="3">
        <f t="shared" si="7"/>
        <v>0</v>
      </c>
    </row>
    <row r="94" spans="1:10" s="5" customFormat="1">
      <c r="A94" s="1">
        <v>44701</v>
      </c>
      <c r="B94" s="5">
        <f>84-49</f>
        <v>35</v>
      </c>
      <c r="C94" s="5">
        <v>784</v>
      </c>
      <c r="D94" s="5">
        <f t="shared" si="9"/>
        <v>819</v>
      </c>
      <c r="E94" s="5">
        <v>35</v>
      </c>
      <c r="F94" s="5">
        <v>784</v>
      </c>
      <c r="G94" s="3">
        <f t="shared" si="6"/>
        <v>819</v>
      </c>
      <c r="H94" s="3">
        <f t="shared" si="7"/>
        <v>0</v>
      </c>
      <c r="I94" s="3">
        <f t="shared" si="7"/>
        <v>0</v>
      </c>
      <c r="J94" s="3">
        <f t="shared" si="7"/>
        <v>0</v>
      </c>
    </row>
    <row r="95" spans="1:10" s="5" customFormat="1">
      <c r="A95" s="1">
        <v>44700</v>
      </c>
      <c r="B95" s="5">
        <f>88-71</f>
        <v>17</v>
      </c>
      <c r="C95" s="5">
        <v>770</v>
      </c>
      <c r="D95" s="5">
        <f t="shared" si="9"/>
        <v>787</v>
      </c>
      <c r="E95" s="5">
        <v>17</v>
      </c>
      <c r="F95" s="5">
        <v>767</v>
      </c>
      <c r="G95" s="3">
        <f t="shared" si="6"/>
        <v>784</v>
      </c>
      <c r="H95" s="3">
        <f t="shared" si="7"/>
        <v>0</v>
      </c>
      <c r="I95" s="3">
        <f t="shared" si="7"/>
        <v>3</v>
      </c>
      <c r="J95" s="3">
        <f t="shared" si="7"/>
        <v>3</v>
      </c>
    </row>
    <row r="96" spans="1:10" s="5" customFormat="1">
      <c r="A96" s="1">
        <v>44699</v>
      </c>
      <c r="B96" s="5">
        <f>82-48</f>
        <v>34</v>
      </c>
      <c r="C96" s="5">
        <v>637</v>
      </c>
      <c r="D96" s="5">
        <f t="shared" si="9"/>
        <v>671</v>
      </c>
      <c r="E96" s="5">
        <v>34</v>
      </c>
      <c r="F96" s="5">
        <v>637</v>
      </c>
      <c r="G96" s="3">
        <f t="shared" si="6"/>
        <v>671</v>
      </c>
      <c r="H96" s="3">
        <f t="shared" si="7"/>
        <v>0</v>
      </c>
      <c r="I96" s="3">
        <f t="shared" si="7"/>
        <v>0</v>
      </c>
      <c r="J96" s="3">
        <f t="shared" si="7"/>
        <v>0</v>
      </c>
    </row>
    <row r="97" spans="1:10" s="5" customFormat="1">
      <c r="A97" s="1">
        <v>44698</v>
      </c>
      <c r="B97" s="5">
        <f>96-56</f>
        <v>40</v>
      </c>
      <c r="C97" s="5">
        <v>759</v>
      </c>
      <c r="D97" s="5">
        <f t="shared" si="9"/>
        <v>799</v>
      </c>
      <c r="E97" s="5">
        <v>40</v>
      </c>
      <c r="F97" s="5">
        <v>759</v>
      </c>
      <c r="G97" s="3">
        <f t="shared" si="6"/>
        <v>799</v>
      </c>
      <c r="H97" s="3">
        <f t="shared" si="7"/>
        <v>0</v>
      </c>
      <c r="I97" s="3">
        <f t="shared" si="7"/>
        <v>0</v>
      </c>
      <c r="J97" s="3">
        <f t="shared" si="7"/>
        <v>0</v>
      </c>
    </row>
    <row r="98" spans="1:10" s="5" customFormat="1">
      <c r="A98" s="1">
        <v>44697</v>
      </c>
      <c r="B98" s="5">
        <f>77-46</f>
        <v>31</v>
      </c>
      <c r="C98" s="5">
        <v>746</v>
      </c>
      <c r="D98" s="5">
        <f t="shared" si="9"/>
        <v>777</v>
      </c>
      <c r="E98" s="5">
        <v>31</v>
      </c>
      <c r="F98" s="5">
        <v>746</v>
      </c>
      <c r="G98" s="3">
        <f t="shared" si="6"/>
        <v>777</v>
      </c>
      <c r="H98" s="3">
        <f t="shared" si="7"/>
        <v>0</v>
      </c>
      <c r="I98" s="3">
        <f t="shared" si="7"/>
        <v>0</v>
      </c>
      <c r="J98" s="3">
        <f t="shared" si="7"/>
        <v>0</v>
      </c>
    </row>
    <row r="99" spans="1:10" s="5" customFormat="1">
      <c r="A99" s="1">
        <v>44696</v>
      </c>
      <c r="B99" s="5">
        <f>69-42</f>
        <v>27</v>
      </c>
      <c r="C99" s="5">
        <v>869</v>
      </c>
      <c r="D99" s="5">
        <f t="shared" si="9"/>
        <v>896</v>
      </c>
      <c r="E99" s="5">
        <v>27</v>
      </c>
      <c r="F99" s="5">
        <v>869</v>
      </c>
      <c r="G99" s="3">
        <f t="shared" si="6"/>
        <v>896</v>
      </c>
      <c r="H99" s="3">
        <f t="shared" si="7"/>
        <v>0</v>
      </c>
      <c r="I99" s="3">
        <f t="shared" si="7"/>
        <v>0</v>
      </c>
      <c r="J99" s="3">
        <f t="shared" si="7"/>
        <v>0</v>
      </c>
    </row>
    <row r="100" spans="1:10" s="5" customFormat="1">
      <c r="A100" s="1">
        <v>44695</v>
      </c>
      <c r="B100" s="5">
        <f>166-111</f>
        <v>55</v>
      </c>
      <c r="C100" s="5">
        <v>1203</v>
      </c>
      <c r="D100" s="5">
        <f t="shared" si="9"/>
        <v>1258</v>
      </c>
      <c r="E100" s="5">
        <v>55</v>
      </c>
      <c r="F100" s="5">
        <v>1203</v>
      </c>
      <c r="G100" s="3">
        <f t="shared" si="6"/>
        <v>1258</v>
      </c>
      <c r="H100" s="3">
        <f t="shared" si="7"/>
        <v>0</v>
      </c>
      <c r="I100" s="3">
        <f t="shared" si="7"/>
        <v>0</v>
      </c>
      <c r="J100" s="3">
        <f t="shared" si="7"/>
        <v>0</v>
      </c>
    </row>
    <row r="101" spans="1:10" s="5" customFormat="1">
      <c r="A101" s="1">
        <v>44694</v>
      </c>
      <c r="B101" s="5">
        <f>194-140</f>
        <v>54</v>
      </c>
      <c r="C101" s="5">
        <v>1487</v>
      </c>
      <c r="D101" s="5">
        <f t="shared" si="9"/>
        <v>1541</v>
      </c>
      <c r="E101" s="5">
        <v>54</v>
      </c>
      <c r="F101" s="5">
        <v>1486</v>
      </c>
      <c r="G101" s="3">
        <f t="shared" si="6"/>
        <v>1540</v>
      </c>
      <c r="H101" s="3">
        <f t="shared" si="7"/>
        <v>0</v>
      </c>
      <c r="I101" s="3">
        <f t="shared" si="7"/>
        <v>1</v>
      </c>
      <c r="J101" s="3">
        <f t="shared" si="7"/>
        <v>1</v>
      </c>
    </row>
    <row r="102" spans="1:10" s="5" customFormat="1">
      <c r="A102" s="1">
        <v>44693</v>
      </c>
      <c r="B102" s="5">
        <f>227-167</f>
        <v>60</v>
      </c>
      <c r="C102" s="5">
        <v>1869</v>
      </c>
      <c r="D102" s="5">
        <f t="shared" si="9"/>
        <v>1929</v>
      </c>
      <c r="E102" s="5">
        <v>60</v>
      </c>
      <c r="F102" s="5">
        <v>1865</v>
      </c>
      <c r="G102" s="3">
        <f t="shared" si="6"/>
        <v>1925</v>
      </c>
      <c r="H102" s="3">
        <f t="shared" si="7"/>
        <v>0</v>
      </c>
      <c r="I102" s="3">
        <f t="shared" si="7"/>
        <v>4</v>
      </c>
      <c r="J102" s="3">
        <f t="shared" si="7"/>
        <v>4</v>
      </c>
    </row>
    <row r="103" spans="1:10" s="5" customFormat="1">
      <c r="A103" s="1">
        <v>44692</v>
      </c>
      <c r="B103" s="5">
        <f>144-106</f>
        <v>38</v>
      </c>
      <c r="C103" s="5">
        <v>1305</v>
      </c>
      <c r="D103" s="5">
        <f t="shared" si="9"/>
        <v>1343</v>
      </c>
      <c r="E103" s="5">
        <v>38</v>
      </c>
      <c r="F103" s="5">
        <v>1303</v>
      </c>
      <c r="G103" s="3">
        <f t="shared" si="6"/>
        <v>1341</v>
      </c>
      <c r="H103" s="3">
        <f t="shared" si="7"/>
        <v>0</v>
      </c>
      <c r="I103" s="3">
        <f>C103-F103</f>
        <v>2</v>
      </c>
      <c r="J103" s="3">
        <f t="shared" si="7"/>
        <v>2</v>
      </c>
    </row>
    <row r="104" spans="1:10" s="5" customFormat="1">
      <c r="A104" s="1">
        <v>44691</v>
      </c>
      <c r="B104" s="5">
        <f>228-198</f>
        <v>30</v>
      </c>
      <c r="C104" s="5">
        <v>1259</v>
      </c>
      <c r="D104" s="5">
        <f t="shared" si="9"/>
        <v>1289</v>
      </c>
      <c r="E104" s="5">
        <v>30</v>
      </c>
      <c r="F104" s="5">
        <v>1259</v>
      </c>
      <c r="G104" s="3">
        <f t="shared" si="6"/>
        <v>1289</v>
      </c>
      <c r="H104" s="3">
        <f t="shared" si="7"/>
        <v>0</v>
      </c>
      <c r="I104" s="3">
        <f t="shared" si="7"/>
        <v>0</v>
      </c>
      <c r="J104" s="3">
        <f t="shared" si="7"/>
        <v>0</v>
      </c>
    </row>
    <row r="105" spans="1:10" s="5" customFormat="1">
      <c r="A105" s="1">
        <v>44690</v>
      </c>
      <c r="B105" s="5">
        <f>234-156</f>
        <v>78</v>
      </c>
      <c r="C105" s="5">
        <v>2780</v>
      </c>
      <c r="D105" s="5">
        <f>B105+C105</f>
        <v>2858</v>
      </c>
      <c r="E105" s="5">
        <v>78</v>
      </c>
      <c r="F105" s="5">
        <v>2775</v>
      </c>
      <c r="G105" s="3">
        <f t="shared" si="6"/>
        <v>2853</v>
      </c>
      <c r="H105" s="3">
        <f t="shared" si="7"/>
        <v>0</v>
      </c>
      <c r="I105" s="3">
        <f t="shared" si="7"/>
        <v>5</v>
      </c>
      <c r="J105" s="3">
        <f t="shared" si="7"/>
        <v>5</v>
      </c>
    </row>
    <row r="106" spans="1:10" s="5" customFormat="1">
      <c r="A106" s="1">
        <v>44689</v>
      </c>
      <c r="B106" s="5">
        <f>322-230</f>
        <v>92</v>
      </c>
      <c r="C106" s="5">
        <v>3625</v>
      </c>
      <c r="D106" s="5">
        <f>B106+C106</f>
        <v>3717</v>
      </c>
      <c r="E106" s="5">
        <v>92</v>
      </c>
      <c r="F106" s="5">
        <v>3616</v>
      </c>
      <c r="G106" s="3">
        <f t="shared" si="6"/>
        <v>3708</v>
      </c>
      <c r="H106" s="3">
        <f t="shared" si="7"/>
        <v>0</v>
      </c>
      <c r="I106" s="3">
        <f t="shared" si="7"/>
        <v>9</v>
      </c>
      <c r="J106" s="3">
        <f t="shared" si="7"/>
        <v>9</v>
      </c>
    </row>
    <row r="107" spans="1:10" s="5" customFormat="1">
      <c r="A107" s="1">
        <v>44688</v>
      </c>
      <c r="B107" s="5">
        <f>215-135</f>
        <v>80</v>
      </c>
      <c r="C107" s="5">
        <v>3760</v>
      </c>
      <c r="D107" s="5">
        <f t="shared" ref="D107:D116" si="10">B107+C107</f>
        <v>3840</v>
      </c>
      <c r="E107" s="5">
        <v>80</v>
      </c>
      <c r="F107" s="5">
        <v>3749</v>
      </c>
      <c r="G107" s="3">
        <f t="shared" si="6"/>
        <v>3829</v>
      </c>
      <c r="H107" s="3">
        <f t="shared" si="7"/>
        <v>0</v>
      </c>
      <c r="I107" s="3">
        <f t="shared" si="7"/>
        <v>11</v>
      </c>
      <c r="J107" s="3">
        <f t="shared" si="7"/>
        <v>11</v>
      </c>
    </row>
    <row r="108" spans="1:10" s="5" customFormat="1">
      <c r="A108" s="1">
        <v>44687</v>
      </c>
      <c r="B108" s="5">
        <f>253-175</f>
        <v>78</v>
      </c>
      <c r="C108" s="5">
        <v>3961</v>
      </c>
      <c r="D108" s="5">
        <f t="shared" si="10"/>
        <v>4039</v>
      </c>
      <c r="E108" s="5">
        <v>78</v>
      </c>
      <c r="F108" s="5">
        <v>3943</v>
      </c>
      <c r="G108" s="3">
        <f t="shared" si="6"/>
        <v>4021</v>
      </c>
      <c r="H108" s="3">
        <f t="shared" si="7"/>
        <v>0</v>
      </c>
      <c r="I108" s="3">
        <f t="shared" si="7"/>
        <v>18</v>
      </c>
      <c r="J108" s="3">
        <f t="shared" si="7"/>
        <v>18</v>
      </c>
    </row>
    <row r="109" spans="1:10" s="5" customFormat="1">
      <c r="A109" s="1">
        <v>44686</v>
      </c>
      <c r="B109" s="5">
        <f>245-181</f>
        <v>64</v>
      </c>
      <c r="C109" s="5">
        <v>4024</v>
      </c>
      <c r="D109" s="5">
        <f t="shared" si="10"/>
        <v>4088</v>
      </c>
      <c r="E109" s="5">
        <v>64</v>
      </c>
      <c r="F109" s="5">
        <v>4001</v>
      </c>
      <c r="G109" s="3">
        <f t="shared" si="6"/>
        <v>4065</v>
      </c>
      <c r="H109" s="3">
        <f t="shared" si="7"/>
        <v>0</v>
      </c>
      <c r="I109" s="3">
        <f t="shared" si="7"/>
        <v>23</v>
      </c>
      <c r="J109" s="3">
        <f t="shared" si="7"/>
        <v>23</v>
      </c>
    </row>
    <row r="110" spans="1:10" s="5" customFormat="1">
      <c r="A110" s="1">
        <v>44685</v>
      </c>
      <c r="B110" s="5">
        <f>261-185</f>
        <v>76</v>
      </c>
      <c r="C110" s="5">
        <v>4390</v>
      </c>
      <c r="D110" s="5">
        <f t="shared" si="10"/>
        <v>4466</v>
      </c>
      <c r="E110" s="5">
        <v>75</v>
      </c>
      <c r="F110" s="5">
        <v>4357</v>
      </c>
      <c r="G110" s="3">
        <f t="shared" si="6"/>
        <v>4432</v>
      </c>
      <c r="H110" s="3">
        <f t="shared" si="7"/>
        <v>1</v>
      </c>
      <c r="I110" s="3">
        <f t="shared" si="7"/>
        <v>33</v>
      </c>
      <c r="J110" s="3">
        <f t="shared" si="7"/>
        <v>34</v>
      </c>
    </row>
    <row r="111" spans="1:10" s="5" customFormat="1">
      <c r="A111" s="1">
        <v>44684</v>
      </c>
      <c r="B111" s="5">
        <f>260-151</f>
        <v>109</v>
      </c>
      <c r="C111" s="5">
        <v>4722</v>
      </c>
      <c r="D111" s="5">
        <f t="shared" si="10"/>
        <v>4831</v>
      </c>
      <c r="E111" s="5">
        <v>108</v>
      </c>
      <c r="F111" s="5">
        <v>4660</v>
      </c>
      <c r="G111" s="3">
        <f t="shared" si="6"/>
        <v>4768</v>
      </c>
      <c r="H111" s="3">
        <f t="shared" si="7"/>
        <v>1</v>
      </c>
      <c r="I111" s="3">
        <f t="shared" si="7"/>
        <v>62</v>
      </c>
      <c r="J111" s="3">
        <f t="shared" si="7"/>
        <v>63</v>
      </c>
    </row>
    <row r="112" spans="1:10" s="5" customFormat="1">
      <c r="A112" s="1">
        <v>44683</v>
      </c>
      <c r="B112" s="5">
        <f>274-155</f>
        <v>119</v>
      </c>
      <c r="C112" s="5">
        <v>5395</v>
      </c>
      <c r="D112" s="5">
        <f t="shared" si="10"/>
        <v>5514</v>
      </c>
      <c r="E112" s="5">
        <v>117</v>
      </c>
      <c r="F112" s="5">
        <v>5324</v>
      </c>
      <c r="G112" s="3">
        <f t="shared" si="6"/>
        <v>5441</v>
      </c>
      <c r="H112" s="3">
        <f t="shared" si="7"/>
        <v>2</v>
      </c>
      <c r="I112" s="3">
        <f t="shared" si="7"/>
        <v>71</v>
      </c>
      <c r="J112" s="3">
        <f t="shared" si="7"/>
        <v>73</v>
      </c>
    </row>
    <row r="113" spans="1:10" s="5" customFormat="1">
      <c r="A113" s="1">
        <v>44682</v>
      </c>
      <c r="B113" s="5">
        <f>727-529</f>
        <v>198</v>
      </c>
      <c r="C113" s="5">
        <v>6606</v>
      </c>
      <c r="D113" s="5">
        <f t="shared" si="10"/>
        <v>6804</v>
      </c>
      <c r="E113" s="5">
        <v>198</v>
      </c>
      <c r="F113" s="5">
        <v>6548</v>
      </c>
      <c r="G113" s="3">
        <f t="shared" si="6"/>
        <v>6746</v>
      </c>
      <c r="H113" s="3">
        <f t="shared" si="7"/>
        <v>0</v>
      </c>
      <c r="I113" s="3">
        <f t="shared" si="7"/>
        <v>58</v>
      </c>
      <c r="J113" s="3">
        <f t="shared" si="7"/>
        <v>58</v>
      </c>
    </row>
    <row r="114" spans="1:10" s="5" customFormat="1">
      <c r="A114" s="1">
        <v>44681</v>
      </c>
      <c r="B114" s="5">
        <f>788-683</f>
        <v>105</v>
      </c>
      <c r="C114" s="5">
        <v>7084</v>
      </c>
      <c r="D114" s="5">
        <f t="shared" si="10"/>
        <v>7189</v>
      </c>
      <c r="E114" s="5">
        <v>105</v>
      </c>
      <c r="F114" s="5">
        <v>7084</v>
      </c>
      <c r="G114" s="3">
        <f t="shared" si="6"/>
        <v>7189</v>
      </c>
      <c r="H114" s="3">
        <f t="shared" si="7"/>
        <v>0</v>
      </c>
      <c r="I114" s="3">
        <f t="shared" si="7"/>
        <v>0</v>
      </c>
      <c r="J114" s="3">
        <f t="shared" si="7"/>
        <v>0</v>
      </c>
    </row>
    <row r="115" spans="1:10" s="5" customFormat="1">
      <c r="A115" s="1">
        <v>44680</v>
      </c>
      <c r="B115" s="5">
        <f>1249-985</f>
        <v>264</v>
      </c>
      <c r="C115" s="5">
        <v>8932</v>
      </c>
      <c r="D115" s="5">
        <f t="shared" si="10"/>
        <v>9196</v>
      </c>
      <c r="E115" s="5">
        <v>264</v>
      </c>
      <c r="F115" s="5">
        <v>8932</v>
      </c>
      <c r="G115" s="3">
        <f t="shared" si="6"/>
        <v>9196</v>
      </c>
      <c r="H115" s="3">
        <f t="shared" si="7"/>
        <v>0</v>
      </c>
      <c r="I115" s="3">
        <f t="shared" si="7"/>
        <v>0</v>
      </c>
      <c r="J115" s="3">
        <f t="shared" si="7"/>
        <v>0</v>
      </c>
    </row>
    <row r="116" spans="1:10" s="5" customFormat="1">
      <c r="A116" s="1">
        <v>44679</v>
      </c>
      <c r="B116" s="5">
        <f>5487-5062</f>
        <v>425</v>
      </c>
      <c r="C116" s="5">
        <v>9545</v>
      </c>
      <c r="D116" s="5">
        <f t="shared" si="10"/>
        <v>9970</v>
      </c>
      <c r="E116" s="5">
        <v>418</v>
      </c>
      <c r="F116" s="5">
        <v>9444</v>
      </c>
      <c r="G116" s="3">
        <f t="shared" si="6"/>
        <v>9862</v>
      </c>
      <c r="H116" s="3">
        <f t="shared" si="7"/>
        <v>7</v>
      </c>
      <c r="I116" s="3">
        <f t="shared" si="7"/>
        <v>101</v>
      </c>
      <c r="J116" s="3">
        <f t="shared" si="7"/>
        <v>108</v>
      </c>
    </row>
    <row r="117" spans="1:10" s="5" customFormat="1">
      <c r="A117" s="1">
        <v>44678</v>
      </c>
      <c r="B117" s="5">
        <f>1292-858</f>
        <v>434</v>
      </c>
      <c r="C117" s="5">
        <v>9330</v>
      </c>
      <c r="D117" s="5">
        <f>B117+C117</f>
        <v>9764</v>
      </c>
      <c r="E117" s="5">
        <v>432</v>
      </c>
      <c r="F117" s="5">
        <v>9140</v>
      </c>
      <c r="G117" s="3">
        <f t="shared" si="6"/>
        <v>9572</v>
      </c>
      <c r="H117" s="3">
        <f t="shared" si="7"/>
        <v>2</v>
      </c>
      <c r="I117" s="3">
        <f t="shared" si="7"/>
        <v>190</v>
      </c>
      <c r="J117" s="3">
        <f t="shared" si="7"/>
        <v>192</v>
      </c>
    </row>
    <row r="118" spans="1:10" s="5" customFormat="1">
      <c r="A118" s="1">
        <v>44677</v>
      </c>
      <c r="B118" s="5">
        <f>1606-1253</f>
        <v>353</v>
      </c>
      <c r="C118" s="5">
        <v>11956</v>
      </c>
      <c r="D118" s="5">
        <f t="shared" ref="D118:D120" si="11">B118+C118</f>
        <v>12309</v>
      </c>
      <c r="E118" s="5">
        <v>340</v>
      </c>
      <c r="F118" s="5">
        <v>11798</v>
      </c>
      <c r="G118" s="3">
        <f t="shared" si="6"/>
        <v>12138</v>
      </c>
      <c r="H118" s="3">
        <f t="shared" si="7"/>
        <v>13</v>
      </c>
      <c r="I118" s="3">
        <f t="shared" si="7"/>
        <v>158</v>
      </c>
      <c r="J118" s="3">
        <f t="shared" si="7"/>
        <v>171</v>
      </c>
    </row>
    <row r="119" spans="1:10" s="5" customFormat="1">
      <c r="A119" s="1">
        <v>44676</v>
      </c>
      <c r="B119" s="5">
        <f>1661-968</f>
        <v>693</v>
      </c>
      <c r="C119" s="5">
        <v>15319</v>
      </c>
      <c r="D119" s="5">
        <f t="shared" si="11"/>
        <v>16012</v>
      </c>
      <c r="E119" s="5">
        <v>675</v>
      </c>
      <c r="F119" s="5">
        <v>15120</v>
      </c>
      <c r="G119" s="3">
        <f t="shared" si="6"/>
        <v>15795</v>
      </c>
      <c r="H119" s="3">
        <f t="shared" si="7"/>
        <v>18</v>
      </c>
      <c r="I119" s="3">
        <f t="shared" si="7"/>
        <v>199</v>
      </c>
      <c r="J119" s="3">
        <f t="shared" si="7"/>
        <v>217</v>
      </c>
    </row>
    <row r="120" spans="1:10" s="5" customFormat="1">
      <c r="A120" s="1">
        <v>44675</v>
      </c>
      <c r="B120" s="5">
        <f>2472-846</f>
        <v>1626</v>
      </c>
      <c r="C120" s="5">
        <v>16983</v>
      </c>
      <c r="D120" s="5">
        <f t="shared" si="11"/>
        <v>18609</v>
      </c>
      <c r="E120" s="5">
        <v>1557</v>
      </c>
      <c r="F120" s="5">
        <v>16835</v>
      </c>
      <c r="G120" s="3">
        <f t="shared" si="6"/>
        <v>18392</v>
      </c>
      <c r="H120" s="3">
        <f t="shared" si="7"/>
        <v>69</v>
      </c>
      <c r="I120" s="3">
        <f t="shared" si="7"/>
        <v>148</v>
      </c>
      <c r="J120" s="3">
        <f t="shared" si="7"/>
        <v>217</v>
      </c>
    </row>
    <row r="121" spans="1:10" s="5" customFormat="1">
      <c r="A121" s="1">
        <v>44674</v>
      </c>
      <c r="B121" s="5">
        <f>1401-541</f>
        <v>860</v>
      </c>
      <c r="C121" s="5">
        <v>19657</v>
      </c>
      <c r="D121" s="5">
        <f>B121+C121</f>
        <v>20517</v>
      </c>
      <c r="E121" s="5">
        <v>816</v>
      </c>
      <c r="F121" s="5">
        <v>19421</v>
      </c>
      <c r="G121" s="3">
        <f t="shared" si="6"/>
        <v>20237</v>
      </c>
      <c r="H121" s="3">
        <f t="shared" si="7"/>
        <v>44</v>
      </c>
      <c r="I121" s="3">
        <f t="shared" si="7"/>
        <v>236</v>
      </c>
      <c r="J121" s="3">
        <f t="shared" si="7"/>
        <v>280</v>
      </c>
    </row>
    <row r="122" spans="1:10" s="5" customFormat="1">
      <c r="A122" s="1">
        <v>44673</v>
      </c>
      <c r="B122" s="5">
        <f>2736-1120</f>
        <v>1616</v>
      </c>
      <c r="C122" s="5">
        <v>20634</v>
      </c>
      <c r="D122" s="5">
        <f>B122+C122</f>
        <v>22250</v>
      </c>
      <c r="E122" s="5">
        <v>1542</v>
      </c>
      <c r="F122" s="5">
        <v>20490</v>
      </c>
      <c r="G122" s="3">
        <f t="shared" si="6"/>
        <v>22032</v>
      </c>
      <c r="H122" s="3">
        <f t="shared" si="7"/>
        <v>74</v>
      </c>
      <c r="I122" s="3">
        <f t="shared" si="7"/>
        <v>144</v>
      </c>
      <c r="J122" s="3">
        <f t="shared" si="7"/>
        <v>218</v>
      </c>
    </row>
    <row r="123" spans="1:10" s="5" customFormat="1">
      <c r="A123" s="1">
        <v>44672</v>
      </c>
      <c r="B123" s="5">
        <f>1931-143</f>
        <v>1788</v>
      </c>
      <c r="C123" s="5">
        <v>15698</v>
      </c>
      <c r="D123" s="5">
        <f t="shared" ref="D123:D135" si="12">B123+C123</f>
        <v>17486</v>
      </c>
      <c r="E123" s="5">
        <v>1685</v>
      </c>
      <c r="F123" s="5">
        <v>15551</v>
      </c>
      <c r="G123" s="3">
        <f t="shared" si="6"/>
        <v>17236</v>
      </c>
      <c r="H123" s="3">
        <f t="shared" si="7"/>
        <v>103</v>
      </c>
      <c r="I123" s="3">
        <f t="shared" si="7"/>
        <v>147</v>
      </c>
      <c r="J123" s="3">
        <f t="shared" si="7"/>
        <v>250</v>
      </c>
    </row>
    <row r="124" spans="1:10" s="5" customFormat="1">
      <c r="A124" s="1">
        <v>44671</v>
      </c>
      <c r="B124" s="5">
        <f>2634-459</f>
        <v>2175</v>
      </c>
      <c r="C124" s="5">
        <v>15861</v>
      </c>
      <c r="D124" s="5">
        <f t="shared" si="12"/>
        <v>18036</v>
      </c>
      <c r="E124" s="5">
        <v>1976</v>
      </c>
      <c r="F124" s="5">
        <v>15619</v>
      </c>
      <c r="G124" s="3">
        <f t="shared" si="6"/>
        <v>17595</v>
      </c>
      <c r="H124" s="3">
        <f t="shared" si="7"/>
        <v>199</v>
      </c>
      <c r="I124" s="3">
        <f t="shared" si="7"/>
        <v>242</v>
      </c>
      <c r="J124" s="3">
        <f t="shared" si="7"/>
        <v>441</v>
      </c>
    </row>
    <row r="125" spans="1:10" s="5" customFormat="1">
      <c r="A125" s="1">
        <v>44670</v>
      </c>
      <c r="B125" s="5">
        <f>2494-533</f>
        <v>1961</v>
      </c>
      <c r="C125" s="5">
        <v>16407</v>
      </c>
      <c r="D125" s="5">
        <f t="shared" si="12"/>
        <v>18368</v>
      </c>
      <c r="E125" s="5">
        <v>1800</v>
      </c>
      <c r="F125" s="5">
        <v>16178</v>
      </c>
      <c r="G125" s="3">
        <f t="shared" si="6"/>
        <v>17978</v>
      </c>
      <c r="H125" s="3">
        <f t="shared" si="7"/>
        <v>161</v>
      </c>
      <c r="I125" s="3">
        <f t="shared" si="7"/>
        <v>229</v>
      </c>
      <c r="J125" s="3">
        <f t="shared" si="7"/>
        <v>390</v>
      </c>
    </row>
    <row r="126" spans="1:10" s="5" customFormat="1">
      <c r="A126" s="1">
        <v>44669</v>
      </c>
      <c r="B126" s="5">
        <f>3084-974</f>
        <v>2110</v>
      </c>
      <c r="C126" s="5">
        <v>17332</v>
      </c>
      <c r="D126" s="5">
        <f t="shared" si="12"/>
        <v>19442</v>
      </c>
      <c r="E126" s="5">
        <v>1894</v>
      </c>
      <c r="F126" s="5">
        <v>16998</v>
      </c>
      <c r="G126" s="3">
        <f t="shared" si="6"/>
        <v>18892</v>
      </c>
      <c r="H126" s="3">
        <f t="shared" si="7"/>
        <v>216</v>
      </c>
      <c r="I126" s="3">
        <f t="shared" si="7"/>
        <v>334</v>
      </c>
      <c r="J126" s="3">
        <f t="shared" si="7"/>
        <v>550</v>
      </c>
    </row>
    <row r="127" spans="1:10" s="5" customFormat="1">
      <c r="A127" s="1">
        <v>44668</v>
      </c>
      <c r="B127" s="5">
        <f>2417-853</f>
        <v>1564</v>
      </c>
      <c r="C127" s="5">
        <v>19831</v>
      </c>
      <c r="D127" s="5">
        <f t="shared" si="12"/>
        <v>21395</v>
      </c>
      <c r="E127" s="5">
        <v>1409</v>
      </c>
      <c r="F127" s="5">
        <v>19425</v>
      </c>
      <c r="G127" s="3">
        <f t="shared" si="6"/>
        <v>20834</v>
      </c>
      <c r="H127" s="3">
        <f t="shared" si="7"/>
        <v>155</v>
      </c>
      <c r="I127" s="3">
        <f t="shared" si="7"/>
        <v>406</v>
      </c>
      <c r="J127" s="3">
        <f t="shared" si="7"/>
        <v>561</v>
      </c>
    </row>
    <row r="128" spans="1:10" s="5" customFormat="1">
      <c r="A128" s="1">
        <v>44667</v>
      </c>
      <c r="B128" s="5">
        <f>3238-1177</f>
        <v>2061</v>
      </c>
      <c r="C128" s="5">
        <v>21582</v>
      </c>
      <c r="D128" s="5">
        <f t="shared" si="12"/>
        <v>23643</v>
      </c>
      <c r="E128" s="5">
        <v>1754</v>
      </c>
      <c r="F128" s="5">
        <v>21167</v>
      </c>
      <c r="G128" s="3">
        <f t="shared" si="6"/>
        <v>22921</v>
      </c>
      <c r="H128" s="3">
        <f t="shared" si="7"/>
        <v>307</v>
      </c>
      <c r="I128" s="3">
        <f t="shared" si="7"/>
        <v>415</v>
      </c>
      <c r="J128" s="3">
        <f t="shared" si="7"/>
        <v>722</v>
      </c>
    </row>
    <row r="129" spans="1:11" s="5" customFormat="1">
      <c r="A129" s="1">
        <v>44666</v>
      </c>
      <c r="B129" s="5">
        <f>3590-922</f>
        <v>2668</v>
      </c>
      <c r="C129" s="5">
        <v>19923</v>
      </c>
      <c r="D129" s="5">
        <f t="shared" si="12"/>
        <v>22591</v>
      </c>
      <c r="E129" s="5">
        <v>2311</v>
      </c>
      <c r="F129" s="5">
        <v>19428</v>
      </c>
      <c r="G129" s="3">
        <f t="shared" si="6"/>
        <v>21739</v>
      </c>
      <c r="H129" s="3">
        <f t="shared" si="7"/>
        <v>357</v>
      </c>
      <c r="I129" s="3">
        <f t="shared" si="7"/>
        <v>495</v>
      </c>
      <c r="J129" s="3">
        <f t="shared" si="7"/>
        <v>852</v>
      </c>
    </row>
    <row r="130" spans="1:11" s="5" customFormat="1">
      <c r="A130" s="1">
        <v>44665</v>
      </c>
      <c r="B130" s="5">
        <f>3200-307</f>
        <v>2893</v>
      </c>
      <c r="C130" s="5">
        <v>19872</v>
      </c>
      <c r="D130" s="5">
        <f t="shared" si="12"/>
        <v>22765</v>
      </c>
      <c r="E130" s="5">
        <v>2547</v>
      </c>
      <c r="F130" s="5">
        <v>19494</v>
      </c>
      <c r="G130" s="3">
        <f t="shared" si="6"/>
        <v>22041</v>
      </c>
      <c r="H130" s="3">
        <f t="shared" si="7"/>
        <v>346</v>
      </c>
      <c r="I130" s="3">
        <f t="shared" si="7"/>
        <v>378</v>
      </c>
      <c r="J130" s="3">
        <f t="shared" si="7"/>
        <v>724</v>
      </c>
    </row>
    <row r="131" spans="1:11" s="5" customFormat="1">
      <c r="A131" s="1">
        <v>44664</v>
      </c>
      <c r="B131" s="5">
        <f>2573-114</f>
        <v>2459</v>
      </c>
      <c r="C131" s="5">
        <v>25146</v>
      </c>
      <c r="D131" s="5">
        <f t="shared" si="12"/>
        <v>27605</v>
      </c>
      <c r="E131" s="5">
        <v>2200</v>
      </c>
      <c r="F131" s="5">
        <v>24548</v>
      </c>
      <c r="G131" s="3">
        <f t="shared" ref="G131:G194" si="13">E131+F131</f>
        <v>26748</v>
      </c>
      <c r="H131" s="3">
        <f t="shared" si="7"/>
        <v>259</v>
      </c>
      <c r="I131" s="3">
        <f t="shared" si="7"/>
        <v>598</v>
      </c>
      <c r="J131" s="3">
        <f t="shared" si="7"/>
        <v>857</v>
      </c>
    </row>
    <row r="132" spans="1:11" s="5" customFormat="1">
      <c r="A132" s="1">
        <v>44663</v>
      </c>
      <c r="B132" s="5">
        <f>1189-23</f>
        <v>1166</v>
      </c>
      <c r="C132" s="5">
        <v>25141</v>
      </c>
      <c r="D132" s="5">
        <f t="shared" si="12"/>
        <v>26307</v>
      </c>
      <c r="E132" s="5">
        <v>867</v>
      </c>
      <c r="F132" s="5">
        <v>24500</v>
      </c>
      <c r="G132" s="3">
        <f t="shared" si="13"/>
        <v>25367</v>
      </c>
      <c r="H132" s="3">
        <f t="shared" ref="H132:J195" si="14">B132-E132</f>
        <v>299</v>
      </c>
      <c r="I132" s="3">
        <f t="shared" si="14"/>
        <v>641</v>
      </c>
      <c r="J132" s="3">
        <f t="shared" si="14"/>
        <v>940</v>
      </c>
    </row>
    <row r="133" spans="1:11" s="5" customFormat="1">
      <c r="A133" s="1">
        <v>44662</v>
      </c>
      <c r="B133" s="5">
        <f>994-273</f>
        <v>721</v>
      </c>
      <c r="C133" s="5">
        <v>22348</v>
      </c>
      <c r="D133" s="5">
        <f t="shared" si="12"/>
        <v>23069</v>
      </c>
      <c r="E133" s="5">
        <v>439</v>
      </c>
      <c r="F133" s="5">
        <v>21844</v>
      </c>
      <c r="G133" s="3">
        <f t="shared" si="13"/>
        <v>22283</v>
      </c>
      <c r="H133" s="3">
        <f t="shared" si="14"/>
        <v>282</v>
      </c>
      <c r="I133" s="3">
        <f t="shared" si="14"/>
        <v>504</v>
      </c>
      <c r="J133" s="3">
        <f t="shared" si="14"/>
        <v>786</v>
      </c>
    </row>
    <row r="134" spans="1:11" s="5" customFormat="1">
      <c r="A134" s="1">
        <v>44661</v>
      </c>
      <c r="B134" s="5">
        <f>914-47</f>
        <v>867</v>
      </c>
      <c r="C134" s="5">
        <v>25173</v>
      </c>
      <c r="D134" s="5">
        <f t="shared" si="12"/>
        <v>26040</v>
      </c>
      <c r="E134" s="5">
        <v>564</v>
      </c>
      <c r="F134" s="5">
        <v>24230</v>
      </c>
      <c r="G134" s="3">
        <f t="shared" si="13"/>
        <v>24794</v>
      </c>
      <c r="H134" s="3">
        <f t="shared" si="14"/>
        <v>303</v>
      </c>
      <c r="I134" s="3">
        <f t="shared" si="14"/>
        <v>943</v>
      </c>
      <c r="J134" s="3">
        <f t="shared" si="14"/>
        <v>1246</v>
      </c>
    </row>
    <row r="135" spans="1:11" s="5" customFormat="1">
      <c r="A135" s="1">
        <v>44660</v>
      </c>
      <c r="B135" s="5">
        <f>1006-191</f>
        <v>815</v>
      </c>
      <c r="C135" s="5">
        <v>23937</v>
      </c>
      <c r="D135" s="5">
        <f t="shared" si="12"/>
        <v>24752</v>
      </c>
      <c r="E135" s="5">
        <v>228</v>
      </c>
      <c r="F135" s="5">
        <v>23412</v>
      </c>
      <c r="G135" s="3">
        <f t="shared" si="13"/>
        <v>23640</v>
      </c>
      <c r="H135" s="3">
        <f t="shared" si="14"/>
        <v>587</v>
      </c>
      <c r="I135" s="3">
        <f t="shared" si="14"/>
        <v>525</v>
      </c>
      <c r="J135" s="3">
        <f t="shared" si="14"/>
        <v>1112</v>
      </c>
    </row>
    <row r="136" spans="1:11" s="5" customFormat="1">
      <c r="A136" s="1">
        <v>44659</v>
      </c>
      <c r="B136" s="5">
        <f>1015-420</f>
        <v>595</v>
      </c>
      <c r="C136" s="5">
        <v>22609</v>
      </c>
      <c r="D136" s="3">
        <f>SUM(B136,C136)</f>
        <v>23204</v>
      </c>
      <c r="E136" s="3">
        <v>301</v>
      </c>
      <c r="F136" s="3">
        <v>21853</v>
      </c>
      <c r="G136" s="3">
        <f t="shared" si="13"/>
        <v>22154</v>
      </c>
      <c r="H136" s="3">
        <f t="shared" si="14"/>
        <v>294</v>
      </c>
      <c r="I136" s="3">
        <f t="shared" si="14"/>
        <v>756</v>
      </c>
      <c r="J136" s="3">
        <f t="shared" si="14"/>
        <v>1050</v>
      </c>
    </row>
    <row r="137" spans="1:11" s="5" customFormat="1">
      <c r="A137" s="1">
        <v>44658</v>
      </c>
      <c r="B137" s="5">
        <f>824-323</f>
        <v>501</v>
      </c>
      <c r="C137" s="5">
        <v>20398</v>
      </c>
      <c r="D137" s="3">
        <f>SUM(B137,C137)</f>
        <v>20899</v>
      </c>
      <c r="E137" s="3">
        <v>121</v>
      </c>
      <c r="F137" s="3">
        <v>19798</v>
      </c>
      <c r="G137" s="3">
        <f t="shared" si="13"/>
        <v>19919</v>
      </c>
      <c r="H137" s="3">
        <f t="shared" si="14"/>
        <v>380</v>
      </c>
      <c r="I137" s="3">
        <f t="shared" si="14"/>
        <v>600</v>
      </c>
      <c r="J137" s="3">
        <f t="shared" si="14"/>
        <v>980</v>
      </c>
    </row>
    <row r="138" spans="1:11">
      <c r="A138" s="1">
        <v>44657</v>
      </c>
      <c r="B138" s="3">
        <f>322-15</f>
        <v>307</v>
      </c>
      <c r="C138" s="3">
        <v>19660</v>
      </c>
      <c r="D138" s="3">
        <f>SUM(B138,C138)</f>
        <v>19967</v>
      </c>
      <c r="E138" s="3">
        <v>12</v>
      </c>
      <c r="F138" s="3">
        <v>19027</v>
      </c>
      <c r="G138" s="3">
        <f t="shared" si="13"/>
        <v>19039</v>
      </c>
      <c r="H138" s="3">
        <f t="shared" si="14"/>
        <v>295</v>
      </c>
      <c r="I138" s="3">
        <f t="shared" si="14"/>
        <v>633</v>
      </c>
      <c r="J138" s="3">
        <f t="shared" si="14"/>
        <v>928</v>
      </c>
    </row>
    <row r="139" spans="1:11">
      <c r="A139" s="1">
        <v>44656</v>
      </c>
      <c r="B139" s="3">
        <f>311-40</f>
        <v>271</v>
      </c>
      <c r="C139" s="3">
        <v>16766</v>
      </c>
      <c r="D139" s="3">
        <f>SUM(B139,C139)</f>
        <v>17037</v>
      </c>
      <c r="E139" s="3">
        <v>4</v>
      </c>
      <c r="F139" s="3">
        <v>16256</v>
      </c>
      <c r="G139" s="3">
        <f t="shared" si="13"/>
        <v>16260</v>
      </c>
      <c r="H139" s="3">
        <f t="shared" si="14"/>
        <v>267</v>
      </c>
      <c r="I139" s="3">
        <f t="shared" si="14"/>
        <v>510</v>
      </c>
      <c r="J139" s="3">
        <f t="shared" si="14"/>
        <v>777</v>
      </c>
      <c r="K139" s="9"/>
    </row>
    <row r="140" spans="1:11">
      <c r="A140" s="1">
        <v>44655</v>
      </c>
      <c r="B140" s="3">
        <f>268-4</f>
        <v>264</v>
      </c>
      <c r="C140" s="3">
        <v>13086</v>
      </c>
      <c r="D140" s="3">
        <f t="shared" ref="D140:D203" si="15">SUM(B140,C140)</f>
        <v>13350</v>
      </c>
      <c r="E140" s="3">
        <v>14</v>
      </c>
      <c r="F140" s="3">
        <v>12592</v>
      </c>
      <c r="G140" s="3">
        <f t="shared" si="13"/>
        <v>12606</v>
      </c>
      <c r="H140" s="3">
        <f t="shared" si="14"/>
        <v>250</v>
      </c>
      <c r="I140" s="3">
        <f t="shared" si="14"/>
        <v>494</v>
      </c>
      <c r="J140" s="3">
        <f t="shared" si="14"/>
        <v>744</v>
      </c>
      <c r="K140" s="9"/>
    </row>
    <row r="141" spans="1:11">
      <c r="A141" s="1">
        <v>44654</v>
      </c>
      <c r="B141" s="3">
        <f>425-71</f>
        <v>354</v>
      </c>
      <c r="C141" s="3">
        <v>8581</v>
      </c>
      <c r="D141" s="3">
        <f t="shared" si="15"/>
        <v>8935</v>
      </c>
      <c r="E141" s="3">
        <v>7</v>
      </c>
      <c r="F141" s="3">
        <v>7920</v>
      </c>
      <c r="G141" s="3">
        <f t="shared" si="13"/>
        <v>7927</v>
      </c>
      <c r="H141" s="3">
        <f t="shared" si="14"/>
        <v>347</v>
      </c>
      <c r="I141" s="3">
        <f t="shared" si="14"/>
        <v>661</v>
      </c>
      <c r="J141" s="3">
        <f t="shared" si="14"/>
        <v>1008</v>
      </c>
      <c r="K141" s="9"/>
    </row>
    <row r="142" spans="1:11">
      <c r="A142" s="1">
        <v>44653</v>
      </c>
      <c r="B142" s="3">
        <f>438-73</f>
        <v>365</v>
      </c>
      <c r="C142" s="3">
        <v>7788</v>
      </c>
      <c r="D142" s="3">
        <f t="shared" si="15"/>
        <v>8153</v>
      </c>
      <c r="E142" s="3">
        <v>16</v>
      </c>
      <c r="F142" s="3">
        <v>6773</v>
      </c>
      <c r="G142" s="3">
        <f t="shared" si="13"/>
        <v>6789</v>
      </c>
      <c r="H142" s="3">
        <f t="shared" si="14"/>
        <v>349</v>
      </c>
      <c r="I142" s="3">
        <f t="shared" si="14"/>
        <v>1015</v>
      </c>
      <c r="J142" s="3">
        <f t="shared" si="14"/>
        <v>1364</v>
      </c>
      <c r="K142" s="9"/>
    </row>
    <row r="143" spans="1:11">
      <c r="A143" s="1">
        <v>44652</v>
      </c>
      <c r="B143" s="3">
        <f>260-2</f>
        <v>258</v>
      </c>
      <c r="C143" s="3">
        <v>6051</v>
      </c>
      <c r="D143" s="3">
        <f t="shared" si="15"/>
        <v>6309</v>
      </c>
      <c r="E143" s="3">
        <v>8</v>
      </c>
      <c r="F143" s="3">
        <v>5402</v>
      </c>
      <c r="G143" s="3">
        <f t="shared" si="13"/>
        <v>5410</v>
      </c>
      <c r="H143" s="3">
        <f t="shared" si="14"/>
        <v>250</v>
      </c>
      <c r="I143" s="3">
        <f t="shared" si="14"/>
        <v>649</v>
      </c>
      <c r="J143" s="3">
        <f t="shared" si="14"/>
        <v>899</v>
      </c>
      <c r="K143" s="9"/>
    </row>
    <row r="144" spans="1:11" ht="20" customHeight="1">
      <c r="A144" s="1">
        <v>44651</v>
      </c>
      <c r="B144" s="3">
        <f>358-20</f>
        <v>338</v>
      </c>
      <c r="C144" s="3">
        <v>4144</v>
      </c>
      <c r="D144" s="3">
        <f t="shared" si="15"/>
        <v>4482</v>
      </c>
      <c r="E144" s="3">
        <v>8</v>
      </c>
      <c r="F144" s="3">
        <v>3710</v>
      </c>
      <c r="G144" s="3">
        <f t="shared" si="13"/>
        <v>3718</v>
      </c>
      <c r="H144" s="3">
        <f t="shared" si="14"/>
        <v>330</v>
      </c>
      <c r="I144" s="3">
        <f t="shared" si="14"/>
        <v>434</v>
      </c>
      <c r="J144" s="3">
        <f t="shared" si="14"/>
        <v>764</v>
      </c>
      <c r="K144" s="9"/>
    </row>
    <row r="145" spans="1:15" ht="16" customHeight="1">
      <c r="A145" s="1">
        <v>44650</v>
      </c>
      <c r="B145" s="3">
        <f>355-16</f>
        <v>339</v>
      </c>
      <c r="C145" s="3">
        <v>5298</v>
      </c>
      <c r="D145" s="3">
        <f t="shared" si="15"/>
        <v>5637</v>
      </c>
      <c r="E145" s="3">
        <v>10</v>
      </c>
      <c r="F145" s="3">
        <v>4477</v>
      </c>
      <c r="G145" s="3">
        <f t="shared" si="13"/>
        <v>4487</v>
      </c>
      <c r="H145" s="3">
        <f t="shared" si="14"/>
        <v>329</v>
      </c>
      <c r="I145" s="3">
        <f t="shared" si="14"/>
        <v>821</v>
      </c>
      <c r="J145" s="3">
        <f t="shared" si="14"/>
        <v>1150</v>
      </c>
      <c r="K145" s="9"/>
      <c r="N145" s="4"/>
      <c r="O145" s="5"/>
    </row>
    <row r="146" spans="1:15">
      <c r="A146" s="1">
        <v>44649</v>
      </c>
      <c r="B146" s="3">
        <f>326-18</f>
        <v>308</v>
      </c>
      <c r="C146" s="3">
        <v>5656</v>
      </c>
      <c r="D146" s="3">
        <f t="shared" si="15"/>
        <v>5964</v>
      </c>
      <c r="E146" s="3">
        <v>17</v>
      </c>
      <c r="F146" s="3">
        <v>5131</v>
      </c>
      <c r="G146" s="3">
        <f t="shared" si="13"/>
        <v>5148</v>
      </c>
      <c r="H146" s="3">
        <f t="shared" si="14"/>
        <v>291</v>
      </c>
      <c r="I146" s="3">
        <f t="shared" si="14"/>
        <v>525</v>
      </c>
      <c r="J146" s="3">
        <f t="shared" si="14"/>
        <v>816</v>
      </c>
      <c r="K146" s="9"/>
    </row>
    <row r="147" spans="1:15" ht="17" customHeight="1">
      <c r="A147" s="1">
        <v>44648</v>
      </c>
      <c r="B147" s="3">
        <v>96</v>
      </c>
      <c r="C147" s="3">
        <v>4381</v>
      </c>
      <c r="D147" s="3">
        <f t="shared" si="15"/>
        <v>4477</v>
      </c>
      <c r="E147" s="3">
        <v>7</v>
      </c>
      <c r="F147" s="3">
        <v>3824</v>
      </c>
      <c r="G147" s="3">
        <f t="shared" si="13"/>
        <v>3831</v>
      </c>
      <c r="H147" s="3">
        <f t="shared" si="14"/>
        <v>89</v>
      </c>
      <c r="I147" s="3">
        <f t="shared" si="14"/>
        <v>557</v>
      </c>
      <c r="J147" s="3">
        <f t="shared" si="14"/>
        <v>646</v>
      </c>
      <c r="K147" s="9"/>
    </row>
    <row r="148" spans="1:15" ht="19" customHeight="1">
      <c r="A148" s="1">
        <v>44647</v>
      </c>
      <c r="B148" s="3">
        <v>50</v>
      </c>
      <c r="C148" s="3">
        <v>3450</v>
      </c>
      <c r="D148" s="3">
        <f t="shared" si="15"/>
        <v>3500</v>
      </c>
      <c r="E148" s="3">
        <v>17</v>
      </c>
      <c r="F148" s="3">
        <v>2833</v>
      </c>
      <c r="G148" s="3">
        <f t="shared" si="13"/>
        <v>2850</v>
      </c>
      <c r="H148" s="3">
        <f t="shared" si="14"/>
        <v>33</v>
      </c>
      <c r="I148" s="3">
        <f t="shared" si="14"/>
        <v>617</v>
      </c>
      <c r="J148" s="3">
        <f t="shared" si="14"/>
        <v>650</v>
      </c>
      <c r="K148" s="9"/>
      <c r="N148" s="4"/>
      <c r="O148" s="2"/>
    </row>
    <row r="149" spans="1:15">
      <c r="A149" s="1">
        <v>44646</v>
      </c>
      <c r="B149" s="3">
        <v>45</v>
      </c>
      <c r="C149" s="3">
        <v>2631</v>
      </c>
      <c r="D149" s="3">
        <f t="shared" si="15"/>
        <v>2676</v>
      </c>
      <c r="E149" s="3">
        <v>27</v>
      </c>
      <c r="F149" s="3">
        <v>2363</v>
      </c>
      <c r="G149" s="3">
        <f t="shared" si="13"/>
        <v>2390</v>
      </c>
      <c r="H149" s="3">
        <f t="shared" si="14"/>
        <v>18</v>
      </c>
      <c r="I149" s="3">
        <f t="shared" si="14"/>
        <v>268</v>
      </c>
      <c r="J149" s="3">
        <f t="shared" si="14"/>
        <v>286</v>
      </c>
      <c r="K149" s="9"/>
    </row>
    <row r="150" spans="1:15">
      <c r="A150" s="1">
        <v>44645</v>
      </c>
      <c r="B150" s="3">
        <v>33</v>
      </c>
      <c r="C150" s="3">
        <v>2231</v>
      </c>
      <c r="D150" s="3">
        <f t="shared" si="15"/>
        <v>2264</v>
      </c>
      <c r="E150" s="3">
        <v>3</v>
      </c>
      <c r="F150" s="3">
        <v>1773</v>
      </c>
      <c r="G150" s="3">
        <f t="shared" si="13"/>
        <v>1776</v>
      </c>
      <c r="H150" s="3">
        <f t="shared" si="14"/>
        <v>30</v>
      </c>
      <c r="I150" s="3">
        <f t="shared" si="14"/>
        <v>458</v>
      </c>
      <c r="J150" s="3">
        <f t="shared" si="14"/>
        <v>488</v>
      </c>
    </row>
    <row r="151" spans="1:15">
      <c r="A151" s="1">
        <v>44644</v>
      </c>
      <c r="B151" s="3">
        <v>29</v>
      </c>
      <c r="C151" s="3">
        <v>1580</v>
      </c>
      <c r="D151" s="3">
        <f t="shared" si="15"/>
        <v>1609</v>
      </c>
      <c r="E151" s="3">
        <v>12</v>
      </c>
      <c r="F151" s="3">
        <v>1455</v>
      </c>
      <c r="G151" s="3">
        <f t="shared" si="13"/>
        <v>1467</v>
      </c>
      <c r="H151" s="3">
        <f t="shared" si="14"/>
        <v>17</v>
      </c>
      <c r="I151" s="3">
        <f t="shared" si="14"/>
        <v>125</v>
      </c>
      <c r="J151" s="3">
        <f t="shared" si="14"/>
        <v>142</v>
      </c>
    </row>
    <row r="152" spans="1:15">
      <c r="A152" s="1">
        <v>44643</v>
      </c>
      <c r="B152" s="3">
        <v>4</v>
      </c>
      <c r="C152" s="3">
        <v>979</v>
      </c>
      <c r="D152" s="3">
        <f t="shared" si="15"/>
        <v>983</v>
      </c>
      <c r="E152" s="3">
        <v>4</v>
      </c>
      <c r="F152" s="3">
        <v>878</v>
      </c>
      <c r="G152" s="3">
        <f t="shared" si="13"/>
        <v>882</v>
      </c>
      <c r="H152" s="3">
        <f t="shared" si="14"/>
        <v>0</v>
      </c>
      <c r="I152" s="3">
        <f t="shared" si="14"/>
        <v>101</v>
      </c>
      <c r="J152" s="3">
        <f t="shared" si="14"/>
        <v>101</v>
      </c>
    </row>
    <row r="153" spans="1:15">
      <c r="A153" s="1">
        <v>44642</v>
      </c>
      <c r="B153" s="3">
        <v>4</v>
      </c>
      <c r="C153" s="3">
        <v>977</v>
      </c>
      <c r="D153" s="3">
        <f t="shared" si="15"/>
        <v>981</v>
      </c>
      <c r="E153" s="3">
        <v>3</v>
      </c>
      <c r="F153" s="3">
        <v>886</v>
      </c>
      <c r="G153" s="3">
        <f t="shared" si="13"/>
        <v>889</v>
      </c>
      <c r="H153" s="3">
        <f t="shared" si="14"/>
        <v>1</v>
      </c>
      <c r="I153" s="3">
        <f t="shared" si="14"/>
        <v>91</v>
      </c>
      <c r="J153" s="3">
        <f t="shared" si="14"/>
        <v>92</v>
      </c>
    </row>
    <row r="154" spans="1:15">
      <c r="A154" s="1">
        <v>44641</v>
      </c>
      <c r="B154" s="3">
        <v>31</v>
      </c>
      <c r="C154" s="3">
        <v>865</v>
      </c>
      <c r="D154" s="3">
        <f t="shared" si="15"/>
        <v>896</v>
      </c>
      <c r="E154" s="3">
        <v>30</v>
      </c>
      <c r="F154" s="3">
        <v>749</v>
      </c>
      <c r="G154" s="3">
        <f t="shared" si="13"/>
        <v>779</v>
      </c>
      <c r="H154" s="3">
        <f t="shared" si="14"/>
        <v>1</v>
      </c>
      <c r="I154" s="3">
        <f t="shared" si="14"/>
        <v>116</v>
      </c>
      <c r="J154" s="3">
        <f t="shared" si="14"/>
        <v>117</v>
      </c>
    </row>
    <row r="155" spans="1:15">
      <c r="A155" s="1">
        <v>44640</v>
      </c>
      <c r="B155" s="3">
        <v>24</v>
      </c>
      <c r="C155" s="3">
        <v>734</v>
      </c>
      <c r="D155" s="3">
        <f t="shared" si="15"/>
        <v>758</v>
      </c>
      <c r="E155" s="3">
        <v>22</v>
      </c>
      <c r="F155" s="3">
        <v>652</v>
      </c>
      <c r="G155" s="3">
        <f t="shared" si="13"/>
        <v>674</v>
      </c>
      <c r="H155" s="3">
        <f t="shared" si="14"/>
        <v>2</v>
      </c>
      <c r="I155" s="3">
        <f t="shared" si="14"/>
        <v>82</v>
      </c>
      <c r="J155" s="3">
        <f t="shared" si="14"/>
        <v>84</v>
      </c>
    </row>
    <row r="156" spans="1:15" ht="19" customHeight="1">
      <c r="A156" s="1">
        <v>44639</v>
      </c>
      <c r="B156" s="3">
        <f>17-6</f>
        <v>11</v>
      </c>
      <c r="C156" s="3">
        <v>492</v>
      </c>
      <c r="D156" s="3">
        <f t="shared" si="15"/>
        <v>503</v>
      </c>
      <c r="E156" s="3">
        <v>9</v>
      </c>
      <c r="F156" s="3">
        <v>232</v>
      </c>
      <c r="G156" s="3">
        <f t="shared" si="13"/>
        <v>241</v>
      </c>
      <c r="H156" s="3">
        <f t="shared" si="14"/>
        <v>2</v>
      </c>
      <c r="I156" s="3">
        <f t="shared" si="14"/>
        <v>260</v>
      </c>
      <c r="J156" s="3">
        <f t="shared" si="14"/>
        <v>262</v>
      </c>
      <c r="N156" s="4"/>
      <c r="O156" s="5"/>
    </row>
    <row r="157" spans="1:15">
      <c r="A157" s="1">
        <v>44638</v>
      </c>
      <c r="B157" s="3">
        <v>8</v>
      </c>
      <c r="C157" s="3">
        <v>366</v>
      </c>
      <c r="D157" s="3">
        <f t="shared" si="15"/>
        <v>374</v>
      </c>
      <c r="E157" s="3">
        <v>4</v>
      </c>
      <c r="F157" s="3">
        <v>178</v>
      </c>
      <c r="G157" s="3">
        <f t="shared" si="13"/>
        <v>182</v>
      </c>
      <c r="H157" s="3">
        <f t="shared" si="14"/>
        <v>4</v>
      </c>
      <c r="I157" s="3">
        <f t="shared" si="14"/>
        <v>188</v>
      </c>
      <c r="J157" s="3">
        <f t="shared" si="14"/>
        <v>192</v>
      </c>
    </row>
    <row r="158" spans="1:15">
      <c r="A158" s="1">
        <v>44637</v>
      </c>
      <c r="B158" s="3">
        <v>57</v>
      </c>
      <c r="C158" s="3">
        <v>203</v>
      </c>
      <c r="D158" s="3">
        <f t="shared" si="15"/>
        <v>260</v>
      </c>
      <c r="E158" s="3">
        <v>2</v>
      </c>
      <c r="F158" s="3">
        <v>103</v>
      </c>
      <c r="G158" s="3">
        <f t="shared" si="13"/>
        <v>105</v>
      </c>
      <c r="H158" s="3">
        <f t="shared" si="14"/>
        <v>55</v>
      </c>
      <c r="I158" s="3">
        <f t="shared" si="14"/>
        <v>100</v>
      </c>
      <c r="J158" s="3">
        <f t="shared" si="14"/>
        <v>155</v>
      </c>
    </row>
    <row r="159" spans="1:15">
      <c r="A159" s="1">
        <v>44636</v>
      </c>
      <c r="B159" s="3">
        <f>8-1</f>
        <v>7</v>
      </c>
      <c r="C159" s="3">
        <v>150</v>
      </c>
      <c r="D159" s="3">
        <f t="shared" si="15"/>
        <v>157</v>
      </c>
      <c r="E159" s="3">
        <v>1</v>
      </c>
      <c r="F159" s="3">
        <v>69</v>
      </c>
      <c r="G159" s="3">
        <f t="shared" si="13"/>
        <v>70</v>
      </c>
      <c r="H159" s="3">
        <f t="shared" si="14"/>
        <v>6</v>
      </c>
      <c r="I159" s="3">
        <f t="shared" si="14"/>
        <v>81</v>
      </c>
      <c r="J159" s="3">
        <f t="shared" si="14"/>
        <v>87</v>
      </c>
    </row>
    <row r="160" spans="1:15">
      <c r="A160" s="1">
        <v>44635</v>
      </c>
      <c r="B160" s="3">
        <v>5</v>
      </c>
      <c r="C160" s="3">
        <v>197</v>
      </c>
      <c r="D160" s="3">
        <f t="shared" si="15"/>
        <v>202</v>
      </c>
      <c r="E160" s="3">
        <v>4</v>
      </c>
      <c r="F160" s="3">
        <v>135</v>
      </c>
      <c r="G160" s="3">
        <f t="shared" si="13"/>
        <v>139</v>
      </c>
      <c r="H160" s="3">
        <f t="shared" si="14"/>
        <v>1</v>
      </c>
      <c r="I160" s="3">
        <f t="shared" si="14"/>
        <v>62</v>
      </c>
      <c r="J160" s="3">
        <f t="shared" si="14"/>
        <v>63</v>
      </c>
    </row>
    <row r="161" spans="1:10">
      <c r="A161" s="1">
        <v>44634</v>
      </c>
      <c r="B161" s="3">
        <v>9</v>
      </c>
      <c r="C161" s="3">
        <v>130</v>
      </c>
      <c r="D161" s="3">
        <f t="shared" si="15"/>
        <v>139</v>
      </c>
      <c r="E161" s="3">
        <v>5</v>
      </c>
      <c r="F161" s="3">
        <v>102</v>
      </c>
      <c r="G161" s="3">
        <f t="shared" si="13"/>
        <v>107</v>
      </c>
      <c r="H161" s="3">
        <f t="shared" si="14"/>
        <v>4</v>
      </c>
      <c r="I161" s="3">
        <f t="shared" si="14"/>
        <v>28</v>
      </c>
      <c r="J161" s="3">
        <f t="shared" si="14"/>
        <v>32</v>
      </c>
    </row>
    <row r="162" spans="1:10">
      <c r="A162" s="1">
        <v>44633</v>
      </c>
      <c r="B162" s="3">
        <f>41-2</f>
        <v>39</v>
      </c>
      <c r="C162" s="3">
        <v>128</v>
      </c>
      <c r="D162" s="3">
        <f>SUM(B162,C162)</f>
        <v>167</v>
      </c>
      <c r="E162" s="3">
        <v>32</v>
      </c>
      <c r="F162" s="3">
        <v>90</v>
      </c>
      <c r="G162" s="3">
        <f t="shared" si="13"/>
        <v>122</v>
      </c>
      <c r="H162" s="3">
        <f t="shared" si="14"/>
        <v>7</v>
      </c>
      <c r="I162" s="3">
        <f t="shared" si="14"/>
        <v>38</v>
      </c>
      <c r="J162" s="3">
        <f t="shared" si="14"/>
        <v>45</v>
      </c>
    </row>
    <row r="163" spans="1:10">
      <c r="A163" s="1">
        <v>44632</v>
      </c>
      <c r="B163" s="3">
        <v>1</v>
      </c>
      <c r="C163" s="3">
        <v>64</v>
      </c>
      <c r="D163" s="3">
        <f t="shared" si="15"/>
        <v>65</v>
      </c>
      <c r="E163" s="3">
        <v>1</v>
      </c>
      <c r="F163" s="3">
        <v>60</v>
      </c>
      <c r="G163" s="3">
        <f t="shared" si="13"/>
        <v>61</v>
      </c>
      <c r="H163" s="3">
        <f t="shared" si="14"/>
        <v>0</v>
      </c>
      <c r="I163" s="3">
        <f t="shared" si="14"/>
        <v>4</v>
      </c>
      <c r="J163" s="3">
        <f t="shared" si="14"/>
        <v>4</v>
      </c>
    </row>
    <row r="164" spans="1:10">
      <c r="A164" s="1">
        <v>44631</v>
      </c>
      <c r="B164" s="3">
        <v>5</v>
      </c>
      <c r="C164" s="3">
        <v>78</v>
      </c>
      <c r="D164" s="3">
        <f t="shared" si="15"/>
        <v>83</v>
      </c>
      <c r="E164" s="3">
        <v>4</v>
      </c>
      <c r="F164" s="3">
        <v>57</v>
      </c>
      <c r="G164" s="3">
        <f t="shared" si="13"/>
        <v>61</v>
      </c>
      <c r="H164" s="3">
        <f t="shared" si="14"/>
        <v>1</v>
      </c>
      <c r="I164" s="3">
        <f t="shared" si="14"/>
        <v>21</v>
      </c>
      <c r="J164" s="3">
        <f t="shared" si="14"/>
        <v>22</v>
      </c>
    </row>
    <row r="165" spans="1:10">
      <c r="A165" s="1">
        <v>44630</v>
      </c>
      <c r="B165" s="3">
        <v>11</v>
      </c>
      <c r="C165" s="3">
        <v>64</v>
      </c>
      <c r="D165" s="3">
        <f t="shared" si="15"/>
        <v>75</v>
      </c>
      <c r="E165" s="3">
        <v>11</v>
      </c>
      <c r="F165" s="3">
        <f>64-3</f>
        <v>61</v>
      </c>
      <c r="G165" s="3">
        <f t="shared" si="13"/>
        <v>72</v>
      </c>
      <c r="H165" s="3">
        <f t="shared" si="14"/>
        <v>0</v>
      </c>
      <c r="I165" s="3">
        <f t="shared" si="14"/>
        <v>3</v>
      </c>
      <c r="J165" s="3">
        <f t="shared" si="14"/>
        <v>3</v>
      </c>
    </row>
    <row r="166" spans="1:10">
      <c r="A166" s="1">
        <v>44629</v>
      </c>
      <c r="B166" s="3">
        <v>4</v>
      </c>
      <c r="C166" s="3">
        <v>76</v>
      </c>
      <c r="D166" s="3">
        <f t="shared" si="15"/>
        <v>80</v>
      </c>
      <c r="E166" s="3">
        <v>4</v>
      </c>
      <c r="F166" s="3">
        <f>76-12</f>
        <v>64</v>
      </c>
      <c r="G166" s="3">
        <f t="shared" si="13"/>
        <v>68</v>
      </c>
      <c r="H166" s="3">
        <f t="shared" si="14"/>
        <v>0</v>
      </c>
      <c r="I166" s="3">
        <f t="shared" si="14"/>
        <v>12</v>
      </c>
      <c r="J166" s="3">
        <f t="shared" si="14"/>
        <v>12</v>
      </c>
    </row>
    <row r="167" spans="1:10">
      <c r="A167" s="1">
        <v>44628</v>
      </c>
      <c r="B167" s="3">
        <v>3</v>
      </c>
      <c r="C167" s="3">
        <v>62</v>
      </c>
      <c r="D167" s="3">
        <f t="shared" si="15"/>
        <v>65</v>
      </c>
      <c r="E167" s="3">
        <v>2</v>
      </c>
      <c r="F167" s="3">
        <v>62</v>
      </c>
      <c r="G167" s="3">
        <f t="shared" si="13"/>
        <v>64</v>
      </c>
      <c r="H167" s="3">
        <f t="shared" si="14"/>
        <v>1</v>
      </c>
      <c r="I167" s="3">
        <f t="shared" si="14"/>
        <v>0</v>
      </c>
      <c r="J167" s="3">
        <f t="shared" si="14"/>
        <v>1</v>
      </c>
    </row>
    <row r="168" spans="1:10">
      <c r="A168" s="1">
        <v>44627</v>
      </c>
      <c r="B168" s="3">
        <v>4</v>
      </c>
      <c r="C168" s="3">
        <v>51</v>
      </c>
      <c r="D168" s="3">
        <f t="shared" si="15"/>
        <v>55</v>
      </c>
      <c r="E168" s="3">
        <v>4</v>
      </c>
      <c r="F168" s="3">
        <v>51</v>
      </c>
      <c r="G168" s="3">
        <f t="shared" si="13"/>
        <v>55</v>
      </c>
      <c r="H168" s="3">
        <f t="shared" si="14"/>
        <v>0</v>
      </c>
      <c r="I168" s="3">
        <f t="shared" si="14"/>
        <v>0</v>
      </c>
      <c r="J168" s="3">
        <f t="shared" si="14"/>
        <v>0</v>
      </c>
    </row>
    <row r="169" spans="1:10">
      <c r="A169" s="1">
        <v>44626</v>
      </c>
      <c r="B169" s="3">
        <v>3</v>
      </c>
      <c r="C169" s="3">
        <v>45</v>
      </c>
      <c r="D169" s="3">
        <f t="shared" si="15"/>
        <v>48</v>
      </c>
      <c r="E169" s="3">
        <v>3</v>
      </c>
      <c r="F169" s="3">
        <f>45-1</f>
        <v>44</v>
      </c>
      <c r="G169" s="3">
        <f t="shared" si="13"/>
        <v>47</v>
      </c>
      <c r="H169" s="3">
        <f t="shared" si="14"/>
        <v>0</v>
      </c>
      <c r="I169" s="3">
        <f t="shared" si="14"/>
        <v>1</v>
      </c>
      <c r="J169" s="3">
        <f t="shared" si="14"/>
        <v>1</v>
      </c>
    </row>
    <row r="170" spans="1:10">
      <c r="A170" s="1">
        <v>44625</v>
      </c>
      <c r="B170" s="3">
        <v>0</v>
      </c>
      <c r="C170" s="3">
        <v>28</v>
      </c>
      <c r="D170" s="3">
        <f t="shared" si="15"/>
        <v>28</v>
      </c>
      <c r="E170" s="3">
        <v>0</v>
      </c>
      <c r="F170" s="3">
        <v>28</v>
      </c>
      <c r="G170" s="3">
        <f t="shared" si="13"/>
        <v>28</v>
      </c>
      <c r="H170" s="3">
        <f t="shared" si="14"/>
        <v>0</v>
      </c>
      <c r="I170" s="3">
        <f t="shared" si="14"/>
        <v>0</v>
      </c>
      <c r="J170" s="3">
        <f t="shared" si="14"/>
        <v>0</v>
      </c>
    </row>
    <row r="171" spans="1:10">
      <c r="A171" s="1">
        <v>44624</v>
      </c>
      <c r="B171" s="3">
        <v>3</v>
      </c>
      <c r="C171" s="3">
        <v>16</v>
      </c>
      <c r="D171" s="3">
        <f t="shared" si="15"/>
        <v>19</v>
      </c>
      <c r="E171" s="3">
        <v>3</v>
      </c>
      <c r="F171" s="3">
        <v>15</v>
      </c>
      <c r="G171" s="3">
        <f t="shared" si="13"/>
        <v>18</v>
      </c>
      <c r="H171" s="3">
        <f t="shared" si="14"/>
        <v>0</v>
      </c>
      <c r="I171" s="3">
        <f t="shared" si="14"/>
        <v>1</v>
      </c>
      <c r="J171" s="3">
        <f t="shared" si="14"/>
        <v>1</v>
      </c>
    </row>
    <row r="172" spans="1:10">
      <c r="A172" s="1">
        <v>44623</v>
      </c>
      <c r="B172" s="3">
        <v>2</v>
      </c>
      <c r="C172" s="3">
        <v>14</v>
      </c>
      <c r="D172" s="3">
        <f t="shared" si="15"/>
        <v>16</v>
      </c>
      <c r="E172" s="3">
        <v>2</v>
      </c>
      <c r="F172" s="3">
        <v>14</v>
      </c>
      <c r="G172" s="3">
        <f t="shared" si="13"/>
        <v>16</v>
      </c>
      <c r="H172" s="3">
        <f t="shared" si="14"/>
        <v>0</v>
      </c>
      <c r="I172" s="3">
        <f t="shared" si="14"/>
        <v>0</v>
      </c>
      <c r="J172" s="3">
        <f t="shared" si="14"/>
        <v>0</v>
      </c>
    </row>
    <row r="173" spans="1:10">
      <c r="A173" s="1">
        <v>44622</v>
      </c>
      <c r="B173" s="3">
        <v>3</v>
      </c>
      <c r="C173" s="3">
        <v>5</v>
      </c>
      <c r="D173" s="3">
        <f t="shared" si="15"/>
        <v>8</v>
      </c>
      <c r="E173" s="3">
        <v>3</v>
      </c>
      <c r="F173" s="3">
        <v>5</v>
      </c>
      <c r="G173" s="3">
        <f t="shared" si="13"/>
        <v>8</v>
      </c>
      <c r="H173" s="3">
        <f t="shared" si="14"/>
        <v>0</v>
      </c>
      <c r="I173" s="3">
        <f t="shared" si="14"/>
        <v>0</v>
      </c>
      <c r="J173" s="3">
        <f t="shared" si="14"/>
        <v>0</v>
      </c>
    </row>
    <row r="174" spans="1:10">
      <c r="A174" s="1">
        <v>44621</v>
      </c>
      <c r="B174" s="3">
        <v>1</v>
      </c>
      <c r="C174" s="3">
        <v>1</v>
      </c>
      <c r="D174" s="3">
        <f t="shared" si="15"/>
        <v>2</v>
      </c>
      <c r="E174" s="3">
        <v>0</v>
      </c>
      <c r="F174" s="3">
        <v>1</v>
      </c>
      <c r="G174" s="3">
        <f t="shared" si="13"/>
        <v>1</v>
      </c>
      <c r="H174" s="3">
        <f t="shared" si="14"/>
        <v>1</v>
      </c>
      <c r="I174" s="3">
        <f t="shared" si="14"/>
        <v>0</v>
      </c>
      <c r="J174" s="3">
        <f t="shared" si="14"/>
        <v>1</v>
      </c>
    </row>
    <row r="175" spans="1:10">
      <c r="A175" s="1">
        <v>44620</v>
      </c>
      <c r="B175" s="3">
        <v>0</v>
      </c>
      <c r="C175" s="3">
        <v>3</v>
      </c>
      <c r="D175" s="3">
        <f t="shared" si="15"/>
        <v>3</v>
      </c>
      <c r="E175" s="3">
        <v>0</v>
      </c>
      <c r="F175" s="3">
        <v>3</v>
      </c>
      <c r="G175" s="3">
        <f t="shared" si="13"/>
        <v>3</v>
      </c>
      <c r="H175" s="3">
        <f t="shared" si="14"/>
        <v>0</v>
      </c>
      <c r="I175" s="3">
        <f t="shared" si="14"/>
        <v>0</v>
      </c>
      <c r="J175" s="3">
        <f t="shared" si="14"/>
        <v>0</v>
      </c>
    </row>
    <row r="176" spans="1:10">
      <c r="A176" s="1">
        <v>44619</v>
      </c>
      <c r="B176" s="3">
        <v>0</v>
      </c>
      <c r="C176" s="3">
        <v>1</v>
      </c>
      <c r="D176" s="3">
        <f t="shared" si="15"/>
        <v>1</v>
      </c>
      <c r="E176" s="3">
        <v>0</v>
      </c>
      <c r="F176" s="3">
        <v>1</v>
      </c>
      <c r="G176" s="3">
        <f t="shared" si="13"/>
        <v>1</v>
      </c>
      <c r="H176" s="3">
        <f t="shared" si="14"/>
        <v>0</v>
      </c>
      <c r="I176" s="3">
        <f t="shared" si="14"/>
        <v>0</v>
      </c>
      <c r="J176" s="3">
        <f t="shared" si="14"/>
        <v>0</v>
      </c>
    </row>
    <row r="177" spans="1:10">
      <c r="A177" s="1">
        <v>44618</v>
      </c>
      <c r="B177" s="3">
        <v>0</v>
      </c>
      <c r="C177" s="3">
        <v>1</v>
      </c>
      <c r="D177" s="3">
        <f t="shared" si="15"/>
        <v>1</v>
      </c>
      <c r="E177" s="3">
        <v>0</v>
      </c>
      <c r="F177" s="3">
        <v>1</v>
      </c>
      <c r="G177" s="3">
        <f t="shared" si="13"/>
        <v>1</v>
      </c>
      <c r="H177" s="3">
        <f t="shared" si="14"/>
        <v>0</v>
      </c>
      <c r="I177" s="3">
        <f t="shared" si="14"/>
        <v>0</v>
      </c>
      <c r="J177" s="3">
        <f t="shared" si="14"/>
        <v>0</v>
      </c>
    </row>
    <row r="178" spans="1:10">
      <c r="A178" s="1">
        <v>44617</v>
      </c>
      <c r="B178" s="3">
        <v>0</v>
      </c>
      <c r="C178" s="3">
        <v>1</v>
      </c>
      <c r="D178" s="3">
        <f t="shared" si="15"/>
        <v>1</v>
      </c>
      <c r="E178" s="3">
        <v>0</v>
      </c>
      <c r="F178" s="3">
        <v>1</v>
      </c>
      <c r="G178" s="3">
        <f t="shared" si="13"/>
        <v>1</v>
      </c>
      <c r="H178" s="3">
        <f t="shared" si="14"/>
        <v>0</v>
      </c>
      <c r="I178" s="3">
        <f t="shared" si="14"/>
        <v>0</v>
      </c>
      <c r="J178" s="3">
        <f t="shared" si="14"/>
        <v>0</v>
      </c>
    </row>
    <row r="179" spans="1:10">
      <c r="A179" s="1">
        <v>44616</v>
      </c>
      <c r="B179" s="3">
        <v>0</v>
      </c>
      <c r="C179" s="3">
        <v>1</v>
      </c>
      <c r="D179" s="3">
        <f t="shared" si="15"/>
        <v>1</v>
      </c>
      <c r="E179" s="3">
        <v>0</v>
      </c>
      <c r="F179" s="3">
        <v>1</v>
      </c>
      <c r="G179" s="3">
        <f t="shared" si="13"/>
        <v>1</v>
      </c>
      <c r="H179" s="3">
        <f t="shared" si="14"/>
        <v>0</v>
      </c>
      <c r="I179" s="3">
        <f t="shared" si="14"/>
        <v>0</v>
      </c>
      <c r="J179" s="3">
        <f t="shared" si="14"/>
        <v>0</v>
      </c>
    </row>
    <row r="180" spans="1:10">
      <c r="A180" s="1">
        <v>44615</v>
      </c>
      <c r="B180" s="3">
        <v>0</v>
      </c>
      <c r="C180" s="3">
        <v>0</v>
      </c>
      <c r="D180" s="3">
        <f t="shared" si="15"/>
        <v>0</v>
      </c>
      <c r="E180" s="3">
        <v>0</v>
      </c>
      <c r="F180" s="3">
        <v>0</v>
      </c>
      <c r="G180" s="3">
        <f t="shared" si="13"/>
        <v>0</v>
      </c>
      <c r="H180" s="3">
        <f t="shared" si="14"/>
        <v>0</v>
      </c>
      <c r="I180" s="3">
        <f t="shared" si="14"/>
        <v>0</v>
      </c>
      <c r="J180" s="3">
        <f t="shared" si="14"/>
        <v>0</v>
      </c>
    </row>
    <row r="181" spans="1:10">
      <c r="A181" s="1">
        <v>44614</v>
      </c>
      <c r="B181" s="3">
        <v>0</v>
      </c>
      <c r="C181" s="3">
        <v>0</v>
      </c>
      <c r="D181" s="3">
        <f t="shared" si="15"/>
        <v>0</v>
      </c>
      <c r="E181" s="3">
        <v>0</v>
      </c>
      <c r="F181" s="3">
        <v>0</v>
      </c>
      <c r="G181" s="3">
        <f t="shared" si="13"/>
        <v>0</v>
      </c>
      <c r="H181" s="3">
        <f t="shared" si="14"/>
        <v>0</v>
      </c>
      <c r="I181" s="3">
        <f t="shared" si="14"/>
        <v>0</v>
      </c>
      <c r="J181" s="3">
        <f t="shared" si="14"/>
        <v>0</v>
      </c>
    </row>
    <row r="182" spans="1:10">
      <c r="A182" s="1">
        <v>44613</v>
      </c>
      <c r="B182" s="3">
        <v>0</v>
      </c>
      <c r="C182" s="3">
        <v>0</v>
      </c>
      <c r="D182" s="3">
        <f t="shared" si="15"/>
        <v>0</v>
      </c>
      <c r="E182" s="3">
        <v>0</v>
      </c>
      <c r="F182" s="3">
        <v>0</v>
      </c>
      <c r="G182" s="3">
        <f t="shared" si="13"/>
        <v>0</v>
      </c>
      <c r="H182" s="3">
        <f t="shared" si="14"/>
        <v>0</v>
      </c>
      <c r="I182" s="3">
        <f t="shared" si="14"/>
        <v>0</v>
      </c>
      <c r="J182" s="3">
        <f t="shared" si="14"/>
        <v>0</v>
      </c>
    </row>
    <row r="183" spans="1:10">
      <c r="A183" s="1">
        <v>44612</v>
      </c>
      <c r="B183" s="3">
        <v>0</v>
      </c>
      <c r="C183" s="3">
        <v>2</v>
      </c>
      <c r="D183" s="3">
        <f t="shared" si="15"/>
        <v>2</v>
      </c>
      <c r="E183" s="3">
        <v>0</v>
      </c>
      <c r="F183" s="3">
        <v>2</v>
      </c>
      <c r="G183" s="3">
        <f t="shared" si="13"/>
        <v>2</v>
      </c>
      <c r="H183" s="3">
        <f t="shared" si="14"/>
        <v>0</v>
      </c>
      <c r="I183" s="3">
        <f t="shared" si="14"/>
        <v>0</v>
      </c>
      <c r="J183" s="3">
        <f t="shared" si="14"/>
        <v>0</v>
      </c>
    </row>
    <row r="184" spans="1:10">
      <c r="A184" s="1"/>
    </row>
    <row r="185" spans="1:10">
      <c r="A185" s="1"/>
    </row>
    <row r="186" spans="1:10">
      <c r="A186" s="1"/>
    </row>
    <row r="187" spans="1:10">
      <c r="A187" s="1"/>
    </row>
    <row r="188" spans="1:10">
      <c r="A188" s="1"/>
    </row>
    <row r="189" spans="1:10">
      <c r="A189" s="1"/>
    </row>
    <row r="190" spans="1:10">
      <c r="A190" s="1"/>
    </row>
    <row r="191" spans="1:10">
      <c r="A191" s="1"/>
    </row>
    <row r="192" spans="1:10">
      <c r="A192" s="1"/>
    </row>
    <row r="193" spans="1:14">
      <c r="A193" s="1"/>
      <c r="N193" s="6"/>
    </row>
    <row r="194" spans="1:14">
      <c r="A194" s="1"/>
    </row>
    <row r="195" spans="1:14">
      <c r="A195" s="1"/>
    </row>
    <row r="196" spans="1:14">
      <c r="A196" s="1"/>
    </row>
    <row r="197" spans="1:14">
      <c r="A197" s="1"/>
    </row>
    <row r="198" spans="1:14">
      <c r="A198" s="1"/>
    </row>
    <row r="199" spans="1:14">
      <c r="A199" s="1"/>
    </row>
    <row r="200" spans="1:14">
      <c r="A200" s="1"/>
    </row>
    <row r="201" spans="1:14">
      <c r="A201" s="1"/>
    </row>
    <row r="202" spans="1:14">
      <c r="A202" s="1"/>
    </row>
    <row r="203" spans="1:14">
      <c r="A203" s="1"/>
    </row>
    <row r="204" spans="1:14">
      <c r="A204" s="1"/>
    </row>
    <row r="205" spans="1:14">
      <c r="A205" s="1"/>
    </row>
    <row r="206" spans="1:14">
      <c r="A206" s="1"/>
    </row>
    <row r="207" spans="1:14">
      <c r="A207" s="1"/>
      <c r="N207" s="7"/>
    </row>
    <row r="208" spans="1:14">
      <c r="A208" s="1"/>
    </row>
    <row r="209" spans="1:14">
      <c r="A209" s="1"/>
    </row>
    <row r="210" spans="1:14">
      <c r="A210" s="1"/>
    </row>
    <row r="211" spans="1:14">
      <c r="A211" s="1"/>
    </row>
    <row r="212" spans="1:14">
      <c r="A212" s="1"/>
    </row>
    <row r="213" spans="1:14">
      <c r="A213" s="1"/>
    </row>
    <row r="214" spans="1:14">
      <c r="A214" s="1"/>
    </row>
    <row r="215" spans="1:14">
      <c r="A215" s="1"/>
    </row>
    <row r="216" spans="1:14" ht="16" customHeight="1">
      <c r="A216" s="1"/>
    </row>
    <row r="217" spans="1:14" ht="17" customHeight="1">
      <c r="A217" s="1"/>
      <c r="N217" s="7"/>
    </row>
    <row r="218" spans="1:14">
      <c r="A218" s="1"/>
    </row>
    <row r="219" spans="1:14">
      <c r="A219" s="1"/>
    </row>
    <row r="220" spans="1:14">
      <c r="A220" s="1"/>
    </row>
    <row r="221" spans="1:14">
      <c r="A221" s="1"/>
    </row>
    <row r="222" spans="1:14">
      <c r="A222" s="1"/>
    </row>
    <row r="223" spans="1:14">
      <c r="A223" s="1"/>
      <c r="B223" s="8"/>
    </row>
    <row r="224" spans="1:14">
      <c r="A224" s="1"/>
      <c r="B224" s="8"/>
    </row>
    <row r="225" spans="1:2">
      <c r="A225" s="1"/>
      <c r="B225" s="8"/>
    </row>
    <row r="226" spans="1:2">
      <c r="A226" s="1"/>
      <c r="B226" s="8"/>
    </row>
    <row r="227" spans="1:2">
      <c r="A227" s="1"/>
      <c r="B227" s="8"/>
    </row>
    <row r="228" spans="1:2">
      <c r="A228" s="1"/>
      <c r="B228" s="8"/>
    </row>
    <row r="229" spans="1:2">
      <c r="A229" s="1"/>
      <c r="B229" s="8"/>
    </row>
    <row r="230" spans="1:2">
      <c r="A230" s="1"/>
      <c r="B230" s="8"/>
    </row>
    <row r="231" spans="1:2">
      <c r="A231" s="1"/>
      <c r="B231" s="8"/>
    </row>
    <row r="232" spans="1:2">
      <c r="A232" s="1"/>
      <c r="B232" s="8"/>
    </row>
    <row r="233" spans="1:2">
      <c r="A233" s="1"/>
      <c r="B233" s="8"/>
    </row>
    <row r="234" spans="1:2">
      <c r="A234" s="1"/>
      <c r="B234" s="8"/>
    </row>
    <row r="235" spans="1:2">
      <c r="A235" s="1"/>
      <c r="B235" s="8"/>
    </row>
    <row r="236" spans="1:2">
      <c r="A236" s="1"/>
      <c r="B236" s="8"/>
    </row>
    <row r="237" spans="1:2">
      <c r="A237" s="1"/>
      <c r="B237" s="8"/>
    </row>
    <row r="238" spans="1:2">
      <c r="A238" s="1"/>
      <c r="B238" s="8"/>
    </row>
    <row r="239" spans="1:2">
      <c r="A239" s="1"/>
      <c r="B239" s="8"/>
    </row>
    <row r="240" spans="1:2">
      <c r="A240" s="1"/>
      <c r="B240" s="8"/>
    </row>
    <row r="241" spans="1:2">
      <c r="A241" s="1"/>
      <c r="B241" s="8"/>
    </row>
    <row r="242" spans="1:2">
      <c r="A242" s="1"/>
      <c r="B242" s="8"/>
    </row>
    <row r="243" spans="1:2">
      <c r="A243" s="1"/>
      <c r="B243" s="8"/>
    </row>
    <row r="244" spans="1:2">
      <c r="A244" s="1"/>
      <c r="B244" s="8"/>
    </row>
    <row r="245" spans="1:2">
      <c r="A245" s="1"/>
      <c r="B245" s="8"/>
    </row>
    <row r="246" spans="1:2">
      <c r="A246" s="1"/>
      <c r="B246" s="8"/>
    </row>
    <row r="247" spans="1:2">
      <c r="A247" s="1"/>
      <c r="B247" s="8"/>
    </row>
    <row r="248" spans="1:2">
      <c r="A248" s="1"/>
      <c r="B248" s="8"/>
    </row>
    <row r="249" spans="1:2">
      <c r="A249" s="1"/>
      <c r="B249" s="8"/>
    </row>
    <row r="250" spans="1:2">
      <c r="A250" s="1"/>
      <c r="B250" s="8"/>
    </row>
    <row r="251" spans="1:2">
      <c r="A251" s="1"/>
      <c r="B251" s="8"/>
    </row>
    <row r="252" spans="1:2">
      <c r="A252" s="1"/>
      <c r="B252" s="8"/>
    </row>
    <row r="253" spans="1:2">
      <c r="A253" s="1"/>
      <c r="B253" s="8"/>
    </row>
    <row r="254" spans="1:2">
      <c r="A254" s="1"/>
      <c r="B254" s="8"/>
    </row>
    <row r="255" spans="1:2">
      <c r="A255" s="1"/>
      <c r="B255" s="8"/>
    </row>
    <row r="256" spans="1:2">
      <c r="A256" s="1"/>
      <c r="B256" s="8"/>
    </row>
    <row r="257" spans="1:2">
      <c r="A257" s="1"/>
      <c r="B257" s="8"/>
    </row>
    <row r="258" spans="1:2">
      <c r="A258" s="1"/>
      <c r="B258" s="8"/>
    </row>
    <row r="259" spans="1:2">
      <c r="A259" s="1"/>
      <c r="B259" s="8"/>
    </row>
    <row r="260" spans="1:2">
      <c r="A260" s="1"/>
      <c r="B260" s="8"/>
    </row>
    <row r="261" spans="1:2">
      <c r="A261" s="1"/>
      <c r="B261" s="8"/>
    </row>
    <row r="262" spans="1:2">
      <c r="A262" s="1"/>
      <c r="B262" s="8"/>
    </row>
    <row r="263" spans="1:2">
      <c r="A263" s="1"/>
      <c r="B263" s="8"/>
    </row>
    <row r="264" spans="1:2">
      <c r="A264" s="1"/>
    </row>
    <row r="265" spans="1:2">
      <c r="A265" s="1"/>
    </row>
    <row r="266" spans="1:2">
      <c r="A266" s="1"/>
    </row>
    <row r="267" spans="1:2">
      <c r="A267" s="1"/>
    </row>
    <row r="268" spans="1:2">
      <c r="A268" s="1"/>
    </row>
    <row r="269" spans="1:2">
      <c r="A269" s="1"/>
    </row>
    <row r="270" spans="1:2">
      <c r="A270" s="1"/>
    </row>
    <row r="271" spans="1:2">
      <c r="A271" s="1"/>
    </row>
    <row r="272" spans="1:2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Baoyin</dc:creator>
  <cp:lastModifiedBy>Microsoft Office User</cp:lastModifiedBy>
  <dcterms:created xsi:type="dcterms:W3CDTF">2021-05-18T03:29:39Z</dcterms:created>
  <dcterms:modified xsi:type="dcterms:W3CDTF">2022-11-24T14:37:57Z</dcterms:modified>
</cp:coreProperties>
</file>