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5" tabRatio="1000" firstSheet="1" activeTab="9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<sst xmlns="http://schemas.openxmlformats.org/spreadsheetml/2006/main" count="2774" uniqueCount="137">
  <si>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</si>
  <si>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</si>
  <si>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</si>
  <si>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</si>
  <si>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</si>
  <si>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</si>
  <si>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</si>
  <si>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</si>
  <si>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</si>
  <si>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</si>
  <si>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</si>
  <si>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</si>
  <si>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</si>
  <si>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</si>
  <si>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</si>
  <si>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</si>
  <si>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50-59M</t>
  </si>
  <si>
    <t>50-59y M</t>
  </si>
  <si>
    <t>50-59F</t>
  </si>
  <si>
    <t>50-59y F</t>
  </si>
  <si>
    <t>60+M</t>
  </si>
  <si>
    <t>60+F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</si>
  <si>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</si>
  <si>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</si>
  <si>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</si>
  <si>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</si>
  <si>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</si>
  <si>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</si>
  <si>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</si>
  <si>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</si>
  <si>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</si>
  <si>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</si>
  <si>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</si>
  <si>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</si>
  <si>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</si>
  <si>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</si>
  <si>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</si>
  <si>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</si>
  <si>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</si>
  <si>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</si>
  <si>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</si>
  <si>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</si>
  <si>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</si>
  <si>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</si>
  <si>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</si>
  <si>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</si>
  <si>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</si>
  <si>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</si>
  <si>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</si>
  <si>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</si>
  <si>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</si>
  <si>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</si>
  <si>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</si>
  <si>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</si>
  <si>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</si>
  <si>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</si>
  <si>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</si>
  <si>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</si>
  <si>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</si>
  <si>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</si>
  <si>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</si>
  <si>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</si>
  <si>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</si>
  <si>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</si>
  <si>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</si>
  <si>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</si>
  <si>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</si>
  <si>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</si>
  <si>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</si>
  <si>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</si>
  <si>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</si>
  <si>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</si>
  <si>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</si>
  <si>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</si>
  <si>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</si>
  <si>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</si>
  <si>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</si>
  <si>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</si>
  <si>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</si>
  <si>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</si>
  <si>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</si>
  <si>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</si>
  <si>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</si>
  <si>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</si>
  <si>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</si>
  <si>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</si>
  <si>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</si>
  <si>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</si>
  <si>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</si>
  <si>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</si>
  <si>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</si>
  <si>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</si>
  <si>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Number of pregnancies (assumed equal to number of births)</t>
  </si>
  <si>
    <t>Coverage of HBsAg screening in pregnancy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</si>
  <si>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</si>
  <si>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</si>
  <si>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</si>
  <si>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</si>
  <si>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</si>
  <si>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</si>
  <si>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</si>
  <si>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</si>
  <si>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</si>
  <si>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</si>
  <si>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</si>
  <si>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</si>
  <si>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</si>
  <si>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</si>
  <si>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</si>
  <si>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</si>
  <si>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</si>
  <si>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</si>
  <si>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</si>
  <si>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</si>
  <si>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</si>
  <si>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</si>
  <si>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</si>
  <si>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</si>
  <si>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</si>
  <si>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</si>
  <si>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</si>
  <si>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Annual disounting rate</t>
  </si>
  <si>
    <t>From population type</t>
  </si>
  <si>
    <t>To population type</t>
  </si>
  <si>
    <t>mx_mtct</t>
  </si>
  <si>
    <t>Matrix: Mother to Child Transmission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</si>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</sst>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Font="1" applyFill="1" applyAlignment="1"/>
    <xf numFmtId="176" fontId="0" fillId="3" borderId="2" xfId="0" applyNumberFormat="1" applyFill="1" applyBorder="1"/>
    <xf numFmtId="0" fontId="1" fillId="0" borderId="0" xfId="0" applyFont="1" applyFill="1" applyAlignment="1">
      <alignment horizontal="center"/>
    </xf>
    <xf numFmtId="0" fontId="0" fillId="3" borderId="2" xfId="0" applyFont="1" applyFill="1" applyBorder="1" applyAlignment="1"/>
    <xf numFmtId="0" fontId="0" fillId="0" borderId="0" xfId="0" applyFont="1" applyFill="1" applyAlignment="1">
      <alignment horizontal="center"/>
    </xf>
    <xf numFmtId="4" fontId="0" fillId="3" borderId="2" xfId="0" applyNumberFormat="1" applyFont="1" applyFill="1" applyBorder="1" applyAlignment="1"/>
    <xf numFmtId="3" fontId="0" fillId="3" borderId="2" xfId="0" applyNumberFormat="1" applyFont="1" applyFill="1" applyBorder="1" applyAlignment="1"/>
    <xf numFmtId="4" fontId="0" fillId="3" borderId="2" xfId="0" applyNumberFormat="1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177" fontId="0" fillId="3" borderId="2" xfId="0" applyNumberFormat="1" applyFill="1" applyBorder="1"/>
    <xf numFmtId="0" fontId="0" fillId="3" borderId="2" xfId="0" applyNumberFormat="1" applyFill="1" applyBorder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solid"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</border>
    </dxf>
    <dxf>
      <fill>
        <patternFill patternType="solid">
          <bgColor rgb="FFFFA500"/>
        </patternFill>
      </fill>
    </dxf>
    <dxf>
      <fill>
        <patternFill patternType="solid">
          <bgColor rgb="FF98E0F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_db_ma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pulation Definitions"/>
      <sheetName val="Initialization"/>
      <sheetName val="Population Demography"/>
      <sheetName val="Calibration Data"/>
      <sheetName val="Calibration Parameters"/>
      <sheetName val="Natural History Parameters"/>
      <sheetName val="Intervention Coverage"/>
      <sheetName val="Intervention Effectiveness"/>
      <sheetName val="Health Utilities"/>
      <sheetName val="Model Costs"/>
      <sheetName val="Interactions"/>
      <sheetName val="Transfers"/>
    </sheetNames>
    <sheetDataSet>
      <sheetData sheetId="0">
        <row r="2">
          <cell r="A2" t="str">
            <v>0-4M</v>
          </cell>
        </row>
        <row r="3">
          <cell r="A3" t="str">
            <v>0-4F</v>
          </cell>
        </row>
        <row r="4">
          <cell r="A4" t="str">
            <v>5-14M</v>
          </cell>
        </row>
        <row r="5">
          <cell r="A5" t="str">
            <v>5-14F</v>
          </cell>
        </row>
        <row r="6">
          <cell r="A6" t="str">
            <v>15-49M</v>
          </cell>
        </row>
        <row r="7">
          <cell r="A7" t="str">
            <v>15-49F</v>
          </cell>
        </row>
        <row r="8">
          <cell r="A8" t="str">
            <v>50-59M</v>
          </cell>
        </row>
        <row r="9">
          <cell r="A9" t="str">
            <v>50-59F</v>
          </cell>
        </row>
        <row r="10">
          <cell r="B10" t="str">
            <v>60+M</v>
          </cell>
        </row>
        <row r="11">
          <cell r="B11" t="str">
            <v>60+F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C11"/>
  <sheetViews>
    <sheetView workbookViewId="0">
      <selection activeCell="C16" sqref="C16"/>
    </sheetView>
  </sheetViews>
  <sheetFormatPr defaultColWidth="8.84070796460177" defaultRowHeight="13.5" outlineLevelCol="2"/>
  <cols>
    <col min="1" max="2" width="14.8407079646018" customWidth="1"/>
    <col min="3" max="3" width="18.336283185840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4" t="s">
        <v>4</v>
      </c>
      <c r="C2" s="5" t="s">
        <v>5</v>
      </c>
    </row>
    <row r="3" spans="1:3">
      <c r="A3" s="4" t="s">
        <v>6</v>
      </c>
      <c r="B3" s="4" t="s">
        <v>7</v>
      </c>
      <c r="C3" s="5" t="s">
        <v>5</v>
      </c>
    </row>
    <row r="4" spans="1:3">
      <c r="A4" s="4" t="s">
        <v>8</v>
      </c>
      <c r="B4" s="4" t="s">
        <v>9</v>
      </c>
      <c r="C4" s="5" t="s">
        <v>5</v>
      </c>
    </row>
    <row r="5" spans="1:3">
      <c r="A5" s="4" t="s">
        <v>10</v>
      </c>
      <c r="B5" s="4" t="s">
        <v>11</v>
      </c>
      <c r="C5" s="5" t="s">
        <v>5</v>
      </c>
    </row>
    <row r="6" spans="1:3">
      <c r="A6" s="4" t="s">
        <v>12</v>
      </c>
      <c r="B6" s="4" t="s">
        <v>13</v>
      </c>
      <c r="C6" s="5" t="s">
        <v>5</v>
      </c>
    </row>
    <row r="7" spans="1:3">
      <c r="A7" s="4" t="s">
        <v>14</v>
      </c>
      <c r="B7" s="4" t="s">
        <v>15</v>
      </c>
      <c r="C7" s="5" t="s">
        <v>5</v>
      </c>
    </row>
    <row r="8" spans="1:3">
      <c r="A8" s="4" t="s">
        <v>16</v>
      </c>
      <c r="B8" s="4" t="s">
        <v>17</v>
      </c>
      <c r="C8" s="5" t="s">
        <v>5</v>
      </c>
    </row>
    <row r="9" spans="1:3">
      <c r="A9" s="4" t="s">
        <v>18</v>
      </c>
      <c r="B9" s="4" t="s">
        <v>19</v>
      </c>
      <c r="C9" s="5" t="s">
        <v>5</v>
      </c>
    </row>
    <row r="10" spans="1:3">
      <c r="A10" s="4" t="s">
        <v>20</v>
      </c>
      <c r="B10" s="4" t="s">
        <v>20</v>
      </c>
      <c r="C10" s="5" t="s">
        <v>5</v>
      </c>
    </row>
    <row r="11" spans="1:3">
      <c r="A11" s="4" t="s">
        <v>21</v>
      </c>
      <c r="B11" s="4" t="s">
        <v>21</v>
      </c>
      <c r="C11" s="5" t="s">
        <v>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1"/>
  <sheetViews>
    <sheetView tabSelected="1" workbookViewId="0">
      <selection activeCell="C19" sqref="C19"/>
    </sheetView>
  </sheetViews>
  <sheetFormatPr defaultColWidth="8.84070796460177" defaultRowHeight="13.5"/>
  <cols>
    <col min="1" max="1" width="101.840707964602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121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/>
      <c r="F2" s="2" t="s">
        <v>30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0.97</v>
      </c>
      <c r="AO2" s="5">
        <v>0.9409</v>
      </c>
      <c r="AP2" s="5">
        <v>0.912673</v>
      </c>
      <c r="AQ2" s="5">
        <v>0.88529281</v>
      </c>
      <c r="AR2" s="5">
        <v>0.8587340257</v>
      </c>
      <c r="AS2" s="5">
        <v>0.832972004929</v>
      </c>
      <c r="AT2" s="5">
        <v>0.80798284478113</v>
      </c>
      <c r="AU2" s="5">
        <v>0.783743359437696</v>
      </c>
      <c r="AV2" s="5">
        <v>0.760231058654565</v>
      </c>
      <c r="AW2" s="5">
        <v>0.737424126894928</v>
      </c>
      <c r="AX2" s="5">
        <v>0.71530140308808</v>
      </c>
      <c r="AY2" s="5">
        <v>0.693842360995438</v>
      </c>
      <c r="AZ2" s="5">
        <v>0.673027090165575</v>
      </c>
      <c r="BA2" s="5">
        <v>0.652836277460607</v>
      </c>
      <c r="BB2" s="5">
        <v>0.633251189136789</v>
      </c>
      <c r="BC2" s="5">
        <v>0.614253653462685</v>
      </c>
      <c r="BD2" s="5">
        <v>0.595826043858805</v>
      </c>
      <c r="BE2" s="5">
        <v>0.577951262543041</v>
      </c>
      <c r="BF2" s="5">
        <v>0.560612724666749</v>
      </c>
      <c r="BG2" s="5">
        <v>0.543794342926747</v>
      </c>
      <c r="BH2" s="5">
        <v>0.527480512638945</v>
      </c>
      <c r="BI2" s="5">
        <v>0.511656097259776</v>
      </c>
      <c r="BJ2" s="5">
        <v>0.496306414341983</v>
      </c>
      <c r="BK2" s="5">
        <v>0.481417221911723</v>
      </c>
      <c r="BL2" s="5">
        <v>0.466974705254372</v>
      </c>
      <c r="BM2" s="5">
        <v>0.45296546409674</v>
      </c>
      <c r="BN2" s="5">
        <v>0.439376500173838</v>
      </c>
      <c r="BO2" s="5">
        <v>0.426195205168623</v>
      </c>
      <c r="BP2" s="5">
        <v>0.413409349013564</v>
      </c>
      <c r="BQ2" s="5">
        <v>0.401007068543157</v>
      </c>
      <c r="BR2" s="5">
        <v>0.388976856486863</v>
      </c>
      <c r="BS2" s="5">
        <v>0.377307550792257</v>
      </c>
      <c r="BT2" s="5">
        <v>0.365988324268489</v>
      </c>
      <c r="BU2" s="5">
        <v>0.355008674540434</v>
      </c>
      <c r="BV2" s="5">
        <v>0.344358414304221</v>
      </c>
      <c r="BW2" s="5">
        <v>0.334027661875095</v>
      </c>
      <c r="BX2" s="5">
        <v>0.324006832018842</v>
      </c>
      <c r="BY2" s="5">
        <v>0.314286627058277</v>
      </c>
      <c r="BZ2" s="5">
        <v>0.304858028246528</v>
      </c>
      <c r="CA2" s="5">
        <v>0.295712287399133</v>
      </c>
      <c r="CB2" s="5">
        <v>0.286840918777159</v>
      </c>
      <c r="CC2" s="5">
        <v>0.278235691213844</v>
      </c>
      <c r="CD2" s="5">
        <v>0.269888620477428</v>
      </c>
      <c r="CE2" s="5">
        <v>0.261791961863105</v>
      </c>
      <c r="CF2" s="5">
        <v>0.253938203007212</v>
      </c>
      <c r="CG2" s="5">
        <v>0.246320056916996</v>
      </c>
      <c r="CH2" s="5">
        <v>0.238930455209486</v>
      </c>
      <c r="CI2" s="5">
        <v>0.231762541553202</v>
      </c>
      <c r="CJ2" s="5">
        <v>0.224809665306606</v>
      </c>
      <c r="CK2" s="5">
        <v>0.218065375347407</v>
      </c>
      <c r="CL2" s="5">
        <v>0.211523414086985</v>
      </c>
      <c r="CM2" s="5">
        <v>0.205177711664376</v>
      </c>
      <c r="CN2" s="5">
        <v>0.199022380314444</v>
      </c>
      <c r="CO2" s="5">
        <v>0.193051708905011</v>
      </c>
      <c r="CP2" s="5">
        <v>0.187260157637861</v>
      </c>
      <c r="CQ2" s="5">
        <v>0.181642352908725</v>
      </c>
      <c r="CR2" s="5">
        <v>0.176193082321463</v>
      </c>
      <c r="CS2" s="5">
        <v>0.170907289851819</v>
      </c>
      <c r="CT2" s="5">
        <v>0.165780071156265</v>
      </c>
      <c r="CU2" s="5">
        <v>0.160806669021577</v>
      </c>
      <c r="CV2" s="5">
        <v>0.155982468950929</v>
      </c>
      <c r="CW2" s="5">
        <v>0.151302994882401</v>
      </c>
      <c r="CX2" s="5">
        <v>0.146763905035929</v>
      </c>
      <c r="CY2" s="5">
        <v>0.142360987884851</v>
      </c>
      <c r="CZ2" s="5">
        <v>0.138090158248306</v>
      </c>
      <c r="DA2" s="5">
        <v>0.133947453500857</v>
      </c>
      <c r="DB2" s="5">
        <v>0.129929029895831</v>
      </c>
      <c r="DC2" s="5">
        <v>0.126031158998956</v>
      </c>
      <c r="DD2" s="5">
        <v>0.122250224228987</v>
      </c>
      <c r="DE2" s="5">
        <v>0.118582717502118</v>
      </c>
      <c r="DF2" s="5">
        <v>0.115025235977054</v>
      </c>
      <c r="DG2" s="5">
        <v>0.111574478897743</v>
      </c>
      <c r="DH2" s="5">
        <v>0.10822724453081</v>
      </c>
      <c r="DI2" s="5">
        <v>0.104980427194886</v>
      </c>
      <c r="DJ2" s="5">
        <v>0.10183101437904</v>
      </c>
      <c r="DK2" s="5">
        <v>0.0987760839476683</v>
      </c>
      <c r="DL2" s="5">
        <v>0.0958128014292382</v>
      </c>
    </row>
    <row r="3" spans="1:116">
      <c r="A3" s="1" t="str">
        <f>'Population Definitions'!$A$3</f>
        <v>0-4F</v>
      </c>
      <c r="C3" t="s">
        <v>55</v>
      </c>
      <c r="D3" s="5"/>
      <c r="E3" s="5"/>
      <c r="F3" s="2" t="s">
        <v>30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0.97</v>
      </c>
      <c r="AO3" s="5">
        <v>0.9409</v>
      </c>
      <c r="AP3" s="5">
        <v>0.912673</v>
      </c>
      <c r="AQ3" s="5">
        <v>0.88529281</v>
      </c>
      <c r="AR3" s="5">
        <v>0.8587340257</v>
      </c>
      <c r="AS3" s="5">
        <v>0.832972004929</v>
      </c>
      <c r="AT3" s="5">
        <v>0.80798284478113</v>
      </c>
      <c r="AU3" s="5">
        <v>0.783743359437696</v>
      </c>
      <c r="AV3" s="5">
        <v>0.760231058654565</v>
      </c>
      <c r="AW3" s="5">
        <v>0.737424126894928</v>
      </c>
      <c r="AX3" s="5">
        <v>0.71530140308808</v>
      </c>
      <c r="AY3" s="5">
        <v>0.693842360995438</v>
      </c>
      <c r="AZ3" s="5">
        <v>0.673027090165575</v>
      </c>
      <c r="BA3" s="5">
        <v>0.652836277460607</v>
      </c>
      <c r="BB3" s="5">
        <v>0.633251189136789</v>
      </c>
      <c r="BC3" s="5">
        <v>0.614253653462685</v>
      </c>
      <c r="BD3" s="5">
        <v>0.595826043858805</v>
      </c>
      <c r="BE3" s="5">
        <v>0.577951262543041</v>
      </c>
      <c r="BF3" s="5">
        <v>0.560612724666749</v>
      </c>
      <c r="BG3" s="5">
        <v>0.543794342926747</v>
      </c>
      <c r="BH3" s="5">
        <v>0.527480512638945</v>
      </c>
      <c r="BI3" s="5">
        <v>0.511656097259776</v>
      </c>
      <c r="BJ3" s="5">
        <v>0.496306414341983</v>
      </c>
      <c r="BK3" s="5">
        <v>0.481417221911723</v>
      </c>
      <c r="BL3" s="5">
        <v>0.466974705254372</v>
      </c>
      <c r="BM3" s="5">
        <v>0.45296546409674</v>
      </c>
      <c r="BN3" s="5">
        <v>0.439376500173838</v>
      </c>
      <c r="BO3" s="5">
        <v>0.426195205168623</v>
      </c>
      <c r="BP3" s="5">
        <v>0.413409349013564</v>
      </c>
      <c r="BQ3" s="5">
        <v>0.401007068543157</v>
      </c>
      <c r="BR3" s="5">
        <v>0.388976856486863</v>
      </c>
      <c r="BS3" s="5">
        <v>0.377307550792257</v>
      </c>
      <c r="BT3" s="5">
        <v>0.365988324268489</v>
      </c>
      <c r="BU3" s="5">
        <v>0.355008674540434</v>
      </c>
      <c r="BV3" s="5">
        <v>0.344358414304221</v>
      </c>
      <c r="BW3" s="5">
        <v>0.334027661875095</v>
      </c>
      <c r="BX3" s="5">
        <v>0.324006832018842</v>
      </c>
      <c r="BY3" s="5">
        <v>0.314286627058277</v>
      </c>
      <c r="BZ3" s="5">
        <v>0.304858028246528</v>
      </c>
      <c r="CA3" s="5">
        <v>0.295712287399133</v>
      </c>
      <c r="CB3" s="5">
        <v>0.286840918777159</v>
      </c>
      <c r="CC3" s="5">
        <v>0.278235691213844</v>
      </c>
      <c r="CD3" s="5">
        <v>0.269888620477428</v>
      </c>
      <c r="CE3" s="5">
        <v>0.261791961863105</v>
      </c>
      <c r="CF3" s="5">
        <v>0.253938203007212</v>
      </c>
      <c r="CG3" s="5">
        <v>0.246320056916996</v>
      </c>
      <c r="CH3" s="5">
        <v>0.238930455209486</v>
      </c>
      <c r="CI3" s="5">
        <v>0.231762541553202</v>
      </c>
      <c r="CJ3" s="5">
        <v>0.224809665306606</v>
      </c>
      <c r="CK3" s="5">
        <v>0.218065375347407</v>
      </c>
      <c r="CL3" s="5">
        <v>0.211523414086985</v>
      </c>
      <c r="CM3" s="5">
        <v>0.205177711664376</v>
      </c>
      <c r="CN3" s="5">
        <v>0.199022380314444</v>
      </c>
      <c r="CO3" s="5">
        <v>0.193051708905011</v>
      </c>
      <c r="CP3" s="5">
        <v>0.187260157637861</v>
      </c>
      <c r="CQ3" s="5">
        <v>0.181642352908725</v>
      </c>
      <c r="CR3" s="5">
        <v>0.176193082321463</v>
      </c>
      <c r="CS3" s="5">
        <v>0.170907289851819</v>
      </c>
      <c r="CT3" s="5">
        <v>0.165780071156265</v>
      </c>
      <c r="CU3" s="5">
        <v>0.160806669021577</v>
      </c>
      <c r="CV3" s="5">
        <v>0.155982468950929</v>
      </c>
      <c r="CW3" s="5">
        <v>0.151302994882401</v>
      </c>
      <c r="CX3" s="5">
        <v>0.146763905035929</v>
      </c>
      <c r="CY3" s="5">
        <v>0.142360987884851</v>
      </c>
      <c r="CZ3" s="5">
        <v>0.138090158248306</v>
      </c>
      <c r="DA3" s="5">
        <v>0.133947453500857</v>
      </c>
      <c r="DB3" s="5">
        <v>0.129929029895831</v>
      </c>
      <c r="DC3" s="5">
        <v>0.126031158998956</v>
      </c>
      <c r="DD3" s="5">
        <v>0.122250224228987</v>
      </c>
      <c r="DE3" s="5">
        <v>0.118582717502118</v>
      </c>
      <c r="DF3" s="5">
        <v>0.115025235977054</v>
      </c>
      <c r="DG3" s="5">
        <v>0.111574478897743</v>
      </c>
      <c r="DH3" s="5">
        <v>0.10822724453081</v>
      </c>
      <c r="DI3" s="5">
        <v>0.104980427194886</v>
      </c>
      <c r="DJ3" s="5">
        <v>0.10183101437904</v>
      </c>
      <c r="DK3" s="5">
        <v>0.0987760839476683</v>
      </c>
      <c r="DL3" s="5">
        <v>0.0958128014292382</v>
      </c>
    </row>
    <row r="4" spans="1:116">
      <c r="A4" s="1" t="str">
        <f>'Population Definitions'!$A$4</f>
        <v>5-14M</v>
      </c>
      <c r="C4" t="s">
        <v>55</v>
      </c>
      <c r="D4" s="5"/>
      <c r="E4" s="5"/>
      <c r="F4" s="2" t="s">
        <v>30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0.97</v>
      </c>
      <c r="AO4" s="5">
        <v>0.9409</v>
      </c>
      <c r="AP4" s="5">
        <v>0.912673</v>
      </c>
      <c r="AQ4" s="5">
        <v>0.88529281</v>
      </c>
      <c r="AR4" s="5">
        <v>0.8587340257</v>
      </c>
      <c r="AS4" s="5">
        <v>0.832972004929</v>
      </c>
      <c r="AT4" s="5">
        <v>0.80798284478113</v>
      </c>
      <c r="AU4" s="5">
        <v>0.783743359437696</v>
      </c>
      <c r="AV4" s="5">
        <v>0.760231058654565</v>
      </c>
      <c r="AW4" s="5">
        <v>0.737424126894928</v>
      </c>
      <c r="AX4" s="5">
        <v>0.71530140308808</v>
      </c>
      <c r="AY4" s="5">
        <v>0.693842360995438</v>
      </c>
      <c r="AZ4" s="5">
        <v>0.673027090165575</v>
      </c>
      <c r="BA4" s="5">
        <v>0.652836277460607</v>
      </c>
      <c r="BB4" s="5">
        <v>0.633251189136789</v>
      </c>
      <c r="BC4" s="5">
        <v>0.614253653462685</v>
      </c>
      <c r="BD4" s="5">
        <v>0.595826043858805</v>
      </c>
      <c r="BE4" s="5">
        <v>0.577951262543041</v>
      </c>
      <c r="BF4" s="5">
        <v>0.560612724666749</v>
      </c>
      <c r="BG4" s="5">
        <v>0.543794342926747</v>
      </c>
      <c r="BH4" s="5">
        <v>0.527480512638945</v>
      </c>
      <c r="BI4" s="5">
        <v>0.511656097259776</v>
      </c>
      <c r="BJ4" s="5">
        <v>0.496306414341983</v>
      </c>
      <c r="BK4" s="5">
        <v>0.481417221911723</v>
      </c>
      <c r="BL4" s="5">
        <v>0.466974705254372</v>
      </c>
      <c r="BM4" s="5">
        <v>0.45296546409674</v>
      </c>
      <c r="BN4" s="5">
        <v>0.439376500173838</v>
      </c>
      <c r="BO4" s="5">
        <v>0.426195205168623</v>
      </c>
      <c r="BP4" s="5">
        <v>0.413409349013564</v>
      </c>
      <c r="BQ4" s="5">
        <v>0.401007068543157</v>
      </c>
      <c r="BR4" s="5">
        <v>0.388976856486863</v>
      </c>
      <c r="BS4" s="5">
        <v>0.377307550792257</v>
      </c>
      <c r="BT4" s="5">
        <v>0.365988324268489</v>
      </c>
      <c r="BU4" s="5">
        <v>0.355008674540434</v>
      </c>
      <c r="BV4" s="5">
        <v>0.344358414304221</v>
      </c>
      <c r="BW4" s="5">
        <v>0.334027661875095</v>
      </c>
      <c r="BX4" s="5">
        <v>0.324006832018842</v>
      </c>
      <c r="BY4" s="5">
        <v>0.314286627058277</v>
      </c>
      <c r="BZ4" s="5">
        <v>0.304858028246528</v>
      </c>
      <c r="CA4" s="5">
        <v>0.295712287399133</v>
      </c>
      <c r="CB4" s="5">
        <v>0.286840918777159</v>
      </c>
      <c r="CC4" s="5">
        <v>0.278235691213844</v>
      </c>
      <c r="CD4" s="5">
        <v>0.269888620477428</v>
      </c>
      <c r="CE4" s="5">
        <v>0.261791961863105</v>
      </c>
      <c r="CF4" s="5">
        <v>0.253938203007212</v>
      </c>
      <c r="CG4" s="5">
        <v>0.246320056916996</v>
      </c>
      <c r="CH4" s="5">
        <v>0.238930455209486</v>
      </c>
      <c r="CI4" s="5">
        <v>0.231762541553202</v>
      </c>
      <c r="CJ4" s="5">
        <v>0.224809665306606</v>
      </c>
      <c r="CK4" s="5">
        <v>0.218065375347407</v>
      </c>
      <c r="CL4" s="5">
        <v>0.211523414086985</v>
      </c>
      <c r="CM4" s="5">
        <v>0.205177711664376</v>
      </c>
      <c r="CN4" s="5">
        <v>0.199022380314444</v>
      </c>
      <c r="CO4" s="5">
        <v>0.193051708905011</v>
      </c>
      <c r="CP4" s="5">
        <v>0.187260157637861</v>
      </c>
      <c r="CQ4" s="5">
        <v>0.181642352908725</v>
      </c>
      <c r="CR4" s="5">
        <v>0.176193082321463</v>
      </c>
      <c r="CS4" s="5">
        <v>0.170907289851819</v>
      </c>
      <c r="CT4" s="5">
        <v>0.165780071156265</v>
      </c>
      <c r="CU4" s="5">
        <v>0.160806669021577</v>
      </c>
      <c r="CV4" s="5">
        <v>0.155982468950929</v>
      </c>
      <c r="CW4" s="5">
        <v>0.151302994882401</v>
      </c>
      <c r="CX4" s="5">
        <v>0.146763905035929</v>
      </c>
      <c r="CY4" s="5">
        <v>0.142360987884851</v>
      </c>
      <c r="CZ4" s="5">
        <v>0.138090158248306</v>
      </c>
      <c r="DA4" s="5">
        <v>0.133947453500857</v>
      </c>
      <c r="DB4" s="5">
        <v>0.129929029895831</v>
      </c>
      <c r="DC4" s="5">
        <v>0.126031158998956</v>
      </c>
      <c r="DD4" s="5">
        <v>0.122250224228987</v>
      </c>
      <c r="DE4" s="5">
        <v>0.118582717502118</v>
      </c>
      <c r="DF4" s="5">
        <v>0.115025235977054</v>
      </c>
      <c r="DG4" s="5">
        <v>0.111574478897743</v>
      </c>
      <c r="DH4" s="5">
        <v>0.10822724453081</v>
      </c>
      <c r="DI4" s="5">
        <v>0.104980427194886</v>
      </c>
      <c r="DJ4" s="5">
        <v>0.10183101437904</v>
      </c>
      <c r="DK4" s="5">
        <v>0.0987760839476683</v>
      </c>
      <c r="DL4" s="5">
        <v>0.0958128014292382</v>
      </c>
    </row>
    <row r="5" spans="1:116">
      <c r="A5" s="1" t="str">
        <f>'Population Definitions'!$A$5</f>
        <v>5-14F</v>
      </c>
      <c r="C5" t="s">
        <v>55</v>
      </c>
      <c r="D5" s="5"/>
      <c r="E5" s="5"/>
      <c r="F5" s="2" t="s">
        <v>30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0.97</v>
      </c>
      <c r="AO5" s="5">
        <v>0.9409</v>
      </c>
      <c r="AP5" s="5">
        <v>0.912673</v>
      </c>
      <c r="AQ5" s="5">
        <v>0.88529281</v>
      </c>
      <c r="AR5" s="5">
        <v>0.8587340257</v>
      </c>
      <c r="AS5" s="5">
        <v>0.832972004929</v>
      </c>
      <c r="AT5" s="5">
        <v>0.80798284478113</v>
      </c>
      <c r="AU5" s="5">
        <v>0.783743359437696</v>
      </c>
      <c r="AV5" s="5">
        <v>0.760231058654565</v>
      </c>
      <c r="AW5" s="5">
        <v>0.737424126894928</v>
      </c>
      <c r="AX5" s="5">
        <v>0.71530140308808</v>
      </c>
      <c r="AY5" s="5">
        <v>0.693842360995438</v>
      </c>
      <c r="AZ5" s="5">
        <v>0.673027090165575</v>
      </c>
      <c r="BA5" s="5">
        <v>0.652836277460607</v>
      </c>
      <c r="BB5" s="5">
        <v>0.633251189136789</v>
      </c>
      <c r="BC5" s="5">
        <v>0.614253653462685</v>
      </c>
      <c r="BD5" s="5">
        <v>0.595826043858805</v>
      </c>
      <c r="BE5" s="5">
        <v>0.577951262543041</v>
      </c>
      <c r="BF5" s="5">
        <v>0.560612724666749</v>
      </c>
      <c r="BG5" s="5">
        <v>0.543794342926747</v>
      </c>
      <c r="BH5" s="5">
        <v>0.527480512638945</v>
      </c>
      <c r="BI5" s="5">
        <v>0.511656097259776</v>
      </c>
      <c r="BJ5" s="5">
        <v>0.496306414341983</v>
      </c>
      <c r="BK5" s="5">
        <v>0.481417221911723</v>
      </c>
      <c r="BL5" s="5">
        <v>0.466974705254372</v>
      </c>
      <c r="BM5" s="5">
        <v>0.45296546409674</v>
      </c>
      <c r="BN5" s="5">
        <v>0.439376500173838</v>
      </c>
      <c r="BO5" s="5">
        <v>0.426195205168623</v>
      </c>
      <c r="BP5" s="5">
        <v>0.413409349013564</v>
      </c>
      <c r="BQ5" s="5">
        <v>0.401007068543157</v>
      </c>
      <c r="BR5" s="5">
        <v>0.388976856486863</v>
      </c>
      <c r="BS5" s="5">
        <v>0.377307550792257</v>
      </c>
      <c r="BT5" s="5">
        <v>0.365988324268489</v>
      </c>
      <c r="BU5" s="5">
        <v>0.355008674540434</v>
      </c>
      <c r="BV5" s="5">
        <v>0.344358414304221</v>
      </c>
      <c r="BW5" s="5">
        <v>0.334027661875095</v>
      </c>
      <c r="BX5" s="5">
        <v>0.324006832018842</v>
      </c>
      <c r="BY5" s="5">
        <v>0.314286627058277</v>
      </c>
      <c r="BZ5" s="5">
        <v>0.304858028246528</v>
      </c>
      <c r="CA5" s="5">
        <v>0.295712287399133</v>
      </c>
      <c r="CB5" s="5">
        <v>0.286840918777159</v>
      </c>
      <c r="CC5" s="5">
        <v>0.278235691213844</v>
      </c>
      <c r="CD5" s="5">
        <v>0.269888620477428</v>
      </c>
      <c r="CE5" s="5">
        <v>0.261791961863105</v>
      </c>
      <c r="CF5" s="5">
        <v>0.253938203007212</v>
      </c>
      <c r="CG5" s="5">
        <v>0.246320056916996</v>
      </c>
      <c r="CH5" s="5">
        <v>0.238930455209486</v>
      </c>
      <c r="CI5" s="5">
        <v>0.231762541553202</v>
      </c>
      <c r="CJ5" s="5">
        <v>0.224809665306606</v>
      </c>
      <c r="CK5" s="5">
        <v>0.218065375347407</v>
      </c>
      <c r="CL5" s="5">
        <v>0.211523414086985</v>
      </c>
      <c r="CM5" s="5">
        <v>0.205177711664376</v>
      </c>
      <c r="CN5" s="5">
        <v>0.199022380314444</v>
      </c>
      <c r="CO5" s="5">
        <v>0.193051708905011</v>
      </c>
      <c r="CP5" s="5">
        <v>0.187260157637861</v>
      </c>
      <c r="CQ5" s="5">
        <v>0.181642352908725</v>
      </c>
      <c r="CR5" s="5">
        <v>0.176193082321463</v>
      </c>
      <c r="CS5" s="5">
        <v>0.170907289851819</v>
      </c>
      <c r="CT5" s="5">
        <v>0.165780071156265</v>
      </c>
      <c r="CU5" s="5">
        <v>0.160806669021577</v>
      </c>
      <c r="CV5" s="5">
        <v>0.155982468950929</v>
      </c>
      <c r="CW5" s="5">
        <v>0.151302994882401</v>
      </c>
      <c r="CX5" s="5">
        <v>0.146763905035929</v>
      </c>
      <c r="CY5" s="5">
        <v>0.142360987884851</v>
      </c>
      <c r="CZ5" s="5">
        <v>0.138090158248306</v>
      </c>
      <c r="DA5" s="5">
        <v>0.133947453500857</v>
      </c>
      <c r="DB5" s="5">
        <v>0.129929029895831</v>
      </c>
      <c r="DC5" s="5">
        <v>0.126031158998956</v>
      </c>
      <c r="DD5" s="5">
        <v>0.122250224228987</v>
      </c>
      <c r="DE5" s="5">
        <v>0.118582717502118</v>
      </c>
      <c r="DF5" s="5">
        <v>0.115025235977054</v>
      </c>
      <c r="DG5" s="5">
        <v>0.111574478897743</v>
      </c>
      <c r="DH5" s="5">
        <v>0.10822724453081</v>
      </c>
      <c r="DI5" s="5">
        <v>0.104980427194886</v>
      </c>
      <c r="DJ5" s="5">
        <v>0.10183101437904</v>
      </c>
      <c r="DK5" s="5">
        <v>0.0987760839476683</v>
      </c>
      <c r="DL5" s="5">
        <v>0.0958128014292382</v>
      </c>
    </row>
    <row r="6" spans="1:116">
      <c r="A6" s="1" t="str">
        <f>'Population Definitions'!$A$6</f>
        <v>15-49M</v>
      </c>
      <c r="C6" t="s">
        <v>55</v>
      </c>
      <c r="D6" s="5"/>
      <c r="E6" s="5"/>
      <c r="F6" s="2" t="s">
        <v>30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0.97</v>
      </c>
      <c r="AO6" s="5">
        <v>0.9409</v>
      </c>
      <c r="AP6" s="5">
        <v>0.912673</v>
      </c>
      <c r="AQ6" s="5">
        <v>0.88529281</v>
      </c>
      <c r="AR6" s="5">
        <v>0.8587340257</v>
      </c>
      <c r="AS6" s="5">
        <v>0.832972004929</v>
      </c>
      <c r="AT6" s="5">
        <v>0.80798284478113</v>
      </c>
      <c r="AU6" s="5">
        <v>0.783743359437696</v>
      </c>
      <c r="AV6" s="5">
        <v>0.760231058654565</v>
      </c>
      <c r="AW6" s="5">
        <v>0.737424126894928</v>
      </c>
      <c r="AX6" s="5">
        <v>0.71530140308808</v>
      </c>
      <c r="AY6" s="5">
        <v>0.693842360995438</v>
      </c>
      <c r="AZ6" s="5">
        <v>0.673027090165575</v>
      </c>
      <c r="BA6" s="5">
        <v>0.652836277460607</v>
      </c>
      <c r="BB6" s="5">
        <v>0.633251189136789</v>
      </c>
      <c r="BC6" s="5">
        <v>0.614253653462685</v>
      </c>
      <c r="BD6" s="5">
        <v>0.595826043858805</v>
      </c>
      <c r="BE6" s="5">
        <v>0.577951262543041</v>
      </c>
      <c r="BF6" s="5">
        <v>0.560612724666749</v>
      </c>
      <c r="BG6" s="5">
        <v>0.543794342926747</v>
      </c>
      <c r="BH6" s="5">
        <v>0.527480512638945</v>
      </c>
      <c r="BI6" s="5">
        <v>0.511656097259776</v>
      </c>
      <c r="BJ6" s="5">
        <v>0.496306414341983</v>
      </c>
      <c r="BK6" s="5">
        <v>0.481417221911723</v>
      </c>
      <c r="BL6" s="5">
        <v>0.466974705254372</v>
      </c>
      <c r="BM6" s="5">
        <v>0.45296546409674</v>
      </c>
      <c r="BN6" s="5">
        <v>0.439376500173838</v>
      </c>
      <c r="BO6" s="5">
        <v>0.426195205168623</v>
      </c>
      <c r="BP6" s="5">
        <v>0.413409349013564</v>
      </c>
      <c r="BQ6" s="5">
        <v>0.401007068543157</v>
      </c>
      <c r="BR6" s="5">
        <v>0.388976856486863</v>
      </c>
      <c r="BS6" s="5">
        <v>0.377307550792257</v>
      </c>
      <c r="BT6" s="5">
        <v>0.365988324268489</v>
      </c>
      <c r="BU6" s="5">
        <v>0.355008674540434</v>
      </c>
      <c r="BV6" s="5">
        <v>0.344358414304221</v>
      </c>
      <c r="BW6" s="5">
        <v>0.334027661875095</v>
      </c>
      <c r="BX6" s="5">
        <v>0.324006832018842</v>
      </c>
      <c r="BY6" s="5">
        <v>0.314286627058277</v>
      </c>
      <c r="BZ6" s="5">
        <v>0.304858028246528</v>
      </c>
      <c r="CA6" s="5">
        <v>0.295712287399133</v>
      </c>
      <c r="CB6" s="5">
        <v>0.286840918777159</v>
      </c>
      <c r="CC6" s="5">
        <v>0.278235691213844</v>
      </c>
      <c r="CD6" s="5">
        <v>0.269888620477428</v>
      </c>
      <c r="CE6" s="5">
        <v>0.261791961863105</v>
      </c>
      <c r="CF6" s="5">
        <v>0.253938203007212</v>
      </c>
      <c r="CG6" s="5">
        <v>0.246320056916996</v>
      </c>
      <c r="CH6" s="5">
        <v>0.238930455209486</v>
      </c>
      <c r="CI6" s="5">
        <v>0.231762541553202</v>
      </c>
      <c r="CJ6" s="5">
        <v>0.224809665306606</v>
      </c>
      <c r="CK6" s="5">
        <v>0.218065375347407</v>
      </c>
      <c r="CL6" s="5">
        <v>0.211523414086985</v>
      </c>
      <c r="CM6" s="5">
        <v>0.205177711664376</v>
      </c>
      <c r="CN6" s="5">
        <v>0.199022380314444</v>
      </c>
      <c r="CO6" s="5">
        <v>0.193051708905011</v>
      </c>
      <c r="CP6" s="5">
        <v>0.187260157637861</v>
      </c>
      <c r="CQ6" s="5">
        <v>0.181642352908725</v>
      </c>
      <c r="CR6" s="5">
        <v>0.176193082321463</v>
      </c>
      <c r="CS6" s="5">
        <v>0.170907289851819</v>
      </c>
      <c r="CT6" s="5">
        <v>0.165780071156265</v>
      </c>
      <c r="CU6" s="5">
        <v>0.160806669021577</v>
      </c>
      <c r="CV6" s="5">
        <v>0.155982468950929</v>
      </c>
      <c r="CW6" s="5">
        <v>0.151302994882401</v>
      </c>
      <c r="CX6" s="5">
        <v>0.146763905035929</v>
      </c>
      <c r="CY6" s="5">
        <v>0.142360987884851</v>
      </c>
      <c r="CZ6" s="5">
        <v>0.138090158248306</v>
      </c>
      <c r="DA6" s="5">
        <v>0.133947453500857</v>
      </c>
      <c r="DB6" s="5">
        <v>0.129929029895831</v>
      </c>
      <c r="DC6" s="5">
        <v>0.126031158998956</v>
      </c>
      <c r="DD6" s="5">
        <v>0.122250224228987</v>
      </c>
      <c r="DE6" s="5">
        <v>0.118582717502118</v>
      </c>
      <c r="DF6" s="5">
        <v>0.115025235977054</v>
      </c>
      <c r="DG6" s="5">
        <v>0.111574478897743</v>
      </c>
      <c r="DH6" s="5">
        <v>0.10822724453081</v>
      </c>
      <c r="DI6" s="5">
        <v>0.104980427194886</v>
      </c>
      <c r="DJ6" s="5">
        <v>0.10183101437904</v>
      </c>
      <c r="DK6" s="5">
        <v>0.0987760839476683</v>
      </c>
      <c r="DL6" s="5">
        <v>0.0958128014292382</v>
      </c>
    </row>
    <row r="7" spans="1:116">
      <c r="A7" s="1" t="str">
        <f>'Population Definitions'!$A$7</f>
        <v>15-49F</v>
      </c>
      <c r="C7" t="s">
        <v>55</v>
      </c>
      <c r="D7" s="5"/>
      <c r="E7" s="5"/>
      <c r="F7" s="2" t="s">
        <v>30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0.97</v>
      </c>
      <c r="AO7" s="5">
        <v>0.9409</v>
      </c>
      <c r="AP7" s="5">
        <v>0.912673</v>
      </c>
      <c r="AQ7" s="5">
        <v>0.88529281</v>
      </c>
      <c r="AR7" s="5">
        <v>0.8587340257</v>
      </c>
      <c r="AS7" s="5">
        <v>0.832972004929</v>
      </c>
      <c r="AT7" s="5">
        <v>0.80798284478113</v>
      </c>
      <c r="AU7" s="5">
        <v>0.783743359437696</v>
      </c>
      <c r="AV7" s="5">
        <v>0.760231058654565</v>
      </c>
      <c r="AW7" s="5">
        <v>0.737424126894928</v>
      </c>
      <c r="AX7" s="5">
        <v>0.71530140308808</v>
      </c>
      <c r="AY7" s="5">
        <v>0.693842360995438</v>
      </c>
      <c r="AZ7" s="5">
        <v>0.673027090165575</v>
      </c>
      <c r="BA7" s="5">
        <v>0.652836277460607</v>
      </c>
      <c r="BB7" s="5">
        <v>0.633251189136789</v>
      </c>
      <c r="BC7" s="5">
        <v>0.614253653462685</v>
      </c>
      <c r="BD7" s="5">
        <v>0.595826043858805</v>
      </c>
      <c r="BE7" s="5">
        <v>0.577951262543041</v>
      </c>
      <c r="BF7" s="5">
        <v>0.560612724666749</v>
      </c>
      <c r="BG7" s="5">
        <v>0.543794342926747</v>
      </c>
      <c r="BH7" s="5">
        <v>0.527480512638945</v>
      </c>
      <c r="BI7" s="5">
        <v>0.511656097259776</v>
      </c>
      <c r="BJ7" s="5">
        <v>0.496306414341983</v>
      </c>
      <c r="BK7" s="5">
        <v>0.481417221911723</v>
      </c>
      <c r="BL7" s="5">
        <v>0.466974705254372</v>
      </c>
      <c r="BM7" s="5">
        <v>0.45296546409674</v>
      </c>
      <c r="BN7" s="5">
        <v>0.439376500173838</v>
      </c>
      <c r="BO7" s="5">
        <v>0.426195205168623</v>
      </c>
      <c r="BP7" s="5">
        <v>0.413409349013564</v>
      </c>
      <c r="BQ7" s="5">
        <v>0.401007068543157</v>
      </c>
      <c r="BR7" s="5">
        <v>0.388976856486863</v>
      </c>
      <c r="BS7" s="5">
        <v>0.377307550792257</v>
      </c>
      <c r="BT7" s="5">
        <v>0.365988324268489</v>
      </c>
      <c r="BU7" s="5">
        <v>0.355008674540434</v>
      </c>
      <c r="BV7" s="5">
        <v>0.344358414304221</v>
      </c>
      <c r="BW7" s="5">
        <v>0.334027661875095</v>
      </c>
      <c r="BX7" s="5">
        <v>0.324006832018842</v>
      </c>
      <c r="BY7" s="5">
        <v>0.314286627058277</v>
      </c>
      <c r="BZ7" s="5">
        <v>0.304858028246528</v>
      </c>
      <c r="CA7" s="5">
        <v>0.295712287399133</v>
      </c>
      <c r="CB7" s="5">
        <v>0.286840918777159</v>
      </c>
      <c r="CC7" s="5">
        <v>0.278235691213844</v>
      </c>
      <c r="CD7" s="5">
        <v>0.269888620477428</v>
      </c>
      <c r="CE7" s="5">
        <v>0.261791961863105</v>
      </c>
      <c r="CF7" s="5">
        <v>0.253938203007212</v>
      </c>
      <c r="CG7" s="5">
        <v>0.246320056916996</v>
      </c>
      <c r="CH7" s="5">
        <v>0.238930455209486</v>
      </c>
      <c r="CI7" s="5">
        <v>0.231762541553202</v>
      </c>
      <c r="CJ7" s="5">
        <v>0.224809665306606</v>
      </c>
      <c r="CK7" s="5">
        <v>0.218065375347407</v>
      </c>
      <c r="CL7" s="5">
        <v>0.211523414086985</v>
      </c>
      <c r="CM7" s="5">
        <v>0.205177711664376</v>
      </c>
      <c r="CN7" s="5">
        <v>0.199022380314444</v>
      </c>
      <c r="CO7" s="5">
        <v>0.193051708905011</v>
      </c>
      <c r="CP7" s="5">
        <v>0.187260157637861</v>
      </c>
      <c r="CQ7" s="5">
        <v>0.181642352908725</v>
      </c>
      <c r="CR7" s="5">
        <v>0.176193082321463</v>
      </c>
      <c r="CS7" s="5">
        <v>0.170907289851819</v>
      </c>
      <c r="CT7" s="5">
        <v>0.165780071156265</v>
      </c>
      <c r="CU7" s="5">
        <v>0.160806669021577</v>
      </c>
      <c r="CV7" s="5">
        <v>0.155982468950929</v>
      </c>
      <c r="CW7" s="5">
        <v>0.151302994882401</v>
      </c>
      <c r="CX7" s="5">
        <v>0.146763905035929</v>
      </c>
      <c r="CY7" s="5">
        <v>0.142360987884851</v>
      </c>
      <c r="CZ7" s="5">
        <v>0.138090158248306</v>
      </c>
      <c r="DA7" s="5">
        <v>0.133947453500857</v>
      </c>
      <c r="DB7" s="5">
        <v>0.129929029895831</v>
      </c>
      <c r="DC7" s="5">
        <v>0.126031158998956</v>
      </c>
      <c r="DD7" s="5">
        <v>0.122250224228987</v>
      </c>
      <c r="DE7" s="5">
        <v>0.118582717502118</v>
      </c>
      <c r="DF7" s="5">
        <v>0.115025235977054</v>
      </c>
      <c r="DG7" s="5">
        <v>0.111574478897743</v>
      </c>
      <c r="DH7" s="5">
        <v>0.10822724453081</v>
      </c>
      <c r="DI7" s="5">
        <v>0.104980427194886</v>
      </c>
      <c r="DJ7" s="5">
        <v>0.10183101437904</v>
      </c>
      <c r="DK7" s="5">
        <v>0.0987760839476683</v>
      </c>
      <c r="DL7" s="5">
        <v>0.0958128014292382</v>
      </c>
    </row>
    <row r="8" spans="1:116">
      <c r="A8" s="1" t="str">
        <f>'Population Definitions'!$A$8</f>
        <v>50-59M</v>
      </c>
      <c r="C8" t="s">
        <v>55</v>
      </c>
      <c r="D8" s="5"/>
      <c r="E8" s="5"/>
      <c r="F8" s="2" t="s">
        <v>30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0.97</v>
      </c>
      <c r="AO8" s="5">
        <v>0.9409</v>
      </c>
      <c r="AP8" s="5">
        <v>0.912673</v>
      </c>
      <c r="AQ8" s="5">
        <v>0.88529281</v>
      </c>
      <c r="AR8" s="5">
        <v>0.8587340257</v>
      </c>
      <c r="AS8" s="5">
        <v>0.832972004929</v>
      </c>
      <c r="AT8" s="5">
        <v>0.80798284478113</v>
      </c>
      <c r="AU8" s="5">
        <v>0.783743359437696</v>
      </c>
      <c r="AV8" s="5">
        <v>0.760231058654565</v>
      </c>
      <c r="AW8" s="5">
        <v>0.737424126894928</v>
      </c>
      <c r="AX8" s="5">
        <v>0.71530140308808</v>
      </c>
      <c r="AY8" s="5">
        <v>0.693842360995438</v>
      </c>
      <c r="AZ8" s="5">
        <v>0.673027090165575</v>
      </c>
      <c r="BA8" s="5">
        <v>0.652836277460607</v>
      </c>
      <c r="BB8" s="5">
        <v>0.633251189136789</v>
      </c>
      <c r="BC8" s="5">
        <v>0.614253653462685</v>
      </c>
      <c r="BD8" s="5">
        <v>0.595826043858805</v>
      </c>
      <c r="BE8" s="5">
        <v>0.577951262543041</v>
      </c>
      <c r="BF8" s="5">
        <v>0.560612724666749</v>
      </c>
      <c r="BG8" s="5">
        <v>0.543794342926747</v>
      </c>
      <c r="BH8" s="5">
        <v>0.527480512638945</v>
      </c>
      <c r="BI8" s="5">
        <v>0.511656097259776</v>
      </c>
      <c r="BJ8" s="5">
        <v>0.496306414341983</v>
      </c>
      <c r="BK8" s="5">
        <v>0.481417221911723</v>
      </c>
      <c r="BL8" s="5">
        <v>0.466974705254372</v>
      </c>
      <c r="BM8" s="5">
        <v>0.45296546409674</v>
      </c>
      <c r="BN8" s="5">
        <v>0.439376500173838</v>
      </c>
      <c r="BO8" s="5">
        <v>0.426195205168623</v>
      </c>
      <c r="BP8" s="5">
        <v>0.413409349013564</v>
      </c>
      <c r="BQ8" s="5">
        <v>0.401007068543157</v>
      </c>
      <c r="BR8" s="5">
        <v>0.388976856486863</v>
      </c>
      <c r="BS8" s="5">
        <v>0.377307550792257</v>
      </c>
      <c r="BT8" s="5">
        <v>0.365988324268489</v>
      </c>
      <c r="BU8" s="5">
        <v>0.355008674540434</v>
      </c>
      <c r="BV8" s="5">
        <v>0.344358414304221</v>
      </c>
      <c r="BW8" s="5">
        <v>0.334027661875095</v>
      </c>
      <c r="BX8" s="5">
        <v>0.324006832018842</v>
      </c>
      <c r="BY8" s="5">
        <v>0.314286627058277</v>
      </c>
      <c r="BZ8" s="5">
        <v>0.304858028246528</v>
      </c>
      <c r="CA8" s="5">
        <v>0.295712287399133</v>
      </c>
      <c r="CB8" s="5">
        <v>0.286840918777159</v>
      </c>
      <c r="CC8" s="5">
        <v>0.278235691213844</v>
      </c>
      <c r="CD8" s="5">
        <v>0.269888620477428</v>
      </c>
      <c r="CE8" s="5">
        <v>0.261791961863105</v>
      </c>
      <c r="CF8" s="5">
        <v>0.253938203007212</v>
      </c>
      <c r="CG8" s="5">
        <v>0.246320056916996</v>
      </c>
      <c r="CH8" s="5">
        <v>0.238930455209486</v>
      </c>
      <c r="CI8" s="5">
        <v>0.231762541553202</v>
      </c>
      <c r="CJ8" s="5">
        <v>0.224809665306606</v>
      </c>
      <c r="CK8" s="5">
        <v>0.218065375347407</v>
      </c>
      <c r="CL8" s="5">
        <v>0.211523414086985</v>
      </c>
      <c r="CM8" s="5">
        <v>0.205177711664376</v>
      </c>
      <c r="CN8" s="5">
        <v>0.199022380314444</v>
      </c>
      <c r="CO8" s="5">
        <v>0.193051708905011</v>
      </c>
      <c r="CP8" s="5">
        <v>0.187260157637861</v>
      </c>
      <c r="CQ8" s="5">
        <v>0.181642352908725</v>
      </c>
      <c r="CR8" s="5">
        <v>0.176193082321463</v>
      </c>
      <c r="CS8" s="5">
        <v>0.170907289851819</v>
      </c>
      <c r="CT8" s="5">
        <v>0.165780071156265</v>
      </c>
      <c r="CU8" s="5">
        <v>0.160806669021577</v>
      </c>
      <c r="CV8" s="5">
        <v>0.155982468950929</v>
      </c>
      <c r="CW8" s="5">
        <v>0.151302994882401</v>
      </c>
      <c r="CX8" s="5">
        <v>0.146763905035929</v>
      </c>
      <c r="CY8" s="5">
        <v>0.142360987884851</v>
      </c>
      <c r="CZ8" s="5">
        <v>0.138090158248306</v>
      </c>
      <c r="DA8" s="5">
        <v>0.133947453500857</v>
      </c>
      <c r="DB8" s="5">
        <v>0.129929029895831</v>
      </c>
      <c r="DC8" s="5">
        <v>0.126031158998956</v>
      </c>
      <c r="DD8" s="5">
        <v>0.122250224228987</v>
      </c>
      <c r="DE8" s="5">
        <v>0.118582717502118</v>
      </c>
      <c r="DF8" s="5">
        <v>0.115025235977054</v>
      </c>
      <c r="DG8" s="5">
        <v>0.111574478897743</v>
      </c>
      <c r="DH8" s="5">
        <v>0.10822724453081</v>
      </c>
      <c r="DI8" s="5">
        <v>0.104980427194886</v>
      </c>
      <c r="DJ8" s="5">
        <v>0.10183101437904</v>
      </c>
      <c r="DK8" s="5">
        <v>0.0987760839476683</v>
      </c>
      <c r="DL8" s="5">
        <v>0.0958128014292382</v>
      </c>
    </row>
    <row r="9" spans="1:116">
      <c r="A9" s="1" t="str">
        <f>'Population Definitions'!$A$9</f>
        <v>50-59F</v>
      </c>
      <c r="C9" t="s">
        <v>55</v>
      </c>
      <c r="D9" s="5"/>
      <c r="E9" s="5"/>
      <c r="F9" s="2" t="s">
        <v>30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0.97</v>
      </c>
      <c r="AO9" s="5">
        <v>0.9409</v>
      </c>
      <c r="AP9" s="5">
        <v>0.912673</v>
      </c>
      <c r="AQ9" s="5">
        <v>0.88529281</v>
      </c>
      <c r="AR9" s="5">
        <v>0.8587340257</v>
      </c>
      <c r="AS9" s="5">
        <v>0.832972004929</v>
      </c>
      <c r="AT9" s="5">
        <v>0.80798284478113</v>
      </c>
      <c r="AU9" s="5">
        <v>0.783743359437696</v>
      </c>
      <c r="AV9" s="5">
        <v>0.760231058654565</v>
      </c>
      <c r="AW9" s="5">
        <v>0.737424126894928</v>
      </c>
      <c r="AX9" s="5">
        <v>0.71530140308808</v>
      </c>
      <c r="AY9" s="5">
        <v>0.693842360995438</v>
      </c>
      <c r="AZ9" s="5">
        <v>0.673027090165575</v>
      </c>
      <c r="BA9" s="5">
        <v>0.652836277460607</v>
      </c>
      <c r="BB9" s="5">
        <v>0.633251189136789</v>
      </c>
      <c r="BC9" s="5">
        <v>0.614253653462685</v>
      </c>
      <c r="BD9" s="5">
        <v>0.595826043858805</v>
      </c>
      <c r="BE9" s="5">
        <v>0.577951262543041</v>
      </c>
      <c r="BF9" s="5">
        <v>0.560612724666749</v>
      </c>
      <c r="BG9" s="5">
        <v>0.543794342926747</v>
      </c>
      <c r="BH9" s="5">
        <v>0.527480512638945</v>
      </c>
      <c r="BI9" s="5">
        <v>0.511656097259776</v>
      </c>
      <c r="BJ9" s="5">
        <v>0.496306414341983</v>
      </c>
      <c r="BK9" s="5">
        <v>0.481417221911723</v>
      </c>
      <c r="BL9" s="5">
        <v>0.466974705254372</v>
      </c>
      <c r="BM9" s="5">
        <v>0.45296546409674</v>
      </c>
      <c r="BN9" s="5">
        <v>0.439376500173838</v>
      </c>
      <c r="BO9" s="5">
        <v>0.426195205168623</v>
      </c>
      <c r="BP9" s="5">
        <v>0.413409349013564</v>
      </c>
      <c r="BQ9" s="5">
        <v>0.401007068543157</v>
      </c>
      <c r="BR9" s="5">
        <v>0.388976856486863</v>
      </c>
      <c r="BS9" s="5">
        <v>0.377307550792257</v>
      </c>
      <c r="BT9" s="5">
        <v>0.365988324268489</v>
      </c>
      <c r="BU9" s="5">
        <v>0.355008674540434</v>
      </c>
      <c r="BV9" s="5">
        <v>0.344358414304221</v>
      </c>
      <c r="BW9" s="5">
        <v>0.334027661875095</v>
      </c>
      <c r="BX9" s="5">
        <v>0.324006832018842</v>
      </c>
      <c r="BY9" s="5">
        <v>0.314286627058277</v>
      </c>
      <c r="BZ9" s="5">
        <v>0.304858028246528</v>
      </c>
      <c r="CA9" s="5">
        <v>0.295712287399133</v>
      </c>
      <c r="CB9" s="5">
        <v>0.286840918777159</v>
      </c>
      <c r="CC9" s="5">
        <v>0.278235691213844</v>
      </c>
      <c r="CD9" s="5">
        <v>0.269888620477428</v>
      </c>
      <c r="CE9" s="5">
        <v>0.261791961863105</v>
      </c>
      <c r="CF9" s="5">
        <v>0.253938203007212</v>
      </c>
      <c r="CG9" s="5">
        <v>0.246320056916996</v>
      </c>
      <c r="CH9" s="5">
        <v>0.238930455209486</v>
      </c>
      <c r="CI9" s="5">
        <v>0.231762541553202</v>
      </c>
      <c r="CJ9" s="5">
        <v>0.224809665306606</v>
      </c>
      <c r="CK9" s="5">
        <v>0.218065375347407</v>
      </c>
      <c r="CL9" s="5">
        <v>0.211523414086985</v>
      </c>
      <c r="CM9" s="5">
        <v>0.205177711664376</v>
      </c>
      <c r="CN9" s="5">
        <v>0.199022380314444</v>
      </c>
      <c r="CO9" s="5">
        <v>0.193051708905011</v>
      </c>
      <c r="CP9" s="5">
        <v>0.187260157637861</v>
      </c>
      <c r="CQ9" s="5">
        <v>0.181642352908725</v>
      </c>
      <c r="CR9" s="5">
        <v>0.176193082321463</v>
      </c>
      <c r="CS9" s="5">
        <v>0.170907289851819</v>
      </c>
      <c r="CT9" s="5">
        <v>0.165780071156265</v>
      </c>
      <c r="CU9" s="5">
        <v>0.160806669021577</v>
      </c>
      <c r="CV9" s="5">
        <v>0.155982468950929</v>
      </c>
      <c r="CW9" s="5">
        <v>0.151302994882401</v>
      </c>
      <c r="CX9" s="5">
        <v>0.146763905035929</v>
      </c>
      <c r="CY9" s="5">
        <v>0.142360987884851</v>
      </c>
      <c r="CZ9" s="5">
        <v>0.138090158248306</v>
      </c>
      <c r="DA9" s="5">
        <v>0.133947453500857</v>
      </c>
      <c r="DB9" s="5">
        <v>0.129929029895831</v>
      </c>
      <c r="DC9" s="5">
        <v>0.126031158998956</v>
      </c>
      <c r="DD9" s="5">
        <v>0.122250224228987</v>
      </c>
      <c r="DE9" s="5">
        <v>0.118582717502118</v>
      </c>
      <c r="DF9" s="5">
        <v>0.115025235977054</v>
      </c>
      <c r="DG9" s="5">
        <v>0.111574478897743</v>
      </c>
      <c r="DH9" s="5">
        <v>0.10822724453081</v>
      </c>
      <c r="DI9" s="5">
        <v>0.104980427194886</v>
      </c>
      <c r="DJ9" s="5">
        <v>0.10183101437904</v>
      </c>
      <c r="DK9" s="5">
        <v>0.0987760839476683</v>
      </c>
      <c r="DL9" s="5">
        <v>0.0958128014292382</v>
      </c>
    </row>
    <row r="10" spans="1:116">
      <c r="A10" s="1" t="str">
        <f>'Population Definitions'!$B$10</f>
        <v>60+M</v>
      </c>
      <c r="C10" t="s">
        <v>55</v>
      </c>
      <c r="D10" s="5"/>
      <c r="E10" s="5"/>
      <c r="F10" s="2" t="s">
        <v>30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0.97</v>
      </c>
      <c r="AO10" s="5">
        <v>0.9409</v>
      </c>
      <c r="AP10" s="5">
        <v>0.912673</v>
      </c>
      <c r="AQ10" s="5">
        <v>0.88529281</v>
      </c>
      <c r="AR10" s="5">
        <v>0.8587340257</v>
      </c>
      <c r="AS10" s="5">
        <v>0.832972004929</v>
      </c>
      <c r="AT10" s="5">
        <v>0.80798284478113</v>
      </c>
      <c r="AU10" s="5">
        <v>0.783743359437696</v>
      </c>
      <c r="AV10" s="5">
        <v>0.760231058654565</v>
      </c>
      <c r="AW10" s="5">
        <v>0.737424126894928</v>
      </c>
      <c r="AX10" s="5">
        <v>0.71530140308808</v>
      </c>
      <c r="AY10" s="5">
        <v>0.693842360995438</v>
      </c>
      <c r="AZ10" s="5">
        <v>0.673027090165575</v>
      </c>
      <c r="BA10" s="5">
        <v>0.652836277460607</v>
      </c>
      <c r="BB10" s="5">
        <v>0.633251189136789</v>
      </c>
      <c r="BC10" s="5">
        <v>0.614253653462685</v>
      </c>
      <c r="BD10" s="5">
        <v>0.595826043858805</v>
      </c>
      <c r="BE10" s="5">
        <v>0.577951262543041</v>
      </c>
      <c r="BF10" s="5">
        <v>0.560612724666749</v>
      </c>
      <c r="BG10" s="5">
        <v>0.543794342926747</v>
      </c>
      <c r="BH10" s="5">
        <v>0.527480512638945</v>
      </c>
      <c r="BI10" s="5">
        <v>0.511656097259776</v>
      </c>
      <c r="BJ10" s="5">
        <v>0.496306414341983</v>
      </c>
      <c r="BK10" s="5">
        <v>0.481417221911723</v>
      </c>
      <c r="BL10" s="5">
        <v>0.466974705254372</v>
      </c>
      <c r="BM10" s="5">
        <v>0.45296546409674</v>
      </c>
      <c r="BN10" s="5">
        <v>0.439376500173838</v>
      </c>
      <c r="BO10" s="5">
        <v>0.426195205168623</v>
      </c>
      <c r="BP10" s="5">
        <v>0.413409349013564</v>
      </c>
      <c r="BQ10" s="5">
        <v>0.401007068543157</v>
      </c>
      <c r="BR10" s="5">
        <v>0.388976856486863</v>
      </c>
      <c r="BS10" s="5">
        <v>0.377307550792257</v>
      </c>
      <c r="BT10" s="5">
        <v>0.365988324268489</v>
      </c>
      <c r="BU10" s="5">
        <v>0.355008674540434</v>
      </c>
      <c r="BV10" s="5">
        <v>0.344358414304221</v>
      </c>
      <c r="BW10" s="5">
        <v>0.334027661875095</v>
      </c>
      <c r="BX10" s="5">
        <v>0.324006832018842</v>
      </c>
      <c r="BY10" s="5">
        <v>0.314286627058277</v>
      </c>
      <c r="BZ10" s="5">
        <v>0.304858028246528</v>
      </c>
      <c r="CA10" s="5">
        <v>0.295712287399133</v>
      </c>
      <c r="CB10" s="5">
        <v>0.286840918777159</v>
      </c>
      <c r="CC10" s="5">
        <v>0.278235691213844</v>
      </c>
      <c r="CD10" s="5">
        <v>0.269888620477428</v>
      </c>
      <c r="CE10" s="5">
        <v>0.261791961863105</v>
      </c>
      <c r="CF10" s="5">
        <v>0.253938203007212</v>
      </c>
      <c r="CG10" s="5">
        <v>0.246320056916996</v>
      </c>
      <c r="CH10" s="5">
        <v>0.238930455209486</v>
      </c>
      <c r="CI10" s="5">
        <v>0.231762541553202</v>
      </c>
      <c r="CJ10" s="5">
        <v>0.224809665306606</v>
      </c>
      <c r="CK10" s="5">
        <v>0.218065375347407</v>
      </c>
      <c r="CL10" s="5">
        <v>0.211523414086985</v>
      </c>
      <c r="CM10" s="5">
        <v>0.205177711664376</v>
      </c>
      <c r="CN10" s="5">
        <v>0.199022380314444</v>
      </c>
      <c r="CO10" s="5">
        <v>0.193051708905011</v>
      </c>
      <c r="CP10" s="5">
        <v>0.187260157637861</v>
      </c>
      <c r="CQ10" s="5">
        <v>0.181642352908725</v>
      </c>
      <c r="CR10" s="5">
        <v>0.176193082321463</v>
      </c>
      <c r="CS10" s="5">
        <v>0.170907289851819</v>
      </c>
      <c r="CT10" s="5">
        <v>0.165780071156265</v>
      </c>
      <c r="CU10" s="5">
        <v>0.160806669021577</v>
      </c>
      <c r="CV10" s="5">
        <v>0.155982468950929</v>
      </c>
      <c r="CW10" s="5">
        <v>0.151302994882401</v>
      </c>
      <c r="CX10" s="5">
        <v>0.146763905035929</v>
      </c>
      <c r="CY10" s="5">
        <v>0.142360987884851</v>
      </c>
      <c r="CZ10" s="5">
        <v>0.138090158248306</v>
      </c>
      <c r="DA10" s="5">
        <v>0.133947453500857</v>
      </c>
      <c r="DB10" s="5">
        <v>0.129929029895831</v>
      </c>
      <c r="DC10" s="5">
        <v>0.126031158998956</v>
      </c>
      <c r="DD10" s="5">
        <v>0.122250224228987</v>
      </c>
      <c r="DE10" s="5">
        <v>0.118582717502118</v>
      </c>
      <c r="DF10" s="5">
        <v>0.115025235977054</v>
      </c>
      <c r="DG10" s="5">
        <v>0.111574478897743</v>
      </c>
      <c r="DH10" s="5">
        <v>0.10822724453081</v>
      </c>
      <c r="DI10" s="5">
        <v>0.104980427194886</v>
      </c>
      <c r="DJ10" s="5">
        <v>0.10183101437904</v>
      </c>
      <c r="DK10" s="5">
        <v>0.0987760839476683</v>
      </c>
      <c r="DL10" s="5">
        <v>0.0958128014292382</v>
      </c>
    </row>
    <row r="11" spans="1:116">
      <c r="A11" s="1" t="str">
        <f>'Population Definitions'!$B$11</f>
        <v>60+F</v>
      </c>
      <c r="C11" t="s">
        <v>55</v>
      </c>
      <c r="D11" s="5"/>
      <c r="E11" s="5"/>
      <c r="F11" s="2" t="s">
        <v>30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0.97</v>
      </c>
      <c r="AO11" s="5">
        <v>0.9409</v>
      </c>
      <c r="AP11" s="5">
        <v>0.912673</v>
      </c>
      <c r="AQ11" s="5">
        <v>0.88529281</v>
      </c>
      <c r="AR11" s="5">
        <v>0.8587340257</v>
      </c>
      <c r="AS11" s="5">
        <v>0.832972004929</v>
      </c>
      <c r="AT11" s="5">
        <v>0.80798284478113</v>
      </c>
      <c r="AU11" s="5">
        <v>0.783743359437696</v>
      </c>
      <c r="AV11" s="5">
        <v>0.760231058654565</v>
      </c>
      <c r="AW11" s="5">
        <v>0.737424126894928</v>
      </c>
      <c r="AX11" s="5">
        <v>0.71530140308808</v>
      </c>
      <c r="AY11" s="5">
        <v>0.693842360995438</v>
      </c>
      <c r="AZ11" s="5">
        <v>0.673027090165575</v>
      </c>
      <c r="BA11" s="5">
        <v>0.652836277460607</v>
      </c>
      <c r="BB11" s="5">
        <v>0.633251189136789</v>
      </c>
      <c r="BC11" s="5">
        <v>0.614253653462685</v>
      </c>
      <c r="BD11" s="5">
        <v>0.595826043858805</v>
      </c>
      <c r="BE11" s="5">
        <v>0.577951262543041</v>
      </c>
      <c r="BF11" s="5">
        <v>0.560612724666749</v>
      </c>
      <c r="BG11" s="5">
        <v>0.543794342926747</v>
      </c>
      <c r="BH11" s="5">
        <v>0.527480512638945</v>
      </c>
      <c r="BI11" s="5">
        <v>0.511656097259776</v>
      </c>
      <c r="BJ11" s="5">
        <v>0.496306414341983</v>
      </c>
      <c r="BK11" s="5">
        <v>0.481417221911723</v>
      </c>
      <c r="BL11" s="5">
        <v>0.466974705254372</v>
      </c>
      <c r="BM11" s="5">
        <v>0.45296546409674</v>
      </c>
      <c r="BN11" s="5">
        <v>0.439376500173838</v>
      </c>
      <c r="BO11" s="5">
        <v>0.426195205168623</v>
      </c>
      <c r="BP11" s="5">
        <v>0.413409349013564</v>
      </c>
      <c r="BQ11" s="5">
        <v>0.401007068543157</v>
      </c>
      <c r="BR11" s="5">
        <v>0.388976856486863</v>
      </c>
      <c r="BS11" s="5">
        <v>0.377307550792257</v>
      </c>
      <c r="BT11" s="5">
        <v>0.365988324268489</v>
      </c>
      <c r="BU11" s="5">
        <v>0.355008674540434</v>
      </c>
      <c r="BV11" s="5">
        <v>0.344358414304221</v>
      </c>
      <c r="BW11" s="5">
        <v>0.334027661875095</v>
      </c>
      <c r="BX11" s="5">
        <v>0.324006832018842</v>
      </c>
      <c r="BY11" s="5">
        <v>0.314286627058277</v>
      </c>
      <c r="BZ11" s="5">
        <v>0.304858028246528</v>
      </c>
      <c r="CA11" s="5">
        <v>0.295712287399133</v>
      </c>
      <c r="CB11" s="5">
        <v>0.286840918777159</v>
      </c>
      <c r="CC11" s="5">
        <v>0.278235691213844</v>
      </c>
      <c r="CD11" s="5">
        <v>0.269888620477428</v>
      </c>
      <c r="CE11" s="5">
        <v>0.261791961863105</v>
      </c>
      <c r="CF11" s="5">
        <v>0.253938203007212</v>
      </c>
      <c r="CG11" s="5">
        <v>0.246320056916996</v>
      </c>
      <c r="CH11" s="5">
        <v>0.238930455209486</v>
      </c>
      <c r="CI11" s="5">
        <v>0.231762541553202</v>
      </c>
      <c r="CJ11" s="5">
        <v>0.224809665306606</v>
      </c>
      <c r="CK11" s="5">
        <v>0.218065375347407</v>
      </c>
      <c r="CL11" s="5">
        <v>0.211523414086985</v>
      </c>
      <c r="CM11" s="5">
        <v>0.205177711664376</v>
      </c>
      <c r="CN11" s="5">
        <v>0.199022380314444</v>
      </c>
      <c r="CO11" s="5">
        <v>0.193051708905011</v>
      </c>
      <c r="CP11" s="5">
        <v>0.187260157637861</v>
      </c>
      <c r="CQ11" s="5">
        <v>0.181642352908725</v>
      </c>
      <c r="CR11" s="5">
        <v>0.176193082321463</v>
      </c>
      <c r="CS11" s="5">
        <v>0.170907289851819</v>
      </c>
      <c r="CT11" s="5">
        <v>0.165780071156265</v>
      </c>
      <c r="CU11" s="5">
        <v>0.160806669021577</v>
      </c>
      <c r="CV11" s="5">
        <v>0.155982468950929</v>
      </c>
      <c r="CW11" s="5">
        <v>0.151302994882401</v>
      </c>
      <c r="CX11" s="5">
        <v>0.146763905035929</v>
      </c>
      <c r="CY11" s="5">
        <v>0.142360987884851</v>
      </c>
      <c r="CZ11" s="5">
        <v>0.138090158248306</v>
      </c>
      <c r="DA11" s="5">
        <v>0.133947453500857</v>
      </c>
      <c r="DB11" s="5">
        <v>0.129929029895831</v>
      </c>
      <c r="DC11" s="5">
        <v>0.126031158998956</v>
      </c>
      <c r="DD11" s="5">
        <v>0.122250224228987</v>
      </c>
      <c r="DE11" s="5">
        <v>0.118582717502118</v>
      </c>
      <c r="DF11" s="5">
        <v>0.115025235977054</v>
      </c>
      <c r="DG11" s="5">
        <v>0.111574478897743</v>
      </c>
      <c r="DH11" s="5">
        <v>0.10822724453081</v>
      </c>
      <c r="DI11" s="5">
        <v>0.104980427194886</v>
      </c>
      <c r="DJ11" s="5">
        <v>0.10183101437904</v>
      </c>
      <c r="DK11" s="5">
        <v>0.0987760839476683</v>
      </c>
      <c r="DL11" s="5">
        <v>0.0958128014292382</v>
      </c>
    </row>
  </sheetData>
  <conditionalFormatting sqref="E2:E11">
    <cfRule type="expression" dxfId="1" priority="10">
      <formula>AND(COUNTIF(G2:DL2,"&lt;&gt;"&amp;"")&gt;0,NOT(ISBLANK(E2)))</formula>
    </cfRule>
    <cfRule type="expression" dxfId="0" priority="9">
      <formula>COUNTIF(G2:DL2,"&lt;&gt;"&amp;"")&gt;0</formula>
    </cfRule>
  </conditionalFormatting>
  <dataValidations count="1">
    <dataValidation type="list" allowBlank="1" showInputMessage="1" showErrorMessage="1" sqref="C2:C11">
      <formula1>"N.A."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N350"/>
  <sheetViews>
    <sheetView topLeftCell="A316" workbookViewId="0">
      <selection activeCell="A1" sqref="A1"/>
    </sheetView>
  </sheetViews>
  <sheetFormatPr defaultColWidth="8.84070796460177" defaultRowHeight="13.5"/>
  <cols>
    <col min="1" max="1" width="18.3362831858407" customWidth="1"/>
    <col min="2" max="2" width="53.5044247787611" customWidth="1"/>
    <col min="3" max="3" width="23.6637168141593" customWidth="1"/>
    <col min="4" max="4" width="21.5044247787611" customWidth="1"/>
    <col min="5" max="5" width="7.33628318584071" customWidth="1"/>
    <col min="6" max="6" width="13.8407079646018" customWidth="1"/>
    <col min="7" max="7" width="10.5044247787611" customWidth="1"/>
    <col min="8" max="8" width="8.33628318584071" customWidth="1"/>
    <col min="9" max="118" width="9.50442477876106" customWidth="1"/>
  </cols>
  <sheetData>
    <row r="1" spans="1:4">
      <c r="A1" s="1" t="s">
        <v>0</v>
      </c>
      <c r="B1" s="1" t="s">
        <v>1</v>
      </c>
      <c r="C1" s="1" t="s">
        <v>122</v>
      </c>
      <c r="D1" s="1" t="s">
        <v>123</v>
      </c>
    </row>
    <row r="2" spans="1:4">
      <c r="A2" t="s">
        <v>124</v>
      </c>
      <c r="B2" t="s">
        <v>125</v>
      </c>
      <c r="C2" t="s">
        <v>5</v>
      </c>
      <c r="D2" t="s">
        <v>5</v>
      </c>
    </row>
    <row r="4" spans="2:11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50-59M</v>
      </c>
      <c r="I4" s="1" t="str">
        <f>'Population Definitions'!$A$9</f>
        <v>50-59F</v>
      </c>
      <c r="J4" s="1" t="str">
        <f>'Population Definitions'!$B$10</f>
        <v>60+M</v>
      </c>
      <c r="K4" s="1" t="str">
        <f>'Population Definitions'!$B$11</f>
        <v>60+F</v>
      </c>
    </row>
    <row r="5" spans="1:11">
      <c r="A5" s="1" t="str">
        <f>'Population Definitions'!$A$2</f>
        <v>0-4M</v>
      </c>
      <c r="B5" s="3" t="s">
        <v>126</v>
      </c>
      <c r="C5" s="3" t="s">
        <v>127</v>
      </c>
      <c r="D5" s="3" t="s">
        <v>127</v>
      </c>
      <c r="E5" s="3" t="s">
        <v>127</v>
      </c>
      <c r="F5" s="3" t="s">
        <v>127</v>
      </c>
      <c r="G5" s="3" t="s">
        <v>127</v>
      </c>
      <c r="H5" s="3" t="s">
        <v>127</v>
      </c>
      <c r="I5" s="3" t="s">
        <v>127</v>
      </c>
      <c r="J5" s="3" t="s">
        <v>127</v>
      </c>
      <c r="K5" s="3" t="s">
        <v>127</v>
      </c>
    </row>
    <row r="6" spans="1:11">
      <c r="A6" s="1" t="str">
        <f>'Population Definitions'!$A$3</f>
        <v>0-4F</v>
      </c>
      <c r="B6" s="3" t="s">
        <v>127</v>
      </c>
      <c r="C6" s="3" t="s">
        <v>127</v>
      </c>
      <c r="D6" s="3" t="s">
        <v>127</v>
      </c>
      <c r="E6" s="3" t="s">
        <v>127</v>
      </c>
      <c r="F6" s="3" t="s">
        <v>127</v>
      </c>
      <c r="G6" s="3" t="s">
        <v>127</v>
      </c>
      <c r="H6" s="3" t="s">
        <v>127</v>
      </c>
      <c r="I6" s="3" t="s">
        <v>127</v>
      </c>
      <c r="J6" s="3" t="s">
        <v>127</v>
      </c>
      <c r="K6" s="3" t="s">
        <v>127</v>
      </c>
    </row>
    <row r="7" spans="1:11">
      <c r="A7" s="1" t="str">
        <f>'Population Definitions'!$A$4</f>
        <v>5-14M</v>
      </c>
      <c r="B7" s="3" t="s">
        <v>127</v>
      </c>
      <c r="C7" s="3" t="s">
        <v>127</v>
      </c>
      <c r="D7" s="3" t="s">
        <v>127</v>
      </c>
      <c r="E7" s="3" t="s">
        <v>127</v>
      </c>
      <c r="F7" s="3" t="s">
        <v>127</v>
      </c>
      <c r="G7" s="3" t="s">
        <v>127</v>
      </c>
      <c r="H7" s="3" t="s">
        <v>127</v>
      </c>
      <c r="I7" s="3" t="s">
        <v>127</v>
      </c>
      <c r="J7" s="3" t="s">
        <v>127</v>
      </c>
      <c r="K7" s="3" t="s">
        <v>127</v>
      </c>
    </row>
    <row r="8" spans="1:11">
      <c r="A8" s="1" t="str">
        <f>'Population Definitions'!$A$5</f>
        <v>5-14F</v>
      </c>
      <c r="B8" s="3" t="s">
        <v>127</v>
      </c>
      <c r="C8" s="3" t="s">
        <v>127</v>
      </c>
      <c r="D8" s="3" t="s">
        <v>127</v>
      </c>
      <c r="E8" s="3" t="s">
        <v>127</v>
      </c>
      <c r="F8" s="3" t="s">
        <v>127</v>
      </c>
      <c r="G8" s="3" t="s">
        <v>127</v>
      </c>
      <c r="H8" s="3" t="s">
        <v>127</v>
      </c>
      <c r="I8" s="3" t="s">
        <v>127</v>
      </c>
      <c r="J8" s="3" t="s">
        <v>127</v>
      </c>
      <c r="K8" s="3" t="s">
        <v>127</v>
      </c>
    </row>
    <row r="9" spans="1:11">
      <c r="A9" s="1" t="str">
        <f>'Population Definitions'!$A$6</f>
        <v>15-49M</v>
      </c>
      <c r="B9" s="3" t="s">
        <v>127</v>
      </c>
      <c r="C9" s="3" t="s">
        <v>127</v>
      </c>
      <c r="D9" s="3" t="s">
        <v>127</v>
      </c>
      <c r="E9" s="3" t="s">
        <v>127</v>
      </c>
      <c r="F9" s="3" t="s">
        <v>127</v>
      </c>
      <c r="G9" s="3" t="s">
        <v>127</v>
      </c>
      <c r="H9" s="3" t="s">
        <v>127</v>
      </c>
      <c r="I9" s="3" t="s">
        <v>127</v>
      </c>
      <c r="J9" s="3" t="s">
        <v>127</v>
      </c>
      <c r="K9" s="3" t="s">
        <v>127</v>
      </c>
    </row>
    <row r="10" spans="1:11">
      <c r="A10" s="1" t="str">
        <f>'Population Definitions'!$A$7</f>
        <v>15-49F</v>
      </c>
      <c r="B10" s="3" t="s">
        <v>126</v>
      </c>
      <c r="C10" s="3" t="s">
        <v>126</v>
      </c>
      <c r="D10" s="3" t="s">
        <v>127</v>
      </c>
      <c r="E10" s="3" t="s">
        <v>127</v>
      </c>
      <c r="F10" s="3" t="s">
        <v>127</v>
      </c>
      <c r="G10" s="3" t="s">
        <v>127</v>
      </c>
      <c r="H10" s="3" t="s">
        <v>127</v>
      </c>
      <c r="I10" s="3" t="s">
        <v>127</v>
      </c>
      <c r="J10" s="3" t="s">
        <v>127</v>
      </c>
      <c r="K10" s="3" t="s">
        <v>127</v>
      </c>
    </row>
    <row r="11" spans="1:11">
      <c r="A11" s="1" t="str">
        <f>'Population Definitions'!$A$8</f>
        <v>50-59M</v>
      </c>
      <c r="B11" s="3" t="s">
        <v>127</v>
      </c>
      <c r="C11" s="3" t="s">
        <v>127</v>
      </c>
      <c r="D11" s="3" t="s">
        <v>127</v>
      </c>
      <c r="E11" s="3" t="s">
        <v>127</v>
      </c>
      <c r="F11" s="3" t="s">
        <v>127</v>
      </c>
      <c r="G11" s="3" t="s">
        <v>127</v>
      </c>
      <c r="H11" s="3" t="s">
        <v>127</v>
      </c>
      <c r="I11" s="3" t="s">
        <v>127</v>
      </c>
      <c r="J11" s="3" t="s">
        <v>127</v>
      </c>
      <c r="K11" s="3" t="s">
        <v>127</v>
      </c>
    </row>
    <row r="12" spans="1:11">
      <c r="A12" s="1" t="str">
        <f>'Population Definitions'!$A$9</f>
        <v>50-59F</v>
      </c>
      <c r="B12" s="3" t="s">
        <v>127</v>
      </c>
      <c r="C12" s="3" t="s">
        <v>127</v>
      </c>
      <c r="D12" s="3" t="s">
        <v>127</v>
      </c>
      <c r="E12" s="3" t="s">
        <v>127</v>
      </c>
      <c r="F12" s="3" t="s">
        <v>127</v>
      </c>
      <c r="G12" s="3" t="s">
        <v>127</v>
      </c>
      <c r="H12" s="3" t="s">
        <v>127</v>
      </c>
      <c r="I12" s="3" t="s">
        <v>127</v>
      </c>
      <c r="J12" s="3" t="s">
        <v>127</v>
      </c>
      <c r="K12" s="3" t="s">
        <v>127</v>
      </c>
    </row>
    <row r="13" spans="1:11">
      <c r="A13" s="1" t="str">
        <f>'Population Definitions'!$B$10</f>
        <v>60+M</v>
      </c>
      <c r="B13" s="3" t="s">
        <v>127</v>
      </c>
      <c r="C13" s="3" t="s">
        <v>127</v>
      </c>
      <c r="D13" s="3" t="s">
        <v>127</v>
      </c>
      <c r="E13" s="3" t="s">
        <v>127</v>
      </c>
      <c r="F13" s="3" t="s">
        <v>127</v>
      </c>
      <c r="G13" s="3" t="s">
        <v>127</v>
      </c>
      <c r="H13" s="3" t="s">
        <v>127</v>
      </c>
      <c r="I13" s="3" t="s">
        <v>127</v>
      </c>
      <c r="J13" s="3" t="s">
        <v>127</v>
      </c>
      <c r="K13" s="3" t="s">
        <v>127</v>
      </c>
    </row>
    <row r="14" spans="1:11">
      <c r="A14" s="1" t="str">
        <f>'Population Definitions'!$B$11</f>
        <v>60+F</v>
      </c>
      <c r="B14" s="3" t="s">
        <v>127</v>
      </c>
      <c r="C14" s="3" t="s">
        <v>127</v>
      </c>
      <c r="D14" s="3" t="s">
        <v>127</v>
      </c>
      <c r="E14" s="3" t="s">
        <v>127</v>
      </c>
      <c r="F14" s="3" t="s">
        <v>127</v>
      </c>
      <c r="G14" s="3" t="s">
        <v>127</v>
      </c>
      <c r="H14" s="3" t="s">
        <v>127</v>
      </c>
      <c r="I14" s="3" t="s">
        <v>127</v>
      </c>
      <c r="J14" s="3" t="s">
        <v>127</v>
      </c>
      <c r="K14" s="3" t="s">
        <v>127</v>
      </c>
    </row>
    <row r="16" spans="1:118">
      <c r="A16" s="1" t="s">
        <v>128</v>
      </c>
      <c r="B16" s="1"/>
      <c r="C16" s="1" t="s">
        <v>129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0-4M</v>
      </c>
      <c r="B17" s="2" t="str">
        <f>IF($B$5="Y","---&gt;","...")</f>
        <v>---&gt;</v>
      </c>
      <c r="C17" s="1" t="str">
        <f>IF($B$5="Y",'Population Definitions'!$A$2,"...")</f>
        <v>0-4M</v>
      </c>
      <c r="E17" s="5" t="s">
        <v>55</v>
      </c>
      <c r="F17" s="5"/>
      <c r="G17" s="5">
        <v>0</v>
      </c>
      <c r="H17" s="2" t="str">
        <f>IF($B$5="Y","OR","...")</f>
        <v>OR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</row>
    <row r="18" spans="1:118">
      <c r="A18" s="1" t="str">
        <f>IF($C$5="Y",'Population Definitions'!$A$2,"...")</f>
        <v>...</v>
      </c>
      <c r="B18" s="2" t="str">
        <f>IF($C$5="Y","---&gt;","...")</f>
        <v>...</v>
      </c>
      <c r="C18" s="1" t="str">
        <f>IF($C$5="Y",'Population Definitions'!$A$3,"...")</f>
        <v>...</v>
      </c>
      <c r="E18" s="4"/>
      <c r="F18" s="5"/>
      <c r="G18" s="4"/>
      <c r="H18" s="2" t="str">
        <f>IF($C$5="Y","OR","...")</f>
        <v>...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</row>
    <row r="19" spans="1:118">
      <c r="A19" s="1" t="str">
        <f>IF($D$5="Y",'Population Definitions'!$A$2,"...")</f>
        <v>...</v>
      </c>
      <c r="B19" s="2" t="str">
        <f>IF($D$5="Y","---&gt;","...")</f>
        <v>...</v>
      </c>
      <c r="C19" s="1" t="str">
        <f>IF($D$5="Y",'Population Definitions'!$A$4,"...")</f>
        <v>...</v>
      </c>
      <c r="E19" s="4"/>
      <c r="F19" s="5"/>
      <c r="G19" s="4"/>
      <c r="H19" s="2" t="str">
        <f>IF($D$5="Y","OR","...")</f>
        <v>...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</row>
    <row r="20" spans="1:118">
      <c r="A20" s="1" t="str">
        <f>IF($E$5="Y",'Population Definitions'!$A$2,"...")</f>
        <v>...</v>
      </c>
      <c r="B20" s="2" t="str">
        <f>IF($E$5="Y","---&gt;","...")</f>
        <v>...</v>
      </c>
      <c r="C20" s="1" t="str">
        <f>IF($E$5="Y",'Population Definitions'!$A$5,"...")</f>
        <v>...</v>
      </c>
      <c r="E20" s="4"/>
      <c r="F20" s="5"/>
      <c r="G20" s="4"/>
      <c r="H20" s="2" t="str">
        <f>IF($E$5="Y","OR","...")</f>
        <v>...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</row>
    <row r="21" spans="1:118">
      <c r="A21" s="1" t="str">
        <f>IF($F$5="Y",'Population Definitions'!$A$2,"...")</f>
        <v>...</v>
      </c>
      <c r="B21" s="2" t="str">
        <f>IF($F$5="Y","---&gt;","...")</f>
        <v>...</v>
      </c>
      <c r="C21" s="1" t="str">
        <f>IF($F$5="Y",'Population Definitions'!$A$6,"...")</f>
        <v>...</v>
      </c>
      <c r="E21" s="4"/>
      <c r="F21" s="5"/>
      <c r="G21" s="4"/>
      <c r="H21" s="2" t="str">
        <f>IF($F$5="Y","OR","...")</f>
        <v>...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</row>
    <row r="22" spans="1:118">
      <c r="A22" s="1" t="str">
        <f>IF($G$5="Y",'Population Definitions'!$A$2,"...")</f>
        <v>...</v>
      </c>
      <c r="B22" s="2" t="str">
        <f>IF($G$5="Y","---&gt;","...")</f>
        <v>...</v>
      </c>
      <c r="C22" s="1" t="str">
        <f>IF($G$5="Y",'Population Definitions'!$A$7,"...")</f>
        <v>...</v>
      </c>
      <c r="E22" s="4"/>
      <c r="F22" s="5"/>
      <c r="G22" s="4"/>
      <c r="H22" s="2" t="str">
        <f>IF($G$5="Y","OR","...")</f>
        <v>...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</row>
    <row r="23" spans="1:118">
      <c r="A23" s="1" t="str">
        <f>IF($H$5="Y",'Population Definitions'!$A$2,"...")</f>
        <v>...</v>
      </c>
      <c r="B23" s="2" t="str">
        <f>IF($H$5="Y","---&gt;","...")</f>
        <v>...</v>
      </c>
      <c r="C23" s="1" t="str">
        <f>IF($H$5="Y",'Population Definitions'!$A$8,"...")</f>
        <v>...</v>
      </c>
      <c r="E23" s="4"/>
      <c r="F23" s="5"/>
      <c r="G23" s="4"/>
      <c r="H23" s="2" t="str">
        <f>IF($H$5="Y","OR","...")</f>
        <v>...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</row>
    <row r="24" spans="1:118">
      <c r="A24" s="1" t="str">
        <f>IF($I$5="Y",'Population Definitions'!$A$2,"...")</f>
        <v>...</v>
      </c>
      <c r="B24" s="2" t="str">
        <f>IF($I$5="Y","---&gt;","...")</f>
        <v>...</v>
      </c>
      <c r="C24" s="1" t="str">
        <f>IF($I$5="Y",'Population Definitions'!$A$9,"...")</f>
        <v>...</v>
      </c>
      <c r="E24" s="4"/>
      <c r="F24" s="5"/>
      <c r="G24" s="4"/>
      <c r="H24" s="2" t="str">
        <f>IF($I$5="Y","OR","...")</f>
        <v>...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</row>
    <row r="25" spans="1:118">
      <c r="A25" s="1" t="str">
        <f>IF($J$5="Y",'Population Definitions'!$A$2,"...")</f>
        <v>...</v>
      </c>
      <c r="B25" s="2" t="str">
        <f>IF($J$5="Y","---&gt;","...")</f>
        <v>...</v>
      </c>
      <c r="C25" s="1" t="str">
        <f>IF($J$5="Y",'Population Definitions'!$B$10,"...")</f>
        <v>...</v>
      </c>
      <c r="E25" s="4"/>
      <c r="F25" s="5"/>
      <c r="G25" s="4"/>
      <c r="H25" s="2" t="str">
        <f>IF($J$5="Y","OR","...")</f>
        <v>...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</row>
    <row r="26" spans="1:118">
      <c r="A26" s="1" t="str">
        <f>IF($K$5="Y",'Population Definitions'!$A$2,"...")</f>
        <v>...</v>
      </c>
      <c r="B26" s="2" t="str">
        <f>IF($K$5="Y","---&gt;","...")</f>
        <v>...</v>
      </c>
      <c r="C26" s="1" t="str">
        <f>IF($K$5="Y",'Population Definitions'!$B$11,"...")</f>
        <v>...</v>
      </c>
      <c r="E26" s="4"/>
      <c r="F26" s="5"/>
      <c r="G26" s="4"/>
      <c r="H26" s="2" t="str">
        <f>IF($K$5="Y","OR","...")</f>
        <v>...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</row>
    <row r="27" spans="1:118">
      <c r="A27" s="1" t="str">
        <f>IF($B$6="Y",'Population Definitions'!$A$3,"...")</f>
        <v>...</v>
      </c>
      <c r="B27" s="2" t="str">
        <f>IF($B$6="Y","---&gt;","...")</f>
        <v>...</v>
      </c>
      <c r="C27" s="1" t="str">
        <f>IF($B$6="Y",'Population Definitions'!$A$2,"...")</f>
        <v>...</v>
      </c>
      <c r="E27" s="4"/>
      <c r="F27" s="5"/>
      <c r="G27" s="4"/>
      <c r="H27" s="2" t="str">
        <f>IF($B$6="Y","OR","...")</f>
        <v>...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</row>
    <row r="28" spans="1:118">
      <c r="A28" s="1" t="str">
        <f>IF($C$6="Y",'Population Definitions'!$A$3,"...")</f>
        <v>...</v>
      </c>
      <c r="B28" s="2" t="str">
        <f>IF($C$6="Y","---&gt;","...")</f>
        <v>...</v>
      </c>
      <c r="C28" s="1" t="str">
        <f>IF($C$6="Y",'Population Definitions'!$A$3,"...")</f>
        <v>...</v>
      </c>
      <c r="E28" s="4"/>
      <c r="F28" s="5"/>
      <c r="G28" s="4"/>
      <c r="H28" s="2" t="str">
        <f>IF($C$6="Y","OR","...")</f>
        <v>...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</row>
    <row r="29" spans="1:118">
      <c r="A29" s="1" t="str">
        <f>IF($D$6="Y",'Population Definitions'!$A$3,"...")</f>
        <v>...</v>
      </c>
      <c r="B29" s="2" t="str">
        <f>IF($D$6="Y","---&gt;","...")</f>
        <v>...</v>
      </c>
      <c r="C29" s="1" t="str">
        <f>IF($D$6="Y",'Population Definitions'!$A$4,"...")</f>
        <v>...</v>
      </c>
      <c r="E29" s="4"/>
      <c r="F29" s="5"/>
      <c r="G29" s="4"/>
      <c r="H29" s="2" t="str">
        <f>IF($D$6="Y","OR","...")</f>
        <v>...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</row>
    <row r="30" spans="1:118">
      <c r="A30" s="1" t="str">
        <f>IF($E$6="Y",'Population Definitions'!$A$3,"...")</f>
        <v>...</v>
      </c>
      <c r="B30" s="2" t="str">
        <f>IF($E$6="Y","---&gt;","...")</f>
        <v>...</v>
      </c>
      <c r="C30" s="1" t="str">
        <f>IF($E$6="Y",'Population Definitions'!$A$5,"...")</f>
        <v>...</v>
      </c>
      <c r="E30" s="4"/>
      <c r="F30" s="5"/>
      <c r="G30" s="4"/>
      <c r="H30" s="2" t="str">
        <f>IF($E$6="Y","OR","...")</f>
        <v>...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</row>
    <row r="31" spans="1:118">
      <c r="A31" s="1" t="str">
        <f>IF($F$6="Y",'Population Definitions'!$A$3,"...")</f>
        <v>...</v>
      </c>
      <c r="B31" s="2" t="str">
        <f>IF($F$6="Y","---&gt;","...")</f>
        <v>...</v>
      </c>
      <c r="C31" s="1" t="str">
        <f>IF($F$6="Y",'Population Definitions'!$A$6,"...")</f>
        <v>...</v>
      </c>
      <c r="E31" s="4"/>
      <c r="F31" s="5"/>
      <c r="G31" s="4"/>
      <c r="H31" s="2" t="str">
        <f>IF($F$6="Y","OR","...")</f>
        <v>...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</row>
    <row r="32" spans="1:118">
      <c r="A32" s="1" t="str">
        <f>IF($G$6="Y",'Population Definitions'!$A$3,"...")</f>
        <v>...</v>
      </c>
      <c r="B32" s="2" t="str">
        <f>IF($G$6="Y","---&gt;","...")</f>
        <v>...</v>
      </c>
      <c r="C32" s="1" t="str">
        <f>IF($G$6="Y",'Population Definitions'!$A$7,"...")</f>
        <v>...</v>
      </c>
      <c r="E32" s="4"/>
      <c r="F32" s="5"/>
      <c r="G32" s="4"/>
      <c r="H32" s="2" t="str">
        <f>IF($G$6="Y","OR","...")</f>
        <v>...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</row>
    <row r="33" spans="1:118">
      <c r="A33" s="1" t="str">
        <f>IF($H$6="Y",'Population Definitions'!$A$3,"...")</f>
        <v>...</v>
      </c>
      <c r="B33" s="2" t="str">
        <f>IF($H$6="Y","---&gt;","...")</f>
        <v>...</v>
      </c>
      <c r="C33" s="1" t="str">
        <f>IF($H$6="Y",'Population Definitions'!$A$8,"...")</f>
        <v>...</v>
      </c>
      <c r="E33" s="4"/>
      <c r="F33" s="5"/>
      <c r="G33" s="4"/>
      <c r="H33" s="2" t="str">
        <f>IF($H$6="Y","OR","...")</f>
        <v>...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</row>
    <row r="34" spans="1:118">
      <c r="A34" s="1" t="str">
        <f>IF($I$6="Y",'Population Definitions'!$A$3,"...")</f>
        <v>...</v>
      </c>
      <c r="B34" s="2" t="str">
        <f>IF($I$6="Y","---&gt;","...")</f>
        <v>...</v>
      </c>
      <c r="C34" s="1" t="str">
        <f>IF($I$6="Y",'Population Definitions'!$A$9,"...")</f>
        <v>...</v>
      </c>
      <c r="E34" s="4"/>
      <c r="F34" s="5"/>
      <c r="G34" s="4"/>
      <c r="H34" s="2" t="str">
        <f>IF($I$6="Y","OR","...")</f>
        <v>...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118">
      <c r="A35" s="1" t="str">
        <f>IF($J$6="Y",'Population Definitions'!$A$3,"...")</f>
        <v>...</v>
      </c>
      <c r="B35" s="2" t="str">
        <f>IF($J$6="Y","---&gt;","...")</f>
        <v>...</v>
      </c>
      <c r="C35" s="1" t="str">
        <f>IF($J$6="Y",'Population Definitions'!$B$10,"...")</f>
        <v>...</v>
      </c>
      <c r="E35" s="4"/>
      <c r="F35" s="5"/>
      <c r="G35" s="4"/>
      <c r="H35" s="2" t="str">
        <f>IF($J$6="Y","OR","...")</f>
        <v>...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</row>
    <row r="36" spans="1:118">
      <c r="A36" s="1" t="str">
        <f>IF($K$6="Y",'Population Definitions'!$A$3,"...")</f>
        <v>...</v>
      </c>
      <c r="B36" s="2" t="str">
        <f>IF($K$6="Y","---&gt;","...")</f>
        <v>...</v>
      </c>
      <c r="C36" s="1" t="str">
        <f>IF($K$6="Y",'Population Definitions'!$B$11,"...")</f>
        <v>...</v>
      </c>
      <c r="E36" s="4"/>
      <c r="F36" s="5"/>
      <c r="G36" s="4"/>
      <c r="H36" s="2" t="str">
        <f>IF($K$6="Y","OR","...")</f>
        <v>...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</row>
    <row r="37" spans="1:118">
      <c r="A37" s="1" t="str">
        <f>IF($B$7="Y",'Population Definitions'!$A$4,"...")</f>
        <v>...</v>
      </c>
      <c r="B37" s="2" t="str">
        <f>IF($B$7="Y","---&gt;","...")</f>
        <v>...</v>
      </c>
      <c r="C37" s="1" t="str">
        <f>IF($B$7="Y",'Population Definitions'!$A$2,"...")</f>
        <v>...</v>
      </c>
      <c r="E37" s="4"/>
      <c r="F37" s="5"/>
      <c r="G37" s="4"/>
      <c r="H37" s="2" t="str">
        <f>IF($B$7="Y","OR","...")</f>
        <v>...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</row>
    <row r="38" spans="1:118">
      <c r="A38" s="1" t="str">
        <f>IF($C$7="Y",'Population Definitions'!$A$4,"...")</f>
        <v>...</v>
      </c>
      <c r="B38" s="2" t="str">
        <f>IF($C$7="Y","---&gt;","...")</f>
        <v>...</v>
      </c>
      <c r="C38" s="1" t="str">
        <f>IF($C$7="Y",'Population Definitions'!$A$3,"...")</f>
        <v>...</v>
      </c>
      <c r="E38" s="4"/>
      <c r="F38" s="5"/>
      <c r="G38" s="4"/>
      <c r="H38" s="2" t="str">
        <f>IF($C$7="Y","OR","...")</f>
        <v>...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</row>
    <row r="39" spans="1:118">
      <c r="A39" s="1" t="str">
        <f>IF($D$7="Y",'Population Definitions'!$A$4,"...")</f>
        <v>...</v>
      </c>
      <c r="B39" s="2" t="str">
        <f>IF($D$7="Y","---&gt;","...")</f>
        <v>...</v>
      </c>
      <c r="C39" s="1" t="str">
        <f>IF($D$7="Y",'Population Definitions'!$A$4,"...")</f>
        <v>...</v>
      </c>
      <c r="E39" s="4"/>
      <c r="F39" s="5"/>
      <c r="G39" s="4"/>
      <c r="H39" s="2" t="str">
        <f>IF($D$7="Y","OR","...")</f>
        <v>...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</row>
    <row r="40" spans="1:118">
      <c r="A40" s="1" t="str">
        <f>IF($E$7="Y",'Population Definitions'!$A$4,"...")</f>
        <v>...</v>
      </c>
      <c r="B40" s="2" t="str">
        <f>IF($E$7="Y","---&gt;","...")</f>
        <v>...</v>
      </c>
      <c r="C40" s="1" t="str">
        <f>IF($E$7="Y",'Population Definitions'!$A$5,"...")</f>
        <v>...</v>
      </c>
      <c r="E40" s="4"/>
      <c r="F40" s="5"/>
      <c r="G40" s="4"/>
      <c r="H40" s="2" t="str">
        <f>IF($E$7="Y","OR","...")</f>
        <v>...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</row>
    <row r="41" spans="1:118">
      <c r="A41" s="1" t="str">
        <f>IF($F$7="Y",'Population Definitions'!$A$4,"...")</f>
        <v>...</v>
      </c>
      <c r="B41" s="2" t="str">
        <f>IF($F$7="Y","---&gt;","...")</f>
        <v>...</v>
      </c>
      <c r="C41" s="1" t="str">
        <f>IF($F$7="Y",'Population Definitions'!$A$6,"...")</f>
        <v>...</v>
      </c>
      <c r="E41" s="4"/>
      <c r="F41" s="5"/>
      <c r="G41" s="4"/>
      <c r="H41" s="2" t="str">
        <f>IF($F$7="Y","OR","...")</f>
        <v>...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</row>
    <row r="42" spans="1:118">
      <c r="A42" s="1" t="str">
        <f>IF($G$7="Y",'Population Definitions'!$A$4,"...")</f>
        <v>...</v>
      </c>
      <c r="B42" s="2" t="str">
        <f>IF($G$7="Y","---&gt;","...")</f>
        <v>...</v>
      </c>
      <c r="C42" s="1" t="str">
        <f>IF($G$7="Y",'Population Definitions'!$A$7,"...")</f>
        <v>...</v>
      </c>
      <c r="E42" s="4"/>
      <c r="F42" s="5"/>
      <c r="G42" s="4"/>
      <c r="H42" s="2" t="str">
        <f>IF($G$7="Y","OR","...")</f>
        <v>...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</row>
    <row r="43" spans="1:118">
      <c r="A43" s="1" t="str">
        <f>IF($H$7="Y",'Population Definitions'!$A$4,"...")</f>
        <v>...</v>
      </c>
      <c r="B43" s="2" t="str">
        <f>IF($H$7="Y","---&gt;","...")</f>
        <v>...</v>
      </c>
      <c r="C43" s="1" t="str">
        <f>IF($H$7="Y",'Population Definitions'!$A$8,"...")</f>
        <v>...</v>
      </c>
      <c r="E43" s="4"/>
      <c r="F43" s="5"/>
      <c r="G43" s="4"/>
      <c r="H43" s="2" t="str">
        <f>IF($H$7="Y","OR","...")</f>
        <v>...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</row>
    <row r="44" spans="1:118">
      <c r="A44" s="1" t="str">
        <f>IF($I$7="Y",'Population Definitions'!$A$4,"...")</f>
        <v>...</v>
      </c>
      <c r="B44" s="2" t="str">
        <f>IF($I$7="Y","---&gt;","...")</f>
        <v>...</v>
      </c>
      <c r="C44" s="1" t="str">
        <f>IF($I$7="Y",'Population Definitions'!$A$9,"...")</f>
        <v>...</v>
      </c>
      <c r="E44" s="4"/>
      <c r="F44" s="5"/>
      <c r="G44" s="4"/>
      <c r="H44" s="2" t="str">
        <f>IF($I$7="Y","OR","...")</f>
        <v>...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</row>
    <row r="45" spans="1:118">
      <c r="A45" s="1" t="str">
        <f>IF($J$7="Y",'Population Definitions'!$A$4,"...")</f>
        <v>...</v>
      </c>
      <c r="B45" s="2" t="str">
        <f>IF($J$7="Y","---&gt;","...")</f>
        <v>...</v>
      </c>
      <c r="C45" s="1" t="str">
        <f>IF($J$7="Y",'Population Definitions'!$B$10,"...")</f>
        <v>...</v>
      </c>
      <c r="E45" s="4"/>
      <c r="F45" s="5"/>
      <c r="G45" s="4"/>
      <c r="H45" s="2" t="str">
        <f>IF($J$7="Y","OR","...")</f>
        <v>...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</row>
    <row r="46" spans="1:118">
      <c r="A46" s="1" t="str">
        <f>IF($K$7="Y",'Population Definitions'!$A$4,"...")</f>
        <v>...</v>
      </c>
      <c r="B46" s="2" t="str">
        <f>IF($K$7="Y","---&gt;","...")</f>
        <v>...</v>
      </c>
      <c r="C46" s="1" t="str">
        <f>IF($K$7="Y",'Population Definitions'!$B$11,"...")</f>
        <v>...</v>
      </c>
      <c r="E46" s="4"/>
      <c r="F46" s="5"/>
      <c r="G46" s="4"/>
      <c r="H46" s="2" t="str">
        <f>IF($K$7="Y","OR","...")</f>
        <v>...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</row>
    <row r="47" spans="1:118">
      <c r="A47" s="1" t="str">
        <f>IF($B$8="Y",'Population Definitions'!$A$5,"...")</f>
        <v>...</v>
      </c>
      <c r="B47" s="2" t="str">
        <f>IF($B$8="Y","---&gt;","...")</f>
        <v>...</v>
      </c>
      <c r="C47" s="1" t="str">
        <f>IF($B$8="Y",'Population Definitions'!$A$2,"...")</f>
        <v>...</v>
      </c>
      <c r="E47" s="4"/>
      <c r="F47" s="5"/>
      <c r="G47" s="4"/>
      <c r="H47" s="2" t="str">
        <f>IF($B$8="Y","OR","...")</f>
        <v>...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</row>
    <row r="48" spans="1:118">
      <c r="A48" s="1" t="str">
        <f>IF($C$8="Y",'Population Definitions'!$A$5,"...")</f>
        <v>...</v>
      </c>
      <c r="B48" s="2" t="str">
        <f>IF($C$8="Y","---&gt;","...")</f>
        <v>...</v>
      </c>
      <c r="C48" s="1" t="str">
        <f>IF($C$8="Y",'Population Definitions'!$A$3,"...")</f>
        <v>...</v>
      </c>
      <c r="E48" s="4"/>
      <c r="F48" s="5"/>
      <c r="G48" s="4"/>
      <c r="H48" s="2" t="str">
        <f>IF($C$8="Y","OR","...")</f>
        <v>...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</row>
    <row r="49" spans="1:118">
      <c r="A49" s="1" t="str">
        <f>IF($D$8="Y",'Population Definitions'!$A$5,"...")</f>
        <v>...</v>
      </c>
      <c r="B49" s="2" t="str">
        <f>IF($D$8="Y","---&gt;","...")</f>
        <v>...</v>
      </c>
      <c r="C49" s="1" t="str">
        <f>IF($D$8="Y",'Population Definitions'!$A$4,"...")</f>
        <v>...</v>
      </c>
      <c r="E49" s="4"/>
      <c r="F49" s="5"/>
      <c r="G49" s="4"/>
      <c r="H49" s="2" t="str">
        <f>IF($D$8="Y","OR","...")</f>
        <v>...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</row>
    <row r="50" spans="1:118">
      <c r="A50" s="1" t="str">
        <f>IF($E$8="Y",'Population Definitions'!$A$5,"...")</f>
        <v>...</v>
      </c>
      <c r="B50" s="2" t="str">
        <f>IF($E$8="Y","---&gt;","...")</f>
        <v>...</v>
      </c>
      <c r="C50" s="1" t="str">
        <f>IF($E$8="Y",'Population Definitions'!$A$5,"...")</f>
        <v>...</v>
      </c>
      <c r="E50" s="4"/>
      <c r="F50" s="5"/>
      <c r="G50" s="4"/>
      <c r="H50" s="2" t="str">
        <f>IF($E$8="Y","OR","...")</f>
        <v>...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</row>
    <row r="51" spans="1:118">
      <c r="A51" s="1" t="str">
        <f>IF($F$8="Y",'Population Definitions'!$A$5,"...")</f>
        <v>...</v>
      </c>
      <c r="B51" s="2" t="str">
        <f>IF($F$8="Y","---&gt;","...")</f>
        <v>...</v>
      </c>
      <c r="C51" s="1" t="str">
        <f>IF($F$8="Y",'Population Definitions'!$A$6,"...")</f>
        <v>...</v>
      </c>
      <c r="E51" s="4"/>
      <c r="F51" s="5"/>
      <c r="G51" s="4"/>
      <c r="H51" s="2" t="str">
        <f>IF($F$8="Y","OR","...")</f>
        <v>...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</row>
    <row r="52" spans="1:118">
      <c r="A52" s="1" t="str">
        <f>IF($G$8="Y",'Population Definitions'!$A$5,"...")</f>
        <v>...</v>
      </c>
      <c r="B52" s="2" t="str">
        <f>IF($G$8="Y","---&gt;","...")</f>
        <v>...</v>
      </c>
      <c r="C52" s="1" t="str">
        <f>IF($G$8="Y",'Population Definitions'!$A$7,"...")</f>
        <v>...</v>
      </c>
      <c r="E52" s="4"/>
      <c r="F52" s="5"/>
      <c r="G52" s="4"/>
      <c r="H52" s="2" t="str">
        <f>IF($G$8="Y","OR","...")</f>
        <v>...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</row>
    <row r="53" spans="1:118">
      <c r="A53" s="1" t="str">
        <f>IF($H$8="Y",'Population Definitions'!$A$5,"...")</f>
        <v>...</v>
      </c>
      <c r="B53" s="2" t="str">
        <f>IF($H$8="Y","---&gt;","...")</f>
        <v>...</v>
      </c>
      <c r="C53" s="1" t="str">
        <f>IF($H$8="Y",'Population Definitions'!$A$8,"...")</f>
        <v>...</v>
      </c>
      <c r="E53" s="4"/>
      <c r="F53" s="5"/>
      <c r="G53" s="4"/>
      <c r="H53" s="2" t="str">
        <f>IF($H$8="Y","OR","...")</f>
        <v>...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</row>
    <row r="54" spans="1:118">
      <c r="A54" s="1" t="str">
        <f>IF($I$8="Y",'Population Definitions'!$A$5,"...")</f>
        <v>...</v>
      </c>
      <c r="B54" s="2" t="str">
        <f>IF($I$8="Y","---&gt;","...")</f>
        <v>...</v>
      </c>
      <c r="C54" s="1" t="str">
        <f>IF($I$8="Y",'Population Definitions'!$A$9,"...")</f>
        <v>...</v>
      </c>
      <c r="E54" s="4"/>
      <c r="F54" s="5"/>
      <c r="G54" s="4"/>
      <c r="H54" s="2" t="str">
        <f>IF($I$8="Y","OR","...")</f>
        <v>...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</row>
    <row r="55" spans="1:118">
      <c r="A55" s="1" t="str">
        <f>IF($J$8="Y",'Population Definitions'!$A$5,"...")</f>
        <v>...</v>
      </c>
      <c r="B55" s="2" t="str">
        <f>IF($J$8="Y","---&gt;","...")</f>
        <v>...</v>
      </c>
      <c r="C55" s="1" t="str">
        <f>IF($J$8="Y",'Population Definitions'!$B$10,"...")</f>
        <v>...</v>
      </c>
      <c r="E55" s="4"/>
      <c r="F55" s="5"/>
      <c r="G55" s="4"/>
      <c r="H55" s="2" t="str">
        <f>IF($J$8="Y","OR","...")</f>
        <v>...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</row>
    <row r="56" spans="1:118">
      <c r="A56" s="1" t="str">
        <f>IF($K$8="Y",'Population Definitions'!$A$5,"...")</f>
        <v>...</v>
      </c>
      <c r="B56" s="2" t="str">
        <f>IF($K$8="Y","---&gt;","...")</f>
        <v>...</v>
      </c>
      <c r="C56" s="1" t="str">
        <f>IF($K$8="Y",'Population Definitions'!$B$11,"...")</f>
        <v>...</v>
      </c>
      <c r="E56" s="4"/>
      <c r="F56" s="5"/>
      <c r="G56" s="4"/>
      <c r="H56" s="2" t="str">
        <f>IF($K$8="Y","OR","...")</f>
        <v>...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</row>
    <row r="57" spans="1:118">
      <c r="A57" s="1" t="str">
        <f>IF($B$9="Y",'Population Definitions'!$A$6,"...")</f>
        <v>...</v>
      </c>
      <c r="B57" s="2" t="str">
        <f>IF($B$9="Y","---&gt;","...")</f>
        <v>...</v>
      </c>
      <c r="C57" s="1" t="str">
        <f>IF($B$9="Y",'Population Definitions'!$A$2,"...")</f>
        <v>...</v>
      </c>
      <c r="E57" s="4"/>
      <c r="F57" s="5"/>
      <c r="G57" s="4"/>
      <c r="H57" s="2" t="str">
        <f>IF($B$9="Y","OR","...")</f>
        <v>...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</row>
    <row r="58" spans="1:118">
      <c r="A58" s="1" t="str">
        <f>IF($C$9="Y",'Population Definitions'!$A$6,"...")</f>
        <v>...</v>
      </c>
      <c r="B58" s="2" t="str">
        <f>IF($C$9="Y","---&gt;","...")</f>
        <v>...</v>
      </c>
      <c r="C58" s="1" t="str">
        <f>IF($C$9="Y",'Population Definitions'!$A$3,"...")</f>
        <v>...</v>
      </c>
      <c r="E58" s="4"/>
      <c r="F58" s="5"/>
      <c r="G58" s="4"/>
      <c r="H58" s="2" t="str">
        <f>IF($C$9="Y","OR","...")</f>
        <v>...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</row>
    <row r="59" spans="1:118">
      <c r="A59" s="1" t="str">
        <f>IF($D$9="Y",'Population Definitions'!$A$6,"...")</f>
        <v>...</v>
      </c>
      <c r="B59" s="2" t="str">
        <f>IF($D$9="Y","---&gt;","...")</f>
        <v>...</v>
      </c>
      <c r="C59" s="1" t="str">
        <f>IF($D$9="Y",'Population Definitions'!$A$4,"...")</f>
        <v>...</v>
      </c>
      <c r="E59" s="4"/>
      <c r="F59" s="5"/>
      <c r="G59" s="4"/>
      <c r="H59" s="2" t="str">
        <f>IF($D$9="Y","OR","...")</f>
        <v>...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</row>
    <row r="60" spans="1:118">
      <c r="A60" s="1" t="str">
        <f>IF($E$9="Y",'Population Definitions'!$A$6,"...")</f>
        <v>...</v>
      </c>
      <c r="B60" s="2" t="str">
        <f>IF($E$9="Y","---&gt;","...")</f>
        <v>...</v>
      </c>
      <c r="C60" s="1" t="str">
        <f>IF($E$9="Y",'Population Definitions'!$A$5,"...")</f>
        <v>...</v>
      </c>
      <c r="E60" s="4"/>
      <c r="F60" s="5"/>
      <c r="G60" s="4"/>
      <c r="H60" s="2" t="str">
        <f>IF($E$9="Y","OR","...")</f>
        <v>...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</row>
    <row r="61" spans="1:118">
      <c r="A61" s="1" t="str">
        <f>IF($F$9="Y",'Population Definitions'!$A$6,"...")</f>
        <v>...</v>
      </c>
      <c r="B61" s="2" t="str">
        <f>IF($F$9="Y","---&gt;","...")</f>
        <v>...</v>
      </c>
      <c r="C61" s="1" t="str">
        <f>IF($F$9="Y",'Population Definitions'!$A$6,"...")</f>
        <v>...</v>
      </c>
      <c r="E61" s="4"/>
      <c r="F61" s="5"/>
      <c r="G61" s="4"/>
      <c r="H61" s="2" t="str">
        <f>IF($F$9="Y","OR","...")</f>
        <v>...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</row>
    <row r="62" spans="1:118">
      <c r="A62" s="1" t="str">
        <f>IF($G$9="Y",'Population Definitions'!$A$6,"...")</f>
        <v>...</v>
      </c>
      <c r="B62" s="2" t="str">
        <f>IF($G$9="Y","---&gt;","...")</f>
        <v>...</v>
      </c>
      <c r="C62" s="1" t="str">
        <f>IF($G$9="Y",'Population Definitions'!$A$7,"...")</f>
        <v>...</v>
      </c>
      <c r="E62" s="4"/>
      <c r="F62" s="5"/>
      <c r="G62" s="4"/>
      <c r="H62" s="2" t="str">
        <f>IF($G$9="Y","OR","...")</f>
        <v>...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</row>
    <row r="63" spans="1:118">
      <c r="A63" s="1" t="str">
        <f>IF($H$9="Y",'Population Definitions'!$A$6,"...")</f>
        <v>...</v>
      </c>
      <c r="B63" s="2" t="str">
        <f>IF($H$9="Y","---&gt;","...")</f>
        <v>...</v>
      </c>
      <c r="C63" s="1" t="str">
        <f>IF($H$9="Y",'Population Definitions'!$A$8,"...")</f>
        <v>...</v>
      </c>
      <c r="E63" s="4"/>
      <c r="F63" s="5"/>
      <c r="G63" s="4"/>
      <c r="H63" s="2" t="str">
        <f>IF($H$9="Y","OR","...")</f>
        <v>...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</row>
    <row r="64" spans="1:118">
      <c r="A64" s="1" t="str">
        <f>IF($I$9="Y",'Population Definitions'!$A$6,"...")</f>
        <v>...</v>
      </c>
      <c r="B64" s="2" t="str">
        <f>IF($I$9="Y","---&gt;","...")</f>
        <v>...</v>
      </c>
      <c r="C64" s="1" t="str">
        <f>IF($I$9="Y",'Population Definitions'!$A$9,"...")</f>
        <v>...</v>
      </c>
      <c r="E64" s="4"/>
      <c r="F64" s="5"/>
      <c r="G64" s="4"/>
      <c r="H64" s="2" t="str">
        <f>IF($I$9="Y","OR","...")</f>
        <v>...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</row>
    <row r="65" spans="1:118">
      <c r="A65" s="1" t="str">
        <f>IF($J$9="Y",'Population Definitions'!$A$6,"...")</f>
        <v>...</v>
      </c>
      <c r="B65" s="2" t="str">
        <f>IF($J$9="Y","---&gt;","...")</f>
        <v>...</v>
      </c>
      <c r="C65" s="1" t="str">
        <f>IF($J$9="Y",'Population Definitions'!$B$10,"...")</f>
        <v>...</v>
      </c>
      <c r="E65" s="4"/>
      <c r="F65" s="5"/>
      <c r="G65" s="4"/>
      <c r="H65" s="2" t="str">
        <f>IF($J$9="Y","OR","...")</f>
        <v>...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>
      <c r="A66" s="1" t="str">
        <f>IF($K$9="Y",'Population Definitions'!$A$6,"...")</f>
        <v>...</v>
      </c>
      <c r="B66" s="2" t="str">
        <f>IF($K$9="Y","---&gt;","...")</f>
        <v>...</v>
      </c>
      <c r="C66" s="1" t="str">
        <f>IF($K$9="Y",'Population Definitions'!$B$11,"...")</f>
        <v>...</v>
      </c>
      <c r="E66" s="4"/>
      <c r="F66" s="5"/>
      <c r="G66" s="4"/>
      <c r="H66" s="2" t="str">
        <f>IF($K$9="Y","OR","...")</f>
        <v>...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>
      <c r="A67" s="1" t="str">
        <f>IF($B$10="Y",'Population Definitions'!$A$7,"...")</f>
        <v>15-49F</v>
      </c>
      <c r="B67" s="2" t="str">
        <f>IF($B$10="Y","---&gt;","...")</f>
        <v>---&gt;</v>
      </c>
      <c r="C67" s="1" t="str">
        <f>IF($B$10="Y",'Population Definitions'!$A$2,"...")</f>
        <v>0-4M</v>
      </c>
      <c r="E67" s="5" t="s">
        <v>55</v>
      </c>
      <c r="F67" s="5"/>
      <c r="G67" s="5">
        <v>1</v>
      </c>
      <c r="H67" s="2" t="str">
        <f>IF($B$10="Y","OR","...")</f>
        <v>OR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118">
      <c r="A68" s="1" t="str">
        <f>IF($C$10="Y",'Population Definitions'!$A$7,"...")</f>
        <v>15-49F</v>
      </c>
      <c r="B68" s="2" t="str">
        <f>IF($C$10="Y","---&gt;","...")</f>
        <v>---&gt;</v>
      </c>
      <c r="C68" s="1" t="str">
        <f>IF($C$10="Y",'Population Definitions'!$A$3,"...")</f>
        <v>0-4F</v>
      </c>
      <c r="E68" s="5" t="s">
        <v>55</v>
      </c>
      <c r="F68" s="5"/>
      <c r="G68" s="5">
        <v>1</v>
      </c>
      <c r="H68" s="2" t="str">
        <f>IF($C$10="Y","OR","...")</f>
        <v>OR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</row>
    <row r="69" spans="1:118">
      <c r="A69" s="1" t="str">
        <f>IF($D$10="Y",'Population Definitions'!$A$7,"...")</f>
        <v>...</v>
      </c>
      <c r="B69" s="2" t="str">
        <f>IF($D$10="Y","---&gt;","...")</f>
        <v>...</v>
      </c>
      <c r="C69" s="1" t="str">
        <f>IF($D$10="Y",'Population Definitions'!$A$4,"...")</f>
        <v>...</v>
      </c>
      <c r="E69" s="4"/>
      <c r="F69" s="5"/>
      <c r="G69" s="4"/>
      <c r="H69" s="2" t="str">
        <f>IF($D$10="Y","OR","...")</f>
        <v>...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  <row r="70" spans="1:118">
      <c r="A70" s="1" t="str">
        <f>IF($E$10="Y",'Population Definitions'!$A$7,"...")</f>
        <v>...</v>
      </c>
      <c r="B70" s="2" t="str">
        <f>IF($E$10="Y","---&gt;","...")</f>
        <v>...</v>
      </c>
      <c r="C70" s="1" t="str">
        <f>IF($E$10="Y",'Population Definitions'!$A$5,"...")</f>
        <v>...</v>
      </c>
      <c r="E70" s="4"/>
      <c r="F70" s="5"/>
      <c r="G70" s="4"/>
      <c r="H70" s="2" t="str">
        <f>IF($E$10="Y","OR","...")</f>
        <v>...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</row>
    <row r="71" spans="1:118">
      <c r="A71" s="1" t="str">
        <f>IF($F$10="Y",'Population Definitions'!$A$7,"...")</f>
        <v>...</v>
      </c>
      <c r="B71" s="2" t="str">
        <f>IF($F$10="Y","---&gt;","...")</f>
        <v>...</v>
      </c>
      <c r="C71" s="1" t="str">
        <f>IF($F$10="Y",'Population Definitions'!$A$6,"...")</f>
        <v>...</v>
      </c>
      <c r="E71" s="4"/>
      <c r="F71" s="5"/>
      <c r="G71" s="4"/>
      <c r="H71" s="2" t="str">
        <f>IF($F$10="Y","OR","...")</f>
        <v>...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</row>
    <row r="72" spans="1:118">
      <c r="A72" s="1" t="str">
        <f>IF($G$10="Y",'Population Definitions'!$A$7,"...")</f>
        <v>...</v>
      </c>
      <c r="B72" s="2" t="str">
        <f>IF($G$10="Y","---&gt;","...")</f>
        <v>...</v>
      </c>
      <c r="C72" s="1" t="str">
        <f>IF($G$10="Y",'Population Definitions'!$A$7,"...")</f>
        <v>...</v>
      </c>
      <c r="E72" s="4"/>
      <c r="F72" s="5"/>
      <c r="G72" s="4"/>
      <c r="H72" s="2" t="str">
        <f>IF($G$10="Y","OR","...")</f>
        <v>...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</row>
    <row r="73" spans="1:118">
      <c r="A73" s="1" t="str">
        <f>IF($H$10="Y",'Population Definitions'!$A$7,"...")</f>
        <v>...</v>
      </c>
      <c r="B73" s="2" t="str">
        <f>IF($H$10="Y","---&gt;","...")</f>
        <v>...</v>
      </c>
      <c r="C73" s="1" t="str">
        <f>IF($H$10="Y",'Population Definitions'!$A$8,"...")</f>
        <v>...</v>
      </c>
      <c r="E73" s="4"/>
      <c r="F73" s="5"/>
      <c r="G73" s="4"/>
      <c r="H73" s="2" t="str">
        <f>IF($H$10="Y","OR","...")</f>
        <v>...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</row>
    <row r="74" spans="1:118">
      <c r="A74" s="1" t="str">
        <f>IF($I$10="Y",'Population Definitions'!$A$7,"...")</f>
        <v>...</v>
      </c>
      <c r="B74" s="2" t="str">
        <f>IF($I$10="Y","---&gt;","...")</f>
        <v>...</v>
      </c>
      <c r="C74" s="1" t="str">
        <f>IF($I$10="Y",'Population Definitions'!$A$9,"...")</f>
        <v>...</v>
      </c>
      <c r="E74" s="4"/>
      <c r="F74" s="5"/>
      <c r="G74" s="4"/>
      <c r="H74" s="2" t="str">
        <f>IF($I$10="Y","OR","...")</f>
        <v>...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</row>
    <row r="75" spans="1:118">
      <c r="A75" s="1" t="str">
        <f>IF($J$10="Y",'Population Definitions'!$A$7,"...")</f>
        <v>...</v>
      </c>
      <c r="B75" s="2" t="str">
        <f>IF($J$10="Y","---&gt;","...")</f>
        <v>...</v>
      </c>
      <c r="C75" s="1" t="str">
        <f>IF($J$10="Y",'Population Definitions'!$B$10,"...")</f>
        <v>...</v>
      </c>
      <c r="E75" s="4"/>
      <c r="F75" s="5"/>
      <c r="G75" s="4"/>
      <c r="H75" s="2" t="str">
        <f>IF($J$10="Y","OR","...")</f>
        <v>...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</row>
    <row r="76" spans="1:118">
      <c r="A76" s="1" t="str">
        <f>IF($K$10="Y",'Population Definitions'!$A$7,"...")</f>
        <v>...</v>
      </c>
      <c r="B76" s="2" t="str">
        <f>IF($K$10="Y","---&gt;","...")</f>
        <v>...</v>
      </c>
      <c r="C76" s="1" t="str">
        <f>IF($K$10="Y",'Population Definitions'!$B$11,"...")</f>
        <v>...</v>
      </c>
      <c r="E76" s="4"/>
      <c r="F76" s="5"/>
      <c r="G76" s="4"/>
      <c r="H76" s="2" t="str">
        <f>IF($K$10="Y","OR","...")</f>
        <v>...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</row>
    <row r="77" spans="1:118">
      <c r="A77" s="1" t="str">
        <f>IF($B$11="Y",'Population Definitions'!$A$8,"...")</f>
        <v>...</v>
      </c>
      <c r="B77" s="2" t="str">
        <f>IF($B$11="Y","---&gt;","...")</f>
        <v>...</v>
      </c>
      <c r="C77" s="1" t="str">
        <f>IF($B$11="Y",'Population Definitions'!$A$2,"...")</f>
        <v>...</v>
      </c>
      <c r="E77" s="4"/>
      <c r="F77" s="5"/>
      <c r="G77" s="4"/>
      <c r="H77" s="2" t="str">
        <f>IF($B$11="Y","OR","...")</f>
        <v>...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</row>
    <row r="78" spans="1:118">
      <c r="A78" s="1" t="str">
        <f>IF($C$11="Y",'Population Definitions'!$A$8,"...")</f>
        <v>...</v>
      </c>
      <c r="B78" s="2" t="str">
        <f>IF($C$11="Y","---&gt;","...")</f>
        <v>...</v>
      </c>
      <c r="C78" s="1" t="str">
        <f>IF($C$11="Y",'Population Definitions'!$A$3,"...")</f>
        <v>...</v>
      </c>
      <c r="E78" s="4"/>
      <c r="F78" s="5"/>
      <c r="G78" s="4"/>
      <c r="H78" s="2" t="str">
        <f>IF($C$11="Y","OR","...")</f>
        <v>...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</row>
    <row r="79" spans="1:118">
      <c r="A79" s="1" t="str">
        <f>IF($D$11="Y",'Population Definitions'!$A$8,"...")</f>
        <v>...</v>
      </c>
      <c r="B79" s="2" t="str">
        <f>IF($D$11="Y","---&gt;","...")</f>
        <v>...</v>
      </c>
      <c r="C79" s="1" t="str">
        <f>IF($D$11="Y",'Population Definitions'!$A$4,"...")</f>
        <v>...</v>
      </c>
      <c r="E79" s="4"/>
      <c r="F79" s="5"/>
      <c r="G79" s="4"/>
      <c r="H79" s="2" t="str">
        <f>IF($D$11="Y","OR","...")</f>
        <v>...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</row>
    <row r="80" spans="1:118">
      <c r="A80" s="1" t="str">
        <f>IF($E$11="Y",'Population Definitions'!$A$8,"...")</f>
        <v>...</v>
      </c>
      <c r="B80" s="2" t="str">
        <f>IF($E$11="Y","---&gt;","...")</f>
        <v>...</v>
      </c>
      <c r="C80" s="1" t="str">
        <f>IF($E$11="Y",'Population Definitions'!$A$5,"...")</f>
        <v>...</v>
      </c>
      <c r="E80" s="4"/>
      <c r="F80" s="5"/>
      <c r="G80" s="4"/>
      <c r="H80" s="2" t="str">
        <f>IF($E$11="Y","OR","...")</f>
        <v>...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</row>
    <row r="81" spans="1:118">
      <c r="A81" s="1" t="str">
        <f>IF($F$11="Y",'Population Definitions'!$A$8,"...")</f>
        <v>...</v>
      </c>
      <c r="B81" s="2" t="str">
        <f>IF($F$11="Y","---&gt;","...")</f>
        <v>...</v>
      </c>
      <c r="C81" s="1" t="str">
        <f>IF($F$11="Y",'Population Definitions'!$A$6,"...")</f>
        <v>...</v>
      </c>
      <c r="E81" s="4"/>
      <c r="F81" s="5"/>
      <c r="G81" s="4"/>
      <c r="H81" s="2" t="str">
        <f>IF($F$11="Y","OR","...")</f>
        <v>...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</row>
    <row r="82" spans="1:118">
      <c r="A82" s="1" t="str">
        <f>IF($G$11="Y",'Population Definitions'!$A$8,"...")</f>
        <v>...</v>
      </c>
      <c r="B82" s="2" t="str">
        <f>IF($G$11="Y","---&gt;","...")</f>
        <v>...</v>
      </c>
      <c r="C82" s="1" t="str">
        <f>IF($G$11="Y",'Population Definitions'!$A$7,"...")</f>
        <v>...</v>
      </c>
      <c r="E82" s="4"/>
      <c r="F82" s="5"/>
      <c r="G82" s="4"/>
      <c r="H82" s="2" t="str">
        <f>IF($G$11="Y","OR","...")</f>
        <v>...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</row>
    <row r="83" spans="1:118">
      <c r="A83" s="1" t="str">
        <f>IF($H$11="Y",'Population Definitions'!$A$8,"...")</f>
        <v>...</v>
      </c>
      <c r="B83" s="2" t="str">
        <f>IF($H$11="Y","---&gt;","...")</f>
        <v>...</v>
      </c>
      <c r="C83" s="1" t="str">
        <f>IF($H$11="Y",'Population Definitions'!$A$8,"...")</f>
        <v>...</v>
      </c>
      <c r="E83" s="4"/>
      <c r="F83" s="5"/>
      <c r="G83" s="4"/>
      <c r="H83" s="2" t="str">
        <f>IF($H$11="Y","OR","...")</f>
        <v>...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</row>
    <row r="84" spans="1:118">
      <c r="A84" s="1" t="str">
        <f>IF($I$11="Y",'Population Definitions'!$A$8,"...")</f>
        <v>...</v>
      </c>
      <c r="B84" s="2" t="str">
        <f>IF($I$11="Y","---&gt;","...")</f>
        <v>...</v>
      </c>
      <c r="C84" s="1" t="str">
        <f>IF($I$11="Y",'Population Definitions'!$A$9,"...")</f>
        <v>...</v>
      </c>
      <c r="E84" s="4"/>
      <c r="F84" s="5"/>
      <c r="G84" s="4"/>
      <c r="H84" s="2" t="str">
        <f>IF($I$11="Y","OR","...")</f>
        <v>...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</row>
    <row r="85" spans="1:118">
      <c r="A85" s="1" t="str">
        <f>IF($J$11="Y",'Population Definitions'!$A$8,"...")</f>
        <v>...</v>
      </c>
      <c r="B85" s="2" t="str">
        <f>IF($J$11="Y","---&gt;","...")</f>
        <v>...</v>
      </c>
      <c r="C85" s="1" t="str">
        <f>IF($J$11="Y",'Population Definitions'!$B$10,"...")</f>
        <v>...</v>
      </c>
      <c r="E85" s="4"/>
      <c r="F85" s="5"/>
      <c r="G85" s="4"/>
      <c r="H85" s="2" t="str">
        <f>IF($J$11="Y","OR","...")</f>
        <v>...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</row>
    <row r="86" spans="1:118">
      <c r="A86" s="1" t="str">
        <f>IF($K$11="Y",'Population Definitions'!$A$8,"...")</f>
        <v>...</v>
      </c>
      <c r="B86" s="2" t="str">
        <f>IF($K$11="Y","---&gt;","...")</f>
        <v>...</v>
      </c>
      <c r="C86" s="1" t="str">
        <f>IF($K$11="Y",'Population Definitions'!$B$11,"...")</f>
        <v>...</v>
      </c>
      <c r="E86" s="4"/>
      <c r="F86" s="5"/>
      <c r="G86" s="4"/>
      <c r="H86" s="2" t="str">
        <f>IF($K$11="Y","OR","...")</f>
        <v>...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</row>
    <row r="87" spans="1:118">
      <c r="A87" s="1" t="str">
        <f>IF($B$12="Y",'Population Definitions'!$A$9,"...")</f>
        <v>...</v>
      </c>
      <c r="B87" s="2" t="str">
        <f>IF($B$12="Y","---&gt;","...")</f>
        <v>...</v>
      </c>
      <c r="C87" s="1" t="str">
        <f>IF($B$12="Y",'Population Definitions'!$A$2,"...")</f>
        <v>...</v>
      </c>
      <c r="E87" s="4"/>
      <c r="F87" s="5"/>
      <c r="G87" s="4"/>
      <c r="H87" s="2" t="str">
        <f>IF($B$12="Y","OR","...")</f>
        <v>...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</row>
    <row r="88" spans="1:118">
      <c r="A88" s="1" t="str">
        <f>IF($C$12="Y",'Population Definitions'!$A$9,"...")</f>
        <v>...</v>
      </c>
      <c r="B88" s="2" t="str">
        <f>IF($C$12="Y","---&gt;","...")</f>
        <v>...</v>
      </c>
      <c r="C88" s="1" t="str">
        <f>IF($C$12="Y",'Population Definitions'!$A$3,"...")</f>
        <v>...</v>
      </c>
      <c r="E88" s="4"/>
      <c r="F88" s="5"/>
      <c r="G88" s="4"/>
      <c r="H88" s="2" t="str">
        <f>IF($C$12="Y","OR","...")</f>
        <v>...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</row>
    <row r="89" spans="1:118">
      <c r="A89" s="1" t="str">
        <f>IF($D$12="Y",'Population Definitions'!$A$9,"...")</f>
        <v>...</v>
      </c>
      <c r="B89" s="2" t="str">
        <f>IF($D$12="Y","---&gt;","...")</f>
        <v>...</v>
      </c>
      <c r="C89" s="1" t="str">
        <f>IF($D$12="Y",'Population Definitions'!$A$4,"...")</f>
        <v>...</v>
      </c>
      <c r="E89" s="4"/>
      <c r="F89" s="5"/>
      <c r="G89" s="4"/>
      <c r="H89" s="2" t="str">
        <f>IF($D$12="Y","OR","...")</f>
        <v>...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</row>
    <row r="90" spans="1:118">
      <c r="A90" s="1" t="str">
        <f>IF($E$12="Y",'Population Definitions'!$A$9,"...")</f>
        <v>...</v>
      </c>
      <c r="B90" s="2" t="str">
        <f>IF($E$12="Y","---&gt;","...")</f>
        <v>...</v>
      </c>
      <c r="C90" s="1" t="str">
        <f>IF($E$12="Y",'Population Definitions'!$A$5,"...")</f>
        <v>...</v>
      </c>
      <c r="E90" s="4"/>
      <c r="F90" s="5"/>
      <c r="G90" s="4"/>
      <c r="H90" s="2" t="str">
        <f>IF($E$12="Y","OR","...")</f>
        <v>...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</row>
    <row r="91" spans="1:118">
      <c r="A91" s="1" t="str">
        <f>IF($F$12="Y",'Population Definitions'!$A$9,"...")</f>
        <v>...</v>
      </c>
      <c r="B91" s="2" t="str">
        <f>IF($F$12="Y","---&gt;","...")</f>
        <v>...</v>
      </c>
      <c r="C91" s="1" t="str">
        <f>IF($F$12="Y",'Population Definitions'!$A$6,"...")</f>
        <v>...</v>
      </c>
      <c r="E91" s="4"/>
      <c r="F91" s="5"/>
      <c r="G91" s="4"/>
      <c r="H91" s="2" t="str">
        <f>IF($F$12="Y","OR","...")</f>
        <v>...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</row>
    <row r="92" spans="1:118">
      <c r="A92" s="1" t="str">
        <f>IF($G$12="Y",'Population Definitions'!$A$9,"...")</f>
        <v>...</v>
      </c>
      <c r="B92" s="2" t="str">
        <f>IF($G$12="Y","---&gt;","...")</f>
        <v>...</v>
      </c>
      <c r="C92" s="1" t="str">
        <f>IF($G$12="Y",'Population Definitions'!$A$7,"...")</f>
        <v>...</v>
      </c>
      <c r="E92" s="4"/>
      <c r="F92" s="5"/>
      <c r="G92" s="4"/>
      <c r="H92" s="2" t="str">
        <f>IF($G$12="Y","OR","...")</f>
        <v>...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</row>
    <row r="93" spans="1:118">
      <c r="A93" s="1" t="str">
        <f>IF($H$12="Y",'Population Definitions'!$A$9,"...")</f>
        <v>...</v>
      </c>
      <c r="B93" s="2" t="str">
        <f>IF($H$12="Y","---&gt;","...")</f>
        <v>...</v>
      </c>
      <c r="C93" s="1" t="str">
        <f>IF($H$12="Y",'Population Definitions'!$A$8,"...")</f>
        <v>...</v>
      </c>
      <c r="E93" s="4"/>
      <c r="F93" s="5"/>
      <c r="G93" s="4"/>
      <c r="H93" s="2" t="str">
        <f>IF($H$12="Y","OR","...")</f>
        <v>...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</row>
    <row r="94" spans="1:118">
      <c r="A94" s="1" t="str">
        <f>IF($I$12="Y",'Population Definitions'!$A$9,"...")</f>
        <v>...</v>
      </c>
      <c r="B94" s="2" t="str">
        <f>IF($I$12="Y","---&gt;","...")</f>
        <v>...</v>
      </c>
      <c r="C94" s="1" t="str">
        <f>IF($I$12="Y",'Population Definitions'!$A$9,"...")</f>
        <v>...</v>
      </c>
      <c r="E94" s="4"/>
      <c r="F94" s="5"/>
      <c r="G94" s="4"/>
      <c r="H94" s="2" t="str">
        <f>IF($I$12="Y","OR","...")</f>
        <v>...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</row>
    <row r="95" spans="1:118">
      <c r="A95" s="1" t="str">
        <f>IF($J$12="Y",'Population Definitions'!$A$9,"...")</f>
        <v>...</v>
      </c>
      <c r="B95" s="2" t="str">
        <f>IF($J$12="Y","---&gt;","...")</f>
        <v>...</v>
      </c>
      <c r="C95" s="1" t="str">
        <f>IF($J$12="Y",'Population Definitions'!$B$10,"...")</f>
        <v>...</v>
      </c>
      <c r="E95" s="4"/>
      <c r="F95" s="5"/>
      <c r="G95" s="4"/>
      <c r="H95" s="2" t="str">
        <f>IF($J$12="Y","OR","...")</f>
        <v>...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</row>
    <row r="96" spans="1:118">
      <c r="A96" s="1" t="str">
        <f>IF($K$12="Y",'Population Definitions'!$A$9,"...")</f>
        <v>...</v>
      </c>
      <c r="B96" s="2" t="str">
        <f>IF($K$12="Y","---&gt;","...")</f>
        <v>...</v>
      </c>
      <c r="C96" s="1" t="str">
        <f>IF($K$12="Y",'Population Definitions'!$B$11,"...")</f>
        <v>...</v>
      </c>
      <c r="E96" s="4"/>
      <c r="F96" s="5"/>
      <c r="G96" s="4"/>
      <c r="H96" s="2" t="str">
        <f>IF($K$12="Y","OR","...")</f>
        <v>...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</row>
    <row r="97" spans="1:118">
      <c r="A97" s="1" t="str">
        <f>IF($B$13="Y",'Population Definitions'!$B$10,"...")</f>
        <v>...</v>
      </c>
      <c r="B97" s="2" t="str">
        <f>IF($B$13="Y","---&gt;","...")</f>
        <v>...</v>
      </c>
      <c r="C97" s="1" t="str">
        <f>IF($B$13="Y",'Population Definitions'!$A$2,"...")</f>
        <v>...</v>
      </c>
      <c r="E97" s="4"/>
      <c r="F97" s="5"/>
      <c r="G97" s="4"/>
      <c r="H97" s="2" t="str">
        <f>IF($B$13="Y","OR","...")</f>
        <v>...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</row>
    <row r="98" spans="1:118">
      <c r="A98" s="1" t="str">
        <f>IF($C$13="Y",'Population Definitions'!$B$10,"...")</f>
        <v>...</v>
      </c>
      <c r="B98" s="2" t="str">
        <f>IF($C$13="Y","---&gt;","...")</f>
        <v>...</v>
      </c>
      <c r="C98" s="1" t="str">
        <f>IF($C$13="Y",'Population Definitions'!$A$3,"...")</f>
        <v>...</v>
      </c>
      <c r="E98" s="4"/>
      <c r="F98" s="5"/>
      <c r="G98" s="4"/>
      <c r="H98" s="2" t="str">
        <f>IF($C$13="Y","OR","...")</f>
        <v>...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</row>
    <row r="99" spans="1:118">
      <c r="A99" s="1" t="str">
        <f>IF($D$13="Y",'Population Definitions'!$B$10,"...")</f>
        <v>...</v>
      </c>
      <c r="B99" s="2" t="str">
        <f>IF($D$13="Y","---&gt;","...")</f>
        <v>...</v>
      </c>
      <c r="C99" s="1" t="str">
        <f>IF($D$13="Y",'Population Definitions'!$A$4,"...")</f>
        <v>...</v>
      </c>
      <c r="E99" s="4"/>
      <c r="F99" s="5"/>
      <c r="G99" s="4"/>
      <c r="H99" s="2" t="str">
        <f>IF($D$13="Y","OR","...")</f>
        <v>...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</row>
    <row r="100" spans="1:118">
      <c r="A100" s="1" t="str">
        <f>IF($E$13="Y",'Population Definitions'!$B$10,"...")</f>
        <v>...</v>
      </c>
      <c r="B100" s="2" t="str">
        <f>IF($E$13="Y","---&gt;","...")</f>
        <v>...</v>
      </c>
      <c r="C100" s="1" t="str">
        <f>IF($E$13="Y",'Population Definitions'!$A$5,"...")</f>
        <v>...</v>
      </c>
      <c r="E100" s="4"/>
      <c r="F100" s="5"/>
      <c r="G100" s="4"/>
      <c r="H100" s="2" t="str">
        <f>IF($E$13="Y","OR","...")</f>
        <v>...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</row>
    <row r="101" spans="1:118">
      <c r="A101" s="1" t="str">
        <f>IF($F$13="Y",'Population Definitions'!$B$10,"...")</f>
        <v>...</v>
      </c>
      <c r="B101" s="2" t="str">
        <f>IF($F$13="Y","---&gt;","...")</f>
        <v>...</v>
      </c>
      <c r="C101" s="1" t="str">
        <f>IF($F$13="Y",'Population Definitions'!$A$6,"...")</f>
        <v>...</v>
      </c>
      <c r="E101" s="4"/>
      <c r="F101" s="5"/>
      <c r="G101" s="4"/>
      <c r="H101" s="2" t="str">
        <f>IF($F$13="Y","OR","...")</f>
        <v>...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</row>
    <row r="102" spans="1:118">
      <c r="A102" s="1" t="str">
        <f>IF($G$13="Y",'Population Definitions'!$B$10,"...")</f>
        <v>...</v>
      </c>
      <c r="B102" s="2" t="str">
        <f>IF($G$13="Y","---&gt;","...")</f>
        <v>...</v>
      </c>
      <c r="C102" s="1" t="str">
        <f>IF($G$13="Y",'Population Definitions'!$A$7,"...")</f>
        <v>...</v>
      </c>
      <c r="E102" s="4"/>
      <c r="F102" s="5"/>
      <c r="G102" s="4"/>
      <c r="H102" s="2" t="str">
        <f>IF($G$13="Y","OR","...")</f>
        <v>...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</row>
    <row r="103" spans="1:118">
      <c r="A103" s="1" t="str">
        <f>IF($H$13="Y",'Population Definitions'!$B$10,"...")</f>
        <v>...</v>
      </c>
      <c r="B103" s="2" t="str">
        <f>IF($H$13="Y","---&gt;","...")</f>
        <v>...</v>
      </c>
      <c r="C103" s="1" t="str">
        <f>IF($H$13="Y",'Population Definitions'!$A$8,"...")</f>
        <v>...</v>
      </c>
      <c r="E103" s="4"/>
      <c r="F103" s="5"/>
      <c r="G103" s="4"/>
      <c r="H103" s="2" t="str">
        <f>IF($H$13="Y","OR","...")</f>
        <v>...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</row>
    <row r="104" spans="1:118">
      <c r="A104" s="1" t="str">
        <f>IF($I$13="Y",'Population Definitions'!$B$10,"...")</f>
        <v>...</v>
      </c>
      <c r="B104" s="2" t="str">
        <f>IF($I$13="Y","---&gt;","...")</f>
        <v>...</v>
      </c>
      <c r="C104" s="1" t="str">
        <f>IF($I$13="Y",'Population Definitions'!$A$9,"...")</f>
        <v>...</v>
      </c>
      <c r="E104" s="4"/>
      <c r="F104" s="5"/>
      <c r="G104" s="4"/>
      <c r="H104" s="2" t="str">
        <f>IF($I$13="Y","OR","...")</f>
        <v>...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</row>
    <row r="105" spans="1:118">
      <c r="A105" s="1" t="str">
        <f>IF($J$13="Y",'Population Definitions'!$B$10,"...")</f>
        <v>...</v>
      </c>
      <c r="B105" s="2" t="str">
        <f>IF($J$13="Y","---&gt;","...")</f>
        <v>...</v>
      </c>
      <c r="C105" s="1" t="str">
        <f>IF($J$13="Y",'Population Definitions'!$B$10,"...")</f>
        <v>...</v>
      </c>
      <c r="E105" s="4"/>
      <c r="F105" s="5"/>
      <c r="G105" s="4"/>
      <c r="H105" s="2" t="str">
        <f>IF($J$13="Y","OR","...")</f>
        <v>...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</row>
    <row r="106" spans="1:118">
      <c r="A106" s="1" t="str">
        <f>IF($K$13="Y",'Population Definitions'!$B$10,"...")</f>
        <v>...</v>
      </c>
      <c r="B106" s="2" t="str">
        <f>IF($K$13="Y","---&gt;","...")</f>
        <v>...</v>
      </c>
      <c r="C106" s="1" t="str">
        <f>IF($K$13="Y",'Population Definitions'!$B$11,"...")</f>
        <v>...</v>
      </c>
      <c r="E106" s="4"/>
      <c r="F106" s="5"/>
      <c r="G106" s="4"/>
      <c r="H106" s="2" t="str">
        <f>IF($K$13="Y","OR","...")</f>
        <v>...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</row>
    <row r="107" spans="1:118">
      <c r="A107" s="1" t="str">
        <f>IF($B$14="Y",'Population Definitions'!$B$11,"...")</f>
        <v>...</v>
      </c>
      <c r="B107" s="2" t="str">
        <f>IF($B$14="Y","---&gt;","...")</f>
        <v>...</v>
      </c>
      <c r="C107" s="1" t="str">
        <f>IF($B$14="Y",'Population Definitions'!$A$2,"...")</f>
        <v>...</v>
      </c>
      <c r="E107" s="4"/>
      <c r="F107" s="5"/>
      <c r="G107" s="4"/>
      <c r="H107" s="2" t="str">
        <f>IF($B$14="Y","OR","...")</f>
        <v>...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</row>
    <row r="108" spans="1:118">
      <c r="A108" s="1" t="str">
        <f>IF($C$14="Y",'Population Definitions'!$B$11,"...")</f>
        <v>...</v>
      </c>
      <c r="B108" s="2" t="str">
        <f>IF($C$14="Y","---&gt;","...")</f>
        <v>...</v>
      </c>
      <c r="C108" s="1" t="str">
        <f>IF($C$14="Y",'Population Definitions'!$A$3,"...")</f>
        <v>...</v>
      </c>
      <c r="E108" s="4"/>
      <c r="F108" s="5"/>
      <c r="G108" s="4"/>
      <c r="H108" s="2" t="str">
        <f>IF($C$14="Y","OR","...")</f>
        <v>...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</row>
    <row r="109" spans="1:118">
      <c r="A109" s="1" t="str">
        <f>IF($D$14="Y",'Population Definitions'!$B$11,"...")</f>
        <v>...</v>
      </c>
      <c r="B109" s="2" t="str">
        <f>IF($D$14="Y","---&gt;","...")</f>
        <v>...</v>
      </c>
      <c r="C109" s="1" t="str">
        <f>IF($D$14="Y",'Population Definitions'!$A$4,"...")</f>
        <v>...</v>
      </c>
      <c r="E109" s="4"/>
      <c r="F109" s="5"/>
      <c r="G109" s="4"/>
      <c r="H109" s="2" t="str">
        <f>IF($D$14="Y","OR","...")</f>
        <v>...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</row>
    <row r="110" spans="1:118">
      <c r="A110" s="1" t="str">
        <f>IF($E$14="Y",'Population Definitions'!$B$11,"...")</f>
        <v>...</v>
      </c>
      <c r="B110" s="2" t="str">
        <f>IF($E$14="Y","---&gt;","...")</f>
        <v>...</v>
      </c>
      <c r="C110" s="1" t="str">
        <f>IF($E$14="Y",'Population Definitions'!$A$5,"...")</f>
        <v>...</v>
      </c>
      <c r="E110" s="4"/>
      <c r="F110" s="5"/>
      <c r="G110" s="4"/>
      <c r="H110" s="2" t="str">
        <f>IF($E$14="Y","OR","...")</f>
        <v>...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</row>
    <row r="111" spans="1:118">
      <c r="A111" s="1" t="str">
        <f>IF($F$14="Y",'Population Definitions'!$B$11,"...")</f>
        <v>...</v>
      </c>
      <c r="B111" s="2" t="str">
        <f>IF($F$14="Y","---&gt;","...")</f>
        <v>...</v>
      </c>
      <c r="C111" s="1" t="str">
        <f>IF($F$14="Y",'Population Definitions'!$A$6,"...")</f>
        <v>...</v>
      </c>
      <c r="E111" s="4"/>
      <c r="F111" s="5"/>
      <c r="G111" s="4"/>
      <c r="H111" s="2" t="str">
        <f>IF($F$14="Y","OR","...")</f>
        <v>...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</row>
    <row r="112" spans="1:118">
      <c r="A112" s="1" t="str">
        <f>IF($G$14="Y",'Population Definitions'!$B$11,"...")</f>
        <v>...</v>
      </c>
      <c r="B112" s="2" t="str">
        <f>IF($G$14="Y","---&gt;","...")</f>
        <v>...</v>
      </c>
      <c r="C112" s="1" t="str">
        <f>IF($G$14="Y",'Population Definitions'!$A$7,"...")</f>
        <v>...</v>
      </c>
      <c r="E112" s="4"/>
      <c r="F112" s="5"/>
      <c r="G112" s="4"/>
      <c r="H112" s="2" t="str">
        <f>IF($G$14="Y","OR","...")</f>
        <v>...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</row>
    <row r="113" spans="1:118">
      <c r="A113" s="1" t="str">
        <f>IF($H$14="Y",'Population Definitions'!$B$11,"...")</f>
        <v>...</v>
      </c>
      <c r="B113" s="2" t="str">
        <f>IF($H$14="Y","---&gt;","...")</f>
        <v>...</v>
      </c>
      <c r="C113" s="1" t="str">
        <f>IF($H$14="Y",'Population Definitions'!$A$8,"...")</f>
        <v>...</v>
      </c>
      <c r="E113" s="4"/>
      <c r="F113" s="5"/>
      <c r="G113" s="4"/>
      <c r="H113" s="2" t="str">
        <f>IF($H$14="Y","OR","...")</f>
        <v>...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</row>
    <row r="114" spans="1:118">
      <c r="A114" s="1" t="str">
        <f>IF($I$14="Y",'Population Definitions'!$B$11,"...")</f>
        <v>...</v>
      </c>
      <c r="B114" s="2" t="str">
        <f>IF($I$14="Y","---&gt;","...")</f>
        <v>...</v>
      </c>
      <c r="C114" s="1" t="str">
        <f>IF($I$14="Y",'Population Definitions'!$A$9,"...")</f>
        <v>...</v>
      </c>
      <c r="E114" s="4"/>
      <c r="F114" s="5"/>
      <c r="G114" s="4"/>
      <c r="H114" s="2" t="str">
        <f>IF($I$14="Y","OR","...")</f>
        <v>...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</row>
    <row r="115" spans="1:118">
      <c r="A115" s="1" t="str">
        <f>IF($J$14="Y",'Population Definitions'!$B$11,"...")</f>
        <v>...</v>
      </c>
      <c r="B115" s="2" t="str">
        <f>IF($J$14="Y","---&gt;","...")</f>
        <v>...</v>
      </c>
      <c r="C115" s="1" t="str">
        <f>IF($J$14="Y",'Population Definitions'!$B$10,"...")</f>
        <v>...</v>
      </c>
      <c r="E115" s="4"/>
      <c r="F115" s="5"/>
      <c r="G115" s="4"/>
      <c r="H115" s="2" t="str">
        <f>IF($J$14="Y","OR","...")</f>
        <v>...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</row>
    <row r="116" spans="1:118">
      <c r="A116" s="1" t="str">
        <f>IF($K$14="Y",'Population Definitions'!$B$11,"...")</f>
        <v>...</v>
      </c>
      <c r="B116" s="2" t="str">
        <f>IF($K$14="Y","---&gt;","...")</f>
        <v>...</v>
      </c>
      <c r="C116" s="1" t="str">
        <f>IF($K$14="Y",'Population Definitions'!$B$11,"...")</f>
        <v>...</v>
      </c>
      <c r="E116" s="4"/>
      <c r="F116" s="5"/>
      <c r="G116" s="4"/>
      <c r="H116" s="2" t="str">
        <f>IF($K$14="Y","OR","...")</f>
        <v>...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</row>
    <row r="118" spans="1:4">
      <c r="A118" s="1" t="s">
        <v>0</v>
      </c>
      <c r="B118" s="1" t="s">
        <v>1</v>
      </c>
      <c r="C118" s="1" t="s">
        <v>122</v>
      </c>
      <c r="D118" s="1" t="s">
        <v>123</v>
      </c>
    </row>
    <row r="119" spans="1:4">
      <c r="A119" t="s">
        <v>130</v>
      </c>
      <c r="B119" t="s">
        <v>131</v>
      </c>
      <c r="C119" t="s">
        <v>5</v>
      </c>
      <c r="D119" t="s">
        <v>5</v>
      </c>
    </row>
    <row r="121" spans="2:11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50-59M</v>
      </c>
      <c r="I121" s="1" t="str">
        <f>'Population Definitions'!$A$9</f>
        <v>50-59F</v>
      </c>
      <c r="J121" s="1" t="str">
        <f>'Population Definitions'!$B$10</f>
        <v>60+M</v>
      </c>
      <c r="K121" s="1" t="str">
        <f>'Population Definitions'!$B$11</f>
        <v>60+F</v>
      </c>
    </row>
    <row r="122" spans="1:11">
      <c r="A122" s="1" t="str">
        <f>'Population Definitions'!$A$2</f>
        <v>0-4M</v>
      </c>
      <c r="B122" s="3" t="s">
        <v>126</v>
      </c>
      <c r="C122" s="3" t="s">
        <v>126</v>
      </c>
      <c r="D122" s="3" t="s">
        <v>127</v>
      </c>
      <c r="E122" s="3" t="s">
        <v>127</v>
      </c>
      <c r="F122" s="3" t="s">
        <v>127</v>
      </c>
      <c r="G122" s="3" t="s">
        <v>127</v>
      </c>
      <c r="H122" s="3" t="s">
        <v>127</v>
      </c>
      <c r="I122" s="3" t="s">
        <v>127</v>
      </c>
      <c r="J122" s="3" t="s">
        <v>127</v>
      </c>
      <c r="K122" s="3" t="s">
        <v>127</v>
      </c>
    </row>
    <row r="123" spans="1:11">
      <c r="A123" s="1" t="str">
        <f>'Population Definitions'!$A$3</f>
        <v>0-4F</v>
      </c>
      <c r="B123" s="3" t="s">
        <v>126</v>
      </c>
      <c r="C123" s="3" t="s">
        <v>126</v>
      </c>
      <c r="D123" s="3" t="s">
        <v>127</v>
      </c>
      <c r="E123" s="3" t="s">
        <v>127</v>
      </c>
      <c r="F123" s="3" t="s">
        <v>127</v>
      </c>
      <c r="G123" s="3" t="s">
        <v>127</v>
      </c>
      <c r="H123" s="3" t="s">
        <v>127</v>
      </c>
      <c r="I123" s="3" t="s">
        <v>127</v>
      </c>
      <c r="J123" s="3" t="s">
        <v>127</v>
      </c>
      <c r="K123" s="3" t="s">
        <v>127</v>
      </c>
    </row>
    <row r="124" spans="1:11">
      <c r="A124" s="1" t="str">
        <f>'Population Definitions'!$A$4</f>
        <v>5-14M</v>
      </c>
      <c r="B124" s="3" t="s">
        <v>126</v>
      </c>
      <c r="C124" s="3" t="s">
        <v>126</v>
      </c>
      <c r="D124" s="3" t="s">
        <v>127</v>
      </c>
      <c r="E124" s="3" t="s">
        <v>127</v>
      </c>
      <c r="F124" s="3" t="s">
        <v>127</v>
      </c>
      <c r="G124" s="3" t="s">
        <v>127</v>
      </c>
      <c r="H124" s="3" t="s">
        <v>127</v>
      </c>
      <c r="I124" s="3" t="s">
        <v>127</v>
      </c>
      <c r="J124" s="3" t="s">
        <v>127</v>
      </c>
      <c r="K124" s="3" t="s">
        <v>127</v>
      </c>
    </row>
    <row r="125" spans="1:11">
      <c r="A125" s="1" t="str">
        <f>'Population Definitions'!$A$5</f>
        <v>5-14F</v>
      </c>
      <c r="B125" s="3" t="s">
        <v>126</v>
      </c>
      <c r="C125" s="3" t="s">
        <v>126</v>
      </c>
      <c r="D125" s="3" t="s">
        <v>127</v>
      </c>
      <c r="E125" s="3" t="s">
        <v>127</v>
      </c>
      <c r="F125" s="3" t="s">
        <v>127</v>
      </c>
      <c r="G125" s="3" t="s">
        <v>127</v>
      </c>
      <c r="H125" s="3" t="s">
        <v>127</v>
      </c>
      <c r="I125" s="3" t="s">
        <v>127</v>
      </c>
      <c r="J125" s="3" t="s">
        <v>127</v>
      </c>
      <c r="K125" s="3" t="s">
        <v>127</v>
      </c>
    </row>
    <row r="126" spans="1:11">
      <c r="A126" s="1" t="str">
        <f>'Population Definitions'!$A$6</f>
        <v>15-49M</v>
      </c>
      <c r="B126" s="3" t="s">
        <v>126</v>
      </c>
      <c r="C126" s="3" t="s">
        <v>126</v>
      </c>
      <c r="D126" s="3" t="s">
        <v>127</v>
      </c>
      <c r="E126" s="3" t="s">
        <v>127</v>
      </c>
      <c r="F126" s="3" t="s">
        <v>127</v>
      </c>
      <c r="G126" s="3" t="s">
        <v>127</v>
      </c>
      <c r="H126" s="3" t="s">
        <v>127</v>
      </c>
      <c r="I126" s="3" t="s">
        <v>127</v>
      </c>
      <c r="J126" s="3" t="s">
        <v>127</v>
      </c>
      <c r="K126" s="3" t="s">
        <v>127</v>
      </c>
    </row>
    <row r="127" spans="1:11">
      <c r="A127" s="1" t="str">
        <f>'Population Definitions'!$A$7</f>
        <v>15-49F</v>
      </c>
      <c r="B127" s="3" t="s">
        <v>126</v>
      </c>
      <c r="C127" s="3" t="s">
        <v>126</v>
      </c>
      <c r="D127" s="3" t="s">
        <v>127</v>
      </c>
      <c r="E127" s="3" t="s">
        <v>127</v>
      </c>
      <c r="F127" s="3" t="s">
        <v>127</v>
      </c>
      <c r="G127" s="3" t="s">
        <v>127</v>
      </c>
      <c r="H127" s="3" t="s">
        <v>127</v>
      </c>
      <c r="I127" s="3" t="s">
        <v>127</v>
      </c>
      <c r="J127" s="3" t="s">
        <v>127</v>
      </c>
      <c r="K127" s="3" t="s">
        <v>127</v>
      </c>
    </row>
    <row r="128" spans="1:11">
      <c r="A128" s="1" t="str">
        <f>'Population Definitions'!$A$8</f>
        <v>50-59M</v>
      </c>
      <c r="B128" s="3" t="s">
        <v>126</v>
      </c>
      <c r="C128" s="3" t="s">
        <v>126</v>
      </c>
      <c r="D128" s="3" t="s">
        <v>127</v>
      </c>
      <c r="E128" s="3" t="s">
        <v>127</v>
      </c>
      <c r="F128" s="3" t="s">
        <v>127</v>
      </c>
      <c r="G128" s="3" t="s">
        <v>127</v>
      </c>
      <c r="H128" s="3" t="s">
        <v>127</v>
      </c>
      <c r="I128" s="3" t="s">
        <v>127</v>
      </c>
      <c r="J128" s="3" t="s">
        <v>127</v>
      </c>
      <c r="K128" s="3" t="s">
        <v>127</v>
      </c>
    </row>
    <row r="129" spans="1:11">
      <c r="A129" s="1" t="str">
        <f>'Population Definitions'!$A$9</f>
        <v>50-59F</v>
      </c>
      <c r="B129" s="3" t="s">
        <v>126</v>
      </c>
      <c r="C129" s="3" t="s">
        <v>126</v>
      </c>
      <c r="D129" s="3" t="s">
        <v>127</v>
      </c>
      <c r="E129" s="3" t="s">
        <v>127</v>
      </c>
      <c r="F129" s="3" t="s">
        <v>127</v>
      </c>
      <c r="G129" s="3" t="s">
        <v>127</v>
      </c>
      <c r="H129" s="3" t="s">
        <v>127</v>
      </c>
      <c r="I129" s="3" t="s">
        <v>127</v>
      </c>
      <c r="J129" s="3" t="s">
        <v>127</v>
      </c>
      <c r="K129" s="3" t="s">
        <v>127</v>
      </c>
    </row>
    <row r="130" spans="1:11">
      <c r="A130" s="1" t="str">
        <f>'Population Definitions'!$B$10</f>
        <v>60+M</v>
      </c>
      <c r="B130" s="3" t="s">
        <v>126</v>
      </c>
      <c r="C130" s="3" t="s">
        <v>126</v>
      </c>
      <c r="D130" s="3" t="s">
        <v>127</v>
      </c>
      <c r="E130" s="3" t="s">
        <v>127</v>
      </c>
      <c r="F130" s="3" t="s">
        <v>127</v>
      </c>
      <c r="G130" s="3" t="s">
        <v>127</v>
      </c>
      <c r="H130" s="3" t="s">
        <v>127</v>
      </c>
      <c r="I130" s="3" t="s">
        <v>127</v>
      </c>
      <c r="J130" s="3" t="s">
        <v>127</v>
      </c>
      <c r="K130" s="3" t="s">
        <v>127</v>
      </c>
    </row>
    <row r="131" spans="1:11">
      <c r="A131" s="1" t="str">
        <f>'Population Definitions'!$B$11</f>
        <v>60+F</v>
      </c>
      <c r="B131" s="3" t="s">
        <v>126</v>
      </c>
      <c r="C131" s="3" t="s">
        <v>126</v>
      </c>
      <c r="D131" s="3" t="s">
        <v>127</v>
      </c>
      <c r="E131" s="3" t="s">
        <v>127</v>
      </c>
      <c r="F131" s="3" t="s">
        <v>127</v>
      </c>
      <c r="G131" s="3" t="s">
        <v>127</v>
      </c>
      <c r="H131" s="3" t="s">
        <v>127</v>
      </c>
      <c r="I131" s="3" t="s">
        <v>127</v>
      </c>
      <c r="J131" s="3" t="s">
        <v>127</v>
      </c>
      <c r="K131" s="3" t="s">
        <v>127</v>
      </c>
    </row>
    <row r="133" spans="1:118">
      <c r="A133" s="1" t="s">
        <v>128</v>
      </c>
      <c r="B133" s="1"/>
      <c r="C133" s="1" t="s">
        <v>129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>
      <c r="A134" s="1" t="str">
        <f>IF($B$122="Y",'Population Definitions'!$A$2,"...")</f>
        <v>0-4M</v>
      </c>
      <c r="B134" s="2" t="str">
        <f>IF($B$122="Y","---&gt;","...")</f>
        <v>---&gt;</v>
      </c>
      <c r="C134" s="1" t="str">
        <f>IF($B$122="Y",'Population Definitions'!$A$2,"...")</f>
        <v>0-4M</v>
      </c>
      <c r="E134" s="5" t="s">
        <v>55</v>
      </c>
      <c r="F134" s="5"/>
      <c r="G134" s="5">
        <v>1</v>
      </c>
      <c r="H134" s="2" t="str">
        <f>IF($B$122="Y","OR","...")</f>
        <v>OR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</row>
    <row r="135" spans="1:118">
      <c r="A135" s="1" t="str">
        <f>IF($C$122="Y",'Population Definitions'!$A$2,"...")</f>
        <v>0-4M</v>
      </c>
      <c r="B135" s="2" t="str">
        <f>IF($C$122="Y","---&gt;","...")</f>
        <v>---&gt;</v>
      </c>
      <c r="C135" s="1" t="str">
        <f>IF($C$122="Y",'Population Definitions'!$A$3,"...")</f>
        <v>0-4F</v>
      </c>
      <c r="E135" s="5" t="s">
        <v>55</v>
      </c>
      <c r="F135" s="5"/>
      <c r="G135" s="5">
        <v>1</v>
      </c>
      <c r="H135" s="2" t="str">
        <f>IF($C$122="Y","OR","...")</f>
        <v>OR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</row>
    <row r="136" spans="1:118">
      <c r="A136" s="1" t="str">
        <f>IF($D$122="Y",'Population Definitions'!$A$2,"...")</f>
        <v>...</v>
      </c>
      <c r="B136" s="2" t="str">
        <f>IF($D$122="Y","---&gt;","...")</f>
        <v>...</v>
      </c>
      <c r="C136" s="1" t="str">
        <f>IF($D$122="Y",'Population Definitions'!$A$4,"...")</f>
        <v>...</v>
      </c>
      <c r="E136" s="4"/>
      <c r="F136" s="5"/>
      <c r="G136" s="4"/>
      <c r="H136" s="2" t="str">
        <f>IF($D$122="Y","OR","...")</f>
        <v>...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</row>
    <row r="137" spans="1:118">
      <c r="A137" s="1" t="str">
        <f>IF($E$122="Y",'Population Definitions'!$A$2,"...")</f>
        <v>...</v>
      </c>
      <c r="B137" s="2" t="str">
        <f>IF($E$122="Y","---&gt;","...")</f>
        <v>...</v>
      </c>
      <c r="C137" s="1" t="str">
        <f>IF($E$122="Y",'Population Definitions'!$A$5,"...")</f>
        <v>...</v>
      </c>
      <c r="E137" s="4"/>
      <c r="F137" s="5"/>
      <c r="G137" s="4"/>
      <c r="H137" s="2" t="str">
        <f>IF($E$122="Y","OR","...")</f>
        <v>...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</row>
    <row r="138" spans="1:118">
      <c r="A138" s="1" t="str">
        <f>IF($F$122="Y",'Population Definitions'!$A$2,"...")</f>
        <v>...</v>
      </c>
      <c r="B138" s="2" t="str">
        <f>IF($F$122="Y","---&gt;","...")</f>
        <v>...</v>
      </c>
      <c r="C138" s="1" t="str">
        <f>IF($F$122="Y",'Population Definitions'!$A$6,"...")</f>
        <v>...</v>
      </c>
      <c r="E138" s="4"/>
      <c r="F138" s="5"/>
      <c r="G138" s="4"/>
      <c r="H138" s="2" t="str">
        <f>IF($F$122="Y","OR","...")</f>
        <v>...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</row>
    <row r="139" spans="1:118">
      <c r="A139" s="1" t="str">
        <f>IF($G$122="Y",'Population Definitions'!$A$2,"...")</f>
        <v>...</v>
      </c>
      <c r="B139" s="2" t="str">
        <f>IF($G$122="Y","---&gt;","...")</f>
        <v>...</v>
      </c>
      <c r="C139" s="1" t="str">
        <f>IF($G$122="Y",'Population Definitions'!$A$7,"...")</f>
        <v>...</v>
      </c>
      <c r="E139" s="4"/>
      <c r="F139" s="5"/>
      <c r="G139" s="4"/>
      <c r="H139" s="2" t="str">
        <f>IF($G$122="Y","OR","...")</f>
        <v>...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</row>
    <row r="140" spans="1:118">
      <c r="A140" s="1" t="str">
        <f>IF($H$122="Y",'Population Definitions'!$A$2,"...")</f>
        <v>...</v>
      </c>
      <c r="B140" s="2" t="str">
        <f>IF($H$122="Y","---&gt;","...")</f>
        <v>...</v>
      </c>
      <c r="C140" s="1" t="str">
        <f>IF($H$122="Y",'Population Definitions'!$A$8,"...")</f>
        <v>...</v>
      </c>
      <c r="E140" s="4"/>
      <c r="F140" s="5"/>
      <c r="G140" s="4"/>
      <c r="H140" s="2" t="str">
        <f>IF($H$122="Y","OR","...")</f>
        <v>...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</row>
    <row r="141" spans="1:118">
      <c r="A141" s="1" t="str">
        <f>IF($I$122="Y",'Population Definitions'!$A$2,"...")</f>
        <v>...</v>
      </c>
      <c r="B141" s="2" t="str">
        <f>IF($I$122="Y","---&gt;","...")</f>
        <v>...</v>
      </c>
      <c r="C141" s="1" t="str">
        <f>IF($I$122="Y",'Population Definitions'!$A$9,"...")</f>
        <v>...</v>
      </c>
      <c r="E141" s="4"/>
      <c r="F141" s="5"/>
      <c r="G141" s="4"/>
      <c r="H141" s="2" t="str">
        <f>IF($I$122="Y","OR","...")</f>
        <v>...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</row>
    <row r="142" spans="1:118">
      <c r="A142" s="1" t="str">
        <f>IF($J$122="Y",'Population Definitions'!$A$2,"...")</f>
        <v>...</v>
      </c>
      <c r="B142" s="2" t="str">
        <f>IF($J$122="Y","---&gt;","...")</f>
        <v>...</v>
      </c>
      <c r="C142" s="1" t="str">
        <f>IF($J$122="Y",'Population Definitions'!$B$10,"...")</f>
        <v>...</v>
      </c>
      <c r="E142" s="4"/>
      <c r="F142" s="5"/>
      <c r="G142" s="4"/>
      <c r="H142" s="2" t="str">
        <f>IF($J$122="Y","OR","...")</f>
        <v>...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</row>
    <row r="143" spans="1:118">
      <c r="A143" s="1" t="str">
        <f>IF($K$122="Y",'Population Definitions'!$A$2,"...")</f>
        <v>...</v>
      </c>
      <c r="B143" s="2" t="str">
        <f>IF($K$122="Y","---&gt;","...")</f>
        <v>...</v>
      </c>
      <c r="C143" s="1" t="str">
        <f>IF($K$122="Y",'Population Definitions'!$B$11,"...")</f>
        <v>...</v>
      </c>
      <c r="E143" s="4"/>
      <c r="F143" s="5"/>
      <c r="G143" s="4"/>
      <c r="H143" s="2" t="str">
        <f>IF($K$122="Y","OR","...")</f>
        <v>...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</row>
    <row r="144" spans="1:118">
      <c r="A144" s="1" t="str">
        <f>IF($B$123="Y",'Population Definitions'!$A$3,"...")</f>
        <v>0-4F</v>
      </c>
      <c r="B144" s="2" t="str">
        <f>IF($B$123="Y","---&gt;","...")</f>
        <v>---&gt;</v>
      </c>
      <c r="C144" s="1" t="str">
        <f>IF($B$123="Y",'Population Definitions'!$A$2,"...")</f>
        <v>0-4M</v>
      </c>
      <c r="E144" s="5" t="s">
        <v>55</v>
      </c>
      <c r="F144" s="5"/>
      <c r="G144" s="5">
        <v>1</v>
      </c>
      <c r="H144" s="2" t="str">
        <f>IF($B$123="Y","OR","...")</f>
        <v>OR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</row>
    <row r="145" spans="1:118">
      <c r="A145" s="1" t="str">
        <f>IF($C$123="Y",'Population Definitions'!$A$3,"...")</f>
        <v>0-4F</v>
      </c>
      <c r="B145" s="2" t="str">
        <f>IF($C$123="Y","---&gt;","...")</f>
        <v>---&gt;</v>
      </c>
      <c r="C145" s="1" t="str">
        <f>IF($C$123="Y",'Population Definitions'!$A$3,"...")</f>
        <v>0-4F</v>
      </c>
      <c r="E145" s="5" t="s">
        <v>55</v>
      </c>
      <c r="F145" s="5"/>
      <c r="G145" s="5">
        <v>1</v>
      </c>
      <c r="H145" s="2" t="str">
        <f>IF($C$123="Y","OR","...")</f>
        <v>OR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</row>
    <row r="146" spans="1:118">
      <c r="A146" s="1" t="str">
        <f>IF($D$123="Y",'Population Definitions'!$A$3,"...")</f>
        <v>...</v>
      </c>
      <c r="B146" s="2" t="str">
        <f>IF($D$123="Y","---&gt;","...")</f>
        <v>...</v>
      </c>
      <c r="C146" s="1" t="str">
        <f>IF($D$123="Y",'Population Definitions'!$A$4,"...")</f>
        <v>...</v>
      </c>
      <c r="E146" s="4"/>
      <c r="F146" s="5"/>
      <c r="G146" s="4"/>
      <c r="H146" s="2" t="str">
        <f>IF($D$123="Y","OR","...")</f>
        <v>...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</row>
    <row r="147" spans="1:118">
      <c r="A147" s="1" t="str">
        <f>IF($E$123="Y",'Population Definitions'!$A$3,"...")</f>
        <v>...</v>
      </c>
      <c r="B147" s="2" t="str">
        <f>IF($E$123="Y","---&gt;","...")</f>
        <v>...</v>
      </c>
      <c r="C147" s="1" t="str">
        <f>IF($E$123="Y",'Population Definitions'!$A$5,"...")</f>
        <v>...</v>
      </c>
      <c r="E147" s="4"/>
      <c r="F147" s="5"/>
      <c r="G147" s="4"/>
      <c r="H147" s="2" t="str">
        <f>IF($E$123="Y","OR","...")</f>
        <v>...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</row>
    <row r="148" spans="1:118">
      <c r="A148" s="1" t="str">
        <f>IF($F$123="Y",'Population Definitions'!$A$3,"...")</f>
        <v>...</v>
      </c>
      <c r="B148" s="2" t="str">
        <f>IF($F$123="Y","---&gt;","...")</f>
        <v>...</v>
      </c>
      <c r="C148" s="1" t="str">
        <f>IF($F$123="Y",'Population Definitions'!$A$6,"...")</f>
        <v>...</v>
      </c>
      <c r="E148" s="4"/>
      <c r="F148" s="5"/>
      <c r="G148" s="4"/>
      <c r="H148" s="2" t="str">
        <f>IF($F$123="Y","OR","...")</f>
        <v>...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</row>
    <row r="149" spans="1:118">
      <c r="A149" s="1" t="str">
        <f>IF($G$123="Y",'Population Definitions'!$A$3,"...")</f>
        <v>...</v>
      </c>
      <c r="B149" s="2" t="str">
        <f>IF($G$123="Y","---&gt;","...")</f>
        <v>...</v>
      </c>
      <c r="C149" s="1" t="str">
        <f>IF($G$123="Y",'Population Definitions'!$A$7,"...")</f>
        <v>...</v>
      </c>
      <c r="E149" s="4"/>
      <c r="F149" s="5"/>
      <c r="G149" s="4"/>
      <c r="H149" s="2" t="str">
        <f>IF($G$123="Y","OR","...")</f>
        <v>...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</row>
    <row r="150" spans="1:118">
      <c r="A150" s="1" t="str">
        <f>IF($H$123="Y",'Population Definitions'!$A$3,"...")</f>
        <v>...</v>
      </c>
      <c r="B150" s="2" t="str">
        <f>IF($H$123="Y","---&gt;","...")</f>
        <v>...</v>
      </c>
      <c r="C150" s="1" t="str">
        <f>IF($H$123="Y",'Population Definitions'!$A$8,"...")</f>
        <v>...</v>
      </c>
      <c r="E150" s="4"/>
      <c r="F150" s="5"/>
      <c r="G150" s="4"/>
      <c r="H150" s="2" t="str">
        <f>IF($H$123="Y","OR","...")</f>
        <v>...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</row>
    <row r="151" spans="1:118">
      <c r="A151" s="1" t="str">
        <f>IF($I$123="Y",'Population Definitions'!$A$3,"...")</f>
        <v>...</v>
      </c>
      <c r="B151" s="2" t="str">
        <f>IF($I$123="Y","---&gt;","...")</f>
        <v>...</v>
      </c>
      <c r="C151" s="1" t="str">
        <f>IF($I$123="Y",'Population Definitions'!$A$9,"...")</f>
        <v>...</v>
      </c>
      <c r="E151" s="4"/>
      <c r="F151" s="5"/>
      <c r="G151" s="4"/>
      <c r="H151" s="2" t="str">
        <f>IF($I$123="Y","OR","...")</f>
        <v>...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</row>
    <row r="152" spans="1:118">
      <c r="A152" s="1" t="str">
        <f>IF($J$123="Y",'Population Definitions'!$A$3,"...")</f>
        <v>...</v>
      </c>
      <c r="B152" s="2" t="str">
        <f>IF($J$123="Y","---&gt;","...")</f>
        <v>...</v>
      </c>
      <c r="C152" s="1" t="str">
        <f>IF($J$123="Y",'Population Definitions'!$B$10,"...")</f>
        <v>...</v>
      </c>
      <c r="E152" s="4"/>
      <c r="F152" s="5"/>
      <c r="G152" s="4"/>
      <c r="H152" s="2" t="str">
        <f>IF($J$123="Y","OR","...")</f>
        <v>...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</row>
    <row r="153" spans="1:118">
      <c r="A153" s="1" t="str">
        <f>IF($K$123="Y",'Population Definitions'!$A$3,"...")</f>
        <v>...</v>
      </c>
      <c r="B153" s="2" t="str">
        <f>IF($K$123="Y","---&gt;","...")</f>
        <v>...</v>
      </c>
      <c r="C153" s="1" t="str">
        <f>IF($K$123="Y",'Population Definitions'!$B$11,"...")</f>
        <v>...</v>
      </c>
      <c r="E153" s="4"/>
      <c r="F153" s="5"/>
      <c r="G153" s="4"/>
      <c r="H153" s="2" t="str">
        <f>IF($K$123="Y","OR","...")</f>
        <v>...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</row>
    <row r="154" spans="1:118">
      <c r="A154" s="1" t="str">
        <f>IF($B$124="Y",'Population Definitions'!$A$4,"...")</f>
        <v>5-14M</v>
      </c>
      <c r="B154" s="2" t="str">
        <f>IF($B$124="Y","---&gt;","...")</f>
        <v>---&gt;</v>
      </c>
      <c r="C154" s="1" t="str">
        <f>IF($B$124="Y",'Population Definitions'!$A$2,"...")</f>
        <v>0-4M</v>
      </c>
      <c r="E154" s="5" t="s">
        <v>55</v>
      </c>
      <c r="F154" s="5"/>
      <c r="G154" s="5">
        <v>1</v>
      </c>
      <c r="H154" s="2" t="str">
        <f>IF($B$124="Y","OR","...")</f>
        <v>OR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</row>
    <row r="155" spans="1:118">
      <c r="A155" s="1" t="str">
        <f>IF($C$124="Y",'Population Definitions'!$A$4,"...")</f>
        <v>5-14M</v>
      </c>
      <c r="B155" s="2" t="str">
        <f>IF($C$124="Y","---&gt;","...")</f>
        <v>---&gt;</v>
      </c>
      <c r="C155" s="1" t="str">
        <f>IF($C$124="Y",'Population Definitions'!$A$3,"...")</f>
        <v>0-4F</v>
      </c>
      <c r="E155" s="5" t="s">
        <v>55</v>
      </c>
      <c r="F155" s="5"/>
      <c r="G155" s="5">
        <v>1</v>
      </c>
      <c r="H155" s="2" t="str">
        <f>IF($C$124="Y","OR","...")</f>
        <v>OR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</row>
    <row r="156" spans="1:118">
      <c r="A156" s="1" t="str">
        <f>IF($D$124="Y",'Population Definitions'!$A$4,"...")</f>
        <v>...</v>
      </c>
      <c r="B156" s="2" t="str">
        <f>IF($D$124="Y","---&gt;","...")</f>
        <v>...</v>
      </c>
      <c r="C156" s="1" t="str">
        <f>IF($D$124="Y",'Population Definitions'!$A$4,"...")</f>
        <v>...</v>
      </c>
      <c r="E156" s="4"/>
      <c r="F156" s="5"/>
      <c r="G156" s="4"/>
      <c r="H156" s="2" t="str">
        <f>IF($D$124="Y","OR","...")</f>
        <v>...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</row>
    <row r="157" spans="1:118">
      <c r="A157" s="1" t="str">
        <f>IF($E$124="Y",'Population Definitions'!$A$4,"...")</f>
        <v>...</v>
      </c>
      <c r="B157" s="2" t="str">
        <f>IF($E$124="Y","---&gt;","...")</f>
        <v>...</v>
      </c>
      <c r="C157" s="1" t="str">
        <f>IF($E$124="Y",'Population Definitions'!$A$5,"...")</f>
        <v>...</v>
      </c>
      <c r="E157" s="4"/>
      <c r="F157" s="5"/>
      <c r="G157" s="4"/>
      <c r="H157" s="2" t="str">
        <f>IF($E$124="Y","OR","...")</f>
        <v>...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</row>
    <row r="158" spans="1:118">
      <c r="A158" s="1" t="str">
        <f>IF($F$124="Y",'Population Definitions'!$A$4,"...")</f>
        <v>...</v>
      </c>
      <c r="B158" s="2" t="str">
        <f>IF($F$124="Y","---&gt;","...")</f>
        <v>...</v>
      </c>
      <c r="C158" s="1" t="str">
        <f>IF($F$124="Y",'Population Definitions'!$A$6,"...")</f>
        <v>...</v>
      </c>
      <c r="E158" s="4"/>
      <c r="F158" s="5"/>
      <c r="G158" s="4"/>
      <c r="H158" s="2" t="str">
        <f>IF($F$124="Y","OR","...")</f>
        <v>...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</row>
    <row r="159" spans="1:118">
      <c r="A159" s="1" t="str">
        <f>IF($G$124="Y",'Population Definitions'!$A$4,"...")</f>
        <v>...</v>
      </c>
      <c r="B159" s="2" t="str">
        <f>IF($G$124="Y","---&gt;","...")</f>
        <v>...</v>
      </c>
      <c r="C159" s="1" t="str">
        <f>IF($G$124="Y",'Population Definitions'!$A$7,"...")</f>
        <v>...</v>
      </c>
      <c r="E159" s="4"/>
      <c r="F159" s="5"/>
      <c r="G159" s="4"/>
      <c r="H159" s="2" t="str">
        <f>IF($G$124="Y","OR","...")</f>
        <v>...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</row>
    <row r="160" spans="1:118">
      <c r="A160" s="1" t="str">
        <f>IF($H$124="Y",'Population Definitions'!$A$4,"...")</f>
        <v>...</v>
      </c>
      <c r="B160" s="2" t="str">
        <f>IF($H$124="Y","---&gt;","...")</f>
        <v>...</v>
      </c>
      <c r="C160" s="1" t="str">
        <f>IF($H$124="Y",'Population Definitions'!$A$8,"...")</f>
        <v>...</v>
      </c>
      <c r="E160" s="4"/>
      <c r="F160" s="5"/>
      <c r="G160" s="4"/>
      <c r="H160" s="2" t="str">
        <f>IF($H$124="Y","OR","...")</f>
        <v>...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</row>
    <row r="161" spans="1:118">
      <c r="A161" s="1" t="str">
        <f>IF($I$124="Y",'Population Definitions'!$A$4,"...")</f>
        <v>...</v>
      </c>
      <c r="B161" s="2" t="str">
        <f>IF($I$124="Y","---&gt;","...")</f>
        <v>...</v>
      </c>
      <c r="C161" s="1" t="str">
        <f>IF($I$124="Y",'Population Definitions'!$A$9,"...")</f>
        <v>...</v>
      </c>
      <c r="E161" s="4"/>
      <c r="F161" s="5"/>
      <c r="G161" s="4"/>
      <c r="H161" s="2" t="str">
        <f>IF($I$124="Y","OR","...")</f>
        <v>...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</row>
    <row r="162" spans="1:118">
      <c r="A162" s="1" t="str">
        <f>IF($J$124="Y",'Population Definitions'!$A$4,"...")</f>
        <v>...</v>
      </c>
      <c r="B162" s="2" t="str">
        <f>IF($J$124="Y","---&gt;","...")</f>
        <v>...</v>
      </c>
      <c r="C162" s="1" t="str">
        <f>IF($J$124="Y",'Population Definitions'!$B$10,"...")</f>
        <v>...</v>
      </c>
      <c r="E162" s="4"/>
      <c r="F162" s="5"/>
      <c r="G162" s="4"/>
      <c r="H162" s="2" t="str">
        <f>IF($J$124="Y","OR","...")</f>
        <v>...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</row>
    <row r="163" spans="1:118">
      <c r="A163" s="1" t="str">
        <f>IF($K$124="Y",'Population Definitions'!$A$4,"...")</f>
        <v>...</v>
      </c>
      <c r="B163" s="2" t="str">
        <f>IF($K$124="Y","---&gt;","...")</f>
        <v>...</v>
      </c>
      <c r="C163" s="1" t="str">
        <f>IF($K$124="Y",'Population Definitions'!$B$11,"...")</f>
        <v>...</v>
      </c>
      <c r="E163" s="4"/>
      <c r="F163" s="5"/>
      <c r="G163" s="4"/>
      <c r="H163" s="2" t="str">
        <f>IF($K$124="Y","OR","...")</f>
        <v>...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</row>
    <row r="164" spans="1:118">
      <c r="A164" s="1" t="str">
        <f>IF($B$125="Y",'Population Definitions'!$A$5,"...")</f>
        <v>5-14F</v>
      </c>
      <c r="B164" s="2" t="str">
        <f>IF($B$125="Y","---&gt;","...")</f>
        <v>---&gt;</v>
      </c>
      <c r="C164" s="1" t="str">
        <f>IF($B$125="Y",'Population Definitions'!$A$2,"...")</f>
        <v>0-4M</v>
      </c>
      <c r="E164" s="5" t="s">
        <v>55</v>
      </c>
      <c r="F164" s="5"/>
      <c r="G164" s="5">
        <v>1</v>
      </c>
      <c r="H164" s="2" t="str">
        <f>IF($B$125="Y","OR","...")</f>
        <v>OR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</row>
    <row r="165" spans="1:118">
      <c r="A165" s="1" t="str">
        <f>IF($C$125="Y",'Population Definitions'!$A$5,"...")</f>
        <v>5-14F</v>
      </c>
      <c r="B165" s="2" t="str">
        <f>IF($C$125="Y","---&gt;","...")</f>
        <v>---&gt;</v>
      </c>
      <c r="C165" s="1" t="str">
        <f>IF($C$125="Y",'Population Definitions'!$A$3,"...")</f>
        <v>0-4F</v>
      </c>
      <c r="E165" s="5" t="s">
        <v>55</v>
      </c>
      <c r="F165" s="5"/>
      <c r="G165" s="5">
        <v>1</v>
      </c>
      <c r="H165" s="2" t="str">
        <f>IF($C$125="Y","OR","...")</f>
        <v>OR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</row>
    <row r="166" spans="1:118">
      <c r="A166" s="1" t="str">
        <f>IF($D$125="Y",'Population Definitions'!$A$5,"...")</f>
        <v>...</v>
      </c>
      <c r="B166" s="2" t="str">
        <f>IF($D$125="Y","---&gt;","...")</f>
        <v>...</v>
      </c>
      <c r="C166" s="1" t="str">
        <f>IF($D$125="Y",'Population Definitions'!$A$4,"...")</f>
        <v>...</v>
      </c>
      <c r="E166" s="4"/>
      <c r="F166" s="5"/>
      <c r="G166" s="4"/>
      <c r="H166" s="2" t="str">
        <f>IF($D$125="Y","OR","...")</f>
        <v>...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</row>
    <row r="167" spans="1:118">
      <c r="A167" s="1" t="str">
        <f>IF($E$125="Y",'Population Definitions'!$A$5,"...")</f>
        <v>...</v>
      </c>
      <c r="B167" s="2" t="str">
        <f>IF($E$125="Y","---&gt;","...")</f>
        <v>...</v>
      </c>
      <c r="C167" s="1" t="str">
        <f>IF($E$125="Y",'Population Definitions'!$A$5,"...")</f>
        <v>...</v>
      </c>
      <c r="E167" s="4"/>
      <c r="F167" s="5"/>
      <c r="G167" s="4"/>
      <c r="H167" s="2" t="str">
        <f>IF($E$125="Y","OR","...")</f>
        <v>...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</row>
    <row r="168" spans="1:118">
      <c r="A168" s="1" t="str">
        <f>IF($F$125="Y",'Population Definitions'!$A$5,"...")</f>
        <v>...</v>
      </c>
      <c r="B168" s="2" t="str">
        <f>IF($F$125="Y","---&gt;","...")</f>
        <v>...</v>
      </c>
      <c r="C168" s="1" t="str">
        <f>IF($F$125="Y",'Population Definitions'!$A$6,"...")</f>
        <v>...</v>
      </c>
      <c r="E168" s="4"/>
      <c r="F168" s="5"/>
      <c r="G168" s="4"/>
      <c r="H168" s="2" t="str">
        <f>IF($F$125="Y","OR","...")</f>
        <v>...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</row>
    <row r="169" spans="1:118">
      <c r="A169" s="1" t="str">
        <f>IF($G$125="Y",'Population Definitions'!$A$5,"...")</f>
        <v>...</v>
      </c>
      <c r="B169" s="2" t="str">
        <f>IF($G$125="Y","---&gt;","...")</f>
        <v>...</v>
      </c>
      <c r="C169" s="1" t="str">
        <f>IF($G$125="Y",'Population Definitions'!$A$7,"...")</f>
        <v>...</v>
      </c>
      <c r="E169" s="4"/>
      <c r="F169" s="5"/>
      <c r="G169" s="4"/>
      <c r="H169" s="2" t="str">
        <f>IF($G$125="Y","OR","...")</f>
        <v>...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</row>
    <row r="170" spans="1:118">
      <c r="A170" s="1" t="str">
        <f>IF($H$125="Y",'Population Definitions'!$A$5,"...")</f>
        <v>...</v>
      </c>
      <c r="B170" s="2" t="str">
        <f>IF($H$125="Y","---&gt;","...")</f>
        <v>...</v>
      </c>
      <c r="C170" s="1" t="str">
        <f>IF($H$125="Y",'Population Definitions'!$A$8,"...")</f>
        <v>...</v>
      </c>
      <c r="E170" s="4"/>
      <c r="F170" s="5"/>
      <c r="G170" s="4"/>
      <c r="H170" s="2" t="str">
        <f>IF($H$125="Y","OR","...")</f>
        <v>...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</row>
    <row r="171" spans="1:118">
      <c r="A171" s="1" t="str">
        <f>IF($I$125="Y",'Population Definitions'!$A$5,"...")</f>
        <v>...</v>
      </c>
      <c r="B171" s="2" t="str">
        <f>IF($I$125="Y","---&gt;","...")</f>
        <v>...</v>
      </c>
      <c r="C171" s="1" t="str">
        <f>IF($I$125="Y",'Population Definitions'!$A$9,"...")</f>
        <v>...</v>
      </c>
      <c r="E171" s="4"/>
      <c r="F171" s="5"/>
      <c r="G171" s="4"/>
      <c r="H171" s="2" t="str">
        <f>IF($I$125="Y","OR","...")</f>
        <v>...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</row>
    <row r="172" spans="1:118">
      <c r="A172" s="1" t="str">
        <f>IF($J$125="Y",'Population Definitions'!$A$5,"...")</f>
        <v>...</v>
      </c>
      <c r="B172" s="2" t="str">
        <f>IF($J$125="Y","---&gt;","...")</f>
        <v>...</v>
      </c>
      <c r="C172" s="1" t="str">
        <f>IF($J$125="Y",'Population Definitions'!$B$10,"...")</f>
        <v>...</v>
      </c>
      <c r="E172" s="4"/>
      <c r="F172" s="5"/>
      <c r="G172" s="4"/>
      <c r="H172" s="2" t="str">
        <f>IF($J$125="Y","OR","...")</f>
        <v>...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</row>
    <row r="173" spans="1:118">
      <c r="A173" s="1" t="str">
        <f>IF($K$125="Y",'Population Definitions'!$A$5,"...")</f>
        <v>...</v>
      </c>
      <c r="B173" s="2" t="str">
        <f>IF($K$125="Y","---&gt;","...")</f>
        <v>...</v>
      </c>
      <c r="C173" s="1" t="str">
        <f>IF($K$125="Y",'Population Definitions'!$B$11,"...")</f>
        <v>...</v>
      </c>
      <c r="E173" s="4"/>
      <c r="F173" s="5"/>
      <c r="G173" s="4"/>
      <c r="H173" s="2" t="str">
        <f>IF($K$125="Y","OR","...")</f>
        <v>...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</row>
    <row r="174" spans="1:118">
      <c r="A174" s="1" t="str">
        <f>IF($B$126="Y",'Population Definitions'!$A$6,"...")</f>
        <v>15-49M</v>
      </c>
      <c r="B174" s="2" t="str">
        <f>IF($B$126="Y","---&gt;","...")</f>
        <v>---&gt;</v>
      </c>
      <c r="C174" s="1" t="str">
        <f>IF($B$126="Y",'Population Definitions'!$A$2,"...")</f>
        <v>0-4M</v>
      </c>
      <c r="E174" s="5" t="s">
        <v>55</v>
      </c>
      <c r="F174" s="5"/>
      <c r="G174" s="5">
        <v>1</v>
      </c>
      <c r="H174" s="2" t="str">
        <f>IF($B$126="Y","OR","...")</f>
        <v>OR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</row>
    <row r="175" spans="1:118">
      <c r="A175" s="1" t="str">
        <f>IF($C$126="Y",'Population Definitions'!$A$6,"...")</f>
        <v>15-49M</v>
      </c>
      <c r="B175" s="2" t="str">
        <f>IF($C$126="Y","---&gt;","...")</f>
        <v>---&gt;</v>
      </c>
      <c r="C175" s="1" t="str">
        <f>IF($C$126="Y",'Population Definitions'!$A$3,"...")</f>
        <v>0-4F</v>
      </c>
      <c r="E175" s="5" t="s">
        <v>55</v>
      </c>
      <c r="F175" s="5"/>
      <c r="G175" s="5">
        <v>1</v>
      </c>
      <c r="H175" s="2" t="str">
        <f>IF($C$126="Y","OR","...")</f>
        <v>OR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</row>
    <row r="176" spans="1:118">
      <c r="A176" s="1" t="str">
        <f>IF($D$126="Y",'Population Definitions'!$A$6,"...")</f>
        <v>...</v>
      </c>
      <c r="B176" s="2" t="str">
        <f>IF($D$126="Y","---&gt;","...")</f>
        <v>...</v>
      </c>
      <c r="C176" s="1" t="str">
        <f>IF($D$126="Y",'Population Definitions'!$A$4,"...")</f>
        <v>...</v>
      </c>
      <c r="E176" s="4"/>
      <c r="F176" s="5"/>
      <c r="G176" s="4"/>
      <c r="H176" s="2" t="str">
        <f>IF($D$126="Y","OR","...")</f>
        <v>...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</row>
    <row r="177" spans="1:118">
      <c r="A177" s="1" t="str">
        <f>IF($E$126="Y",'Population Definitions'!$A$6,"...")</f>
        <v>...</v>
      </c>
      <c r="B177" s="2" t="str">
        <f>IF($E$126="Y","---&gt;","...")</f>
        <v>...</v>
      </c>
      <c r="C177" s="1" t="str">
        <f>IF($E$126="Y",'Population Definitions'!$A$5,"...")</f>
        <v>...</v>
      </c>
      <c r="E177" s="4"/>
      <c r="F177" s="5"/>
      <c r="G177" s="4"/>
      <c r="H177" s="2" t="str">
        <f>IF($E$126="Y","OR","...")</f>
        <v>...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</row>
    <row r="178" spans="1:118">
      <c r="A178" s="1" t="str">
        <f>IF($F$126="Y",'Population Definitions'!$A$6,"...")</f>
        <v>...</v>
      </c>
      <c r="B178" s="2" t="str">
        <f>IF($F$126="Y","---&gt;","...")</f>
        <v>...</v>
      </c>
      <c r="C178" s="1" t="str">
        <f>IF($F$126="Y",'Population Definitions'!$A$6,"...")</f>
        <v>...</v>
      </c>
      <c r="E178" s="4"/>
      <c r="F178" s="5"/>
      <c r="G178" s="4"/>
      <c r="H178" s="2" t="str">
        <f>IF($F$126="Y","OR","...")</f>
        <v>...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</row>
    <row r="179" spans="1:118">
      <c r="A179" s="1" t="str">
        <f>IF($G$126="Y",'Population Definitions'!$A$6,"...")</f>
        <v>...</v>
      </c>
      <c r="B179" s="2" t="str">
        <f>IF($G$126="Y","---&gt;","...")</f>
        <v>...</v>
      </c>
      <c r="C179" s="1" t="str">
        <f>IF($G$126="Y",'Population Definitions'!$A$7,"...")</f>
        <v>...</v>
      </c>
      <c r="E179" s="4"/>
      <c r="F179" s="5"/>
      <c r="G179" s="4"/>
      <c r="H179" s="2" t="str">
        <f>IF($G$126="Y","OR","...")</f>
        <v>...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</row>
    <row r="180" spans="1:118">
      <c r="A180" s="1" t="str">
        <f>IF($H$126="Y",'Population Definitions'!$A$6,"...")</f>
        <v>...</v>
      </c>
      <c r="B180" s="2" t="str">
        <f>IF($H$126="Y","---&gt;","...")</f>
        <v>...</v>
      </c>
      <c r="C180" s="1" t="str">
        <f>IF($H$126="Y",'Population Definitions'!$A$8,"...")</f>
        <v>...</v>
      </c>
      <c r="E180" s="4"/>
      <c r="F180" s="5"/>
      <c r="G180" s="4"/>
      <c r="H180" s="2" t="str">
        <f>IF($H$126="Y","OR","...")</f>
        <v>...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</row>
    <row r="181" spans="1:118">
      <c r="A181" s="1" t="str">
        <f>IF($I$126="Y",'Population Definitions'!$A$6,"...")</f>
        <v>...</v>
      </c>
      <c r="B181" s="2" t="str">
        <f>IF($I$126="Y","---&gt;","...")</f>
        <v>...</v>
      </c>
      <c r="C181" s="1" t="str">
        <f>IF($I$126="Y",'Population Definitions'!$A$9,"...")</f>
        <v>...</v>
      </c>
      <c r="E181" s="4"/>
      <c r="F181" s="5"/>
      <c r="G181" s="4"/>
      <c r="H181" s="2" t="str">
        <f>IF($I$126="Y","OR","...")</f>
        <v>...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</row>
    <row r="182" spans="1:118">
      <c r="A182" s="1" t="str">
        <f>IF($J$126="Y",'Population Definitions'!$A$6,"...")</f>
        <v>...</v>
      </c>
      <c r="B182" s="2" t="str">
        <f>IF($J$126="Y","---&gt;","...")</f>
        <v>...</v>
      </c>
      <c r="C182" s="1" t="str">
        <f>IF($J$126="Y",'Population Definitions'!$B$10,"...")</f>
        <v>...</v>
      </c>
      <c r="E182" s="4"/>
      <c r="F182" s="5"/>
      <c r="G182" s="4"/>
      <c r="H182" s="2" t="str">
        <f>IF($J$126="Y","OR","...")</f>
        <v>...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</row>
    <row r="183" spans="1:118">
      <c r="A183" s="1" t="str">
        <f>IF($K$126="Y",'Population Definitions'!$A$6,"...")</f>
        <v>...</v>
      </c>
      <c r="B183" s="2" t="str">
        <f>IF($K$126="Y","---&gt;","...")</f>
        <v>...</v>
      </c>
      <c r="C183" s="1" t="str">
        <f>IF($K$126="Y",'Population Definitions'!$B$11,"...")</f>
        <v>...</v>
      </c>
      <c r="E183" s="4"/>
      <c r="F183" s="5"/>
      <c r="G183" s="4"/>
      <c r="H183" s="2" t="str">
        <f>IF($K$126="Y","OR","...")</f>
        <v>...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</row>
    <row r="184" spans="1:118">
      <c r="A184" s="1" t="str">
        <f>IF($B$127="Y",'Population Definitions'!$A$7,"...")</f>
        <v>15-49F</v>
      </c>
      <c r="B184" s="2" t="str">
        <f>IF($B$127="Y","---&gt;","...")</f>
        <v>---&gt;</v>
      </c>
      <c r="C184" s="1" t="str">
        <f>IF($B$127="Y",'Population Definitions'!$A$2,"...")</f>
        <v>0-4M</v>
      </c>
      <c r="E184" s="5" t="s">
        <v>55</v>
      </c>
      <c r="F184" s="5"/>
      <c r="G184" s="5">
        <v>1</v>
      </c>
      <c r="H184" s="2" t="str">
        <f>IF($B$127="Y","OR","...")</f>
        <v>OR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</row>
    <row r="185" spans="1:118">
      <c r="A185" s="1" t="str">
        <f>IF($C$127="Y",'Population Definitions'!$A$7,"...")</f>
        <v>15-49F</v>
      </c>
      <c r="B185" s="2" t="str">
        <f>IF($C$127="Y","---&gt;","...")</f>
        <v>---&gt;</v>
      </c>
      <c r="C185" s="1" t="str">
        <f>IF($C$127="Y",'Population Definitions'!$A$3,"...")</f>
        <v>0-4F</v>
      </c>
      <c r="E185" s="5" t="s">
        <v>55</v>
      </c>
      <c r="F185" s="5"/>
      <c r="G185" s="5">
        <v>1</v>
      </c>
      <c r="H185" s="2" t="str">
        <f>IF($C$127="Y","OR","...")</f>
        <v>OR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</row>
    <row r="186" spans="1:118">
      <c r="A186" s="1" t="str">
        <f>IF($D$127="Y",'Population Definitions'!$A$7,"...")</f>
        <v>...</v>
      </c>
      <c r="B186" s="2" t="str">
        <f>IF($D$127="Y","---&gt;","...")</f>
        <v>...</v>
      </c>
      <c r="C186" s="1" t="str">
        <f>IF($D$127="Y",'Population Definitions'!$A$4,"...")</f>
        <v>...</v>
      </c>
      <c r="E186" s="4"/>
      <c r="F186" s="5"/>
      <c r="G186" s="4"/>
      <c r="H186" s="2" t="str">
        <f>IF($D$127="Y","OR","...")</f>
        <v>...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</row>
    <row r="187" spans="1:118">
      <c r="A187" s="1" t="str">
        <f>IF($E$127="Y",'Population Definitions'!$A$7,"...")</f>
        <v>...</v>
      </c>
      <c r="B187" s="2" t="str">
        <f>IF($E$127="Y","---&gt;","...")</f>
        <v>...</v>
      </c>
      <c r="C187" s="1" t="str">
        <f>IF($E$127="Y",'Population Definitions'!$A$5,"...")</f>
        <v>...</v>
      </c>
      <c r="E187" s="4"/>
      <c r="F187" s="5"/>
      <c r="G187" s="4"/>
      <c r="H187" s="2" t="str">
        <f>IF($E$127="Y","OR","...")</f>
        <v>...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</row>
    <row r="188" spans="1:118">
      <c r="A188" s="1" t="str">
        <f>IF($F$127="Y",'Population Definitions'!$A$7,"...")</f>
        <v>...</v>
      </c>
      <c r="B188" s="2" t="str">
        <f>IF($F$127="Y","---&gt;","...")</f>
        <v>...</v>
      </c>
      <c r="C188" s="1" t="str">
        <f>IF($F$127="Y",'Population Definitions'!$A$6,"...")</f>
        <v>...</v>
      </c>
      <c r="E188" s="4"/>
      <c r="F188" s="5"/>
      <c r="G188" s="4"/>
      <c r="H188" s="2" t="str">
        <f>IF($F$127="Y","OR","...")</f>
        <v>...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</row>
    <row r="189" spans="1:118">
      <c r="A189" s="1" t="str">
        <f>IF($G$127="Y",'Population Definitions'!$A$7,"...")</f>
        <v>...</v>
      </c>
      <c r="B189" s="2" t="str">
        <f>IF($G$127="Y","---&gt;","...")</f>
        <v>...</v>
      </c>
      <c r="C189" s="1" t="str">
        <f>IF($G$127="Y",'Population Definitions'!$A$7,"...")</f>
        <v>...</v>
      </c>
      <c r="E189" s="4"/>
      <c r="F189" s="5"/>
      <c r="G189" s="4"/>
      <c r="H189" s="2" t="str">
        <f>IF($G$127="Y","OR","...")</f>
        <v>...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</row>
    <row r="190" spans="1:118">
      <c r="A190" s="1" t="str">
        <f>IF($H$127="Y",'Population Definitions'!$A$7,"...")</f>
        <v>...</v>
      </c>
      <c r="B190" s="2" t="str">
        <f>IF($H$127="Y","---&gt;","...")</f>
        <v>...</v>
      </c>
      <c r="C190" s="1" t="str">
        <f>IF($H$127="Y",'Population Definitions'!$A$8,"...")</f>
        <v>...</v>
      </c>
      <c r="E190" s="4"/>
      <c r="F190" s="5"/>
      <c r="G190" s="4"/>
      <c r="H190" s="2" t="str">
        <f>IF($H$127="Y","OR","...")</f>
        <v>...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</row>
    <row r="191" spans="1:118">
      <c r="A191" s="1" t="str">
        <f>IF($I$127="Y",'Population Definitions'!$A$7,"...")</f>
        <v>...</v>
      </c>
      <c r="B191" s="2" t="str">
        <f>IF($I$127="Y","---&gt;","...")</f>
        <v>...</v>
      </c>
      <c r="C191" s="1" t="str">
        <f>IF($I$127="Y",'Population Definitions'!$A$9,"...")</f>
        <v>...</v>
      </c>
      <c r="E191" s="4"/>
      <c r="F191" s="5"/>
      <c r="G191" s="4"/>
      <c r="H191" s="2" t="str">
        <f>IF($I$127="Y","OR","...")</f>
        <v>...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</row>
    <row r="192" spans="1:118">
      <c r="A192" s="1" t="str">
        <f>IF($J$127="Y",'Population Definitions'!$A$7,"...")</f>
        <v>...</v>
      </c>
      <c r="B192" s="2" t="str">
        <f>IF($J$127="Y","---&gt;","...")</f>
        <v>...</v>
      </c>
      <c r="C192" s="1" t="str">
        <f>IF($J$127="Y",'Population Definitions'!$B$10,"...")</f>
        <v>...</v>
      </c>
      <c r="E192" s="4"/>
      <c r="F192" s="5"/>
      <c r="G192" s="4"/>
      <c r="H192" s="2" t="str">
        <f>IF($J$127="Y","OR","...")</f>
        <v>...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</row>
    <row r="193" spans="1:118">
      <c r="A193" s="1" t="str">
        <f>IF($K$127="Y",'Population Definitions'!$A$7,"...")</f>
        <v>...</v>
      </c>
      <c r="B193" s="2" t="str">
        <f>IF($K$127="Y","---&gt;","...")</f>
        <v>...</v>
      </c>
      <c r="C193" s="1" t="str">
        <f>IF($K$127="Y",'Population Definitions'!$B$11,"...")</f>
        <v>...</v>
      </c>
      <c r="E193" s="4"/>
      <c r="F193" s="5"/>
      <c r="G193" s="4"/>
      <c r="H193" s="2" t="str">
        <f>IF($K$127="Y","OR","...")</f>
        <v>...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</row>
    <row r="194" spans="1:118">
      <c r="A194" s="1" t="str">
        <f>IF($B$128="Y",'Population Definitions'!$A$8,"...")</f>
        <v>50-59M</v>
      </c>
      <c r="B194" s="2" t="str">
        <f>IF($B$128="Y","---&gt;","...")</f>
        <v>---&gt;</v>
      </c>
      <c r="C194" s="1" t="str">
        <f>IF($B$128="Y",'Population Definitions'!$A$2,"...")</f>
        <v>0-4M</v>
      </c>
      <c r="E194" s="5" t="s">
        <v>55</v>
      </c>
      <c r="F194" s="5"/>
      <c r="G194" s="5">
        <v>1</v>
      </c>
      <c r="H194" s="2" t="str">
        <f>IF($B$128="Y","OR","...")</f>
        <v>OR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</row>
    <row r="195" spans="1:118">
      <c r="A195" s="1" t="str">
        <f>IF($C$128="Y",'Population Definitions'!$A$8,"...")</f>
        <v>50-59M</v>
      </c>
      <c r="B195" s="2" t="str">
        <f>IF($C$128="Y","---&gt;","...")</f>
        <v>---&gt;</v>
      </c>
      <c r="C195" s="1" t="str">
        <f>IF($C$128="Y",'Population Definitions'!$A$3,"...")</f>
        <v>0-4F</v>
      </c>
      <c r="E195" s="5" t="s">
        <v>55</v>
      </c>
      <c r="F195" s="5"/>
      <c r="G195" s="5">
        <v>1</v>
      </c>
      <c r="H195" s="2" t="str">
        <f>IF($C$128="Y","OR","...")</f>
        <v>OR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</row>
    <row r="196" spans="1:118">
      <c r="A196" s="1" t="str">
        <f>IF($D$128="Y",'Population Definitions'!$A$8,"...")</f>
        <v>...</v>
      </c>
      <c r="B196" s="2" t="str">
        <f>IF($D$128="Y","---&gt;","...")</f>
        <v>...</v>
      </c>
      <c r="C196" s="1" t="str">
        <f>IF($D$128="Y",'Population Definitions'!$A$4,"...")</f>
        <v>...</v>
      </c>
      <c r="E196" s="4"/>
      <c r="F196" s="5"/>
      <c r="G196" s="4"/>
      <c r="H196" s="2" t="str">
        <f>IF($D$128="Y","OR","...")</f>
        <v>...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</row>
    <row r="197" spans="1:118">
      <c r="A197" s="1" t="str">
        <f>IF($E$128="Y",'Population Definitions'!$A$8,"...")</f>
        <v>...</v>
      </c>
      <c r="B197" s="2" t="str">
        <f>IF($E$128="Y","---&gt;","...")</f>
        <v>...</v>
      </c>
      <c r="C197" s="1" t="str">
        <f>IF($E$128="Y",'Population Definitions'!$A$5,"...")</f>
        <v>...</v>
      </c>
      <c r="E197" s="4"/>
      <c r="F197" s="5"/>
      <c r="G197" s="4"/>
      <c r="H197" s="2" t="str">
        <f>IF($E$128="Y","OR","...")</f>
        <v>...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</row>
    <row r="198" spans="1:118">
      <c r="A198" s="1" t="str">
        <f>IF($F$128="Y",'Population Definitions'!$A$8,"...")</f>
        <v>...</v>
      </c>
      <c r="B198" s="2" t="str">
        <f>IF($F$128="Y","---&gt;","...")</f>
        <v>...</v>
      </c>
      <c r="C198" s="1" t="str">
        <f>IF($F$128="Y",'Population Definitions'!$A$6,"...")</f>
        <v>...</v>
      </c>
      <c r="E198" s="4"/>
      <c r="F198" s="5"/>
      <c r="G198" s="4"/>
      <c r="H198" s="2" t="str">
        <f>IF($F$128="Y","OR","...")</f>
        <v>...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</row>
    <row r="199" spans="1:118">
      <c r="A199" s="1" t="str">
        <f>IF($G$128="Y",'Population Definitions'!$A$8,"...")</f>
        <v>...</v>
      </c>
      <c r="B199" s="2" t="str">
        <f>IF($G$128="Y","---&gt;","...")</f>
        <v>...</v>
      </c>
      <c r="C199" s="1" t="str">
        <f>IF($G$128="Y",'Population Definitions'!$A$7,"...")</f>
        <v>...</v>
      </c>
      <c r="E199" s="4"/>
      <c r="F199" s="5"/>
      <c r="G199" s="4"/>
      <c r="H199" s="2" t="str">
        <f>IF($G$128="Y","OR","...")</f>
        <v>...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</row>
    <row r="200" spans="1:118">
      <c r="A200" s="1" t="str">
        <f>IF($H$128="Y",'Population Definitions'!$A$8,"...")</f>
        <v>...</v>
      </c>
      <c r="B200" s="2" t="str">
        <f>IF($H$128="Y","---&gt;","...")</f>
        <v>...</v>
      </c>
      <c r="C200" s="1" t="str">
        <f>IF($H$128="Y",'Population Definitions'!$A$8,"...")</f>
        <v>...</v>
      </c>
      <c r="E200" s="4"/>
      <c r="F200" s="5"/>
      <c r="G200" s="4"/>
      <c r="H200" s="2" t="str">
        <f>IF($H$128="Y","OR","...")</f>
        <v>...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</row>
    <row r="201" spans="1:118">
      <c r="A201" s="1" t="str">
        <f>IF($I$128="Y",'Population Definitions'!$A$8,"...")</f>
        <v>...</v>
      </c>
      <c r="B201" s="2" t="str">
        <f>IF($I$128="Y","---&gt;","...")</f>
        <v>...</v>
      </c>
      <c r="C201" s="1" t="str">
        <f>IF($I$128="Y",'Population Definitions'!$A$9,"...")</f>
        <v>...</v>
      </c>
      <c r="E201" s="4"/>
      <c r="F201" s="5"/>
      <c r="G201" s="4"/>
      <c r="H201" s="2" t="str">
        <f>IF($I$128="Y","OR","...")</f>
        <v>...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</row>
    <row r="202" spans="1:118">
      <c r="A202" s="1" t="str">
        <f>IF($J$128="Y",'Population Definitions'!$A$8,"...")</f>
        <v>...</v>
      </c>
      <c r="B202" s="2" t="str">
        <f>IF($J$128="Y","---&gt;","...")</f>
        <v>...</v>
      </c>
      <c r="C202" s="1" t="str">
        <f>IF($J$128="Y",'Population Definitions'!$B$10,"...")</f>
        <v>...</v>
      </c>
      <c r="E202" s="4"/>
      <c r="F202" s="5"/>
      <c r="G202" s="4"/>
      <c r="H202" s="2" t="str">
        <f>IF($J$128="Y","OR","...")</f>
        <v>...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</row>
    <row r="203" spans="1:118">
      <c r="A203" s="1" t="str">
        <f>IF($K$128="Y",'Population Definitions'!$A$8,"...")</f>
        <v>...</v>
      </c>
      <c r="B203" s="2" t="str">
        <f>IF($K$128="Y","---&gt;","...")</f>
        <v>...</v>
      </c>
      <c r="C203" s="1" t="str">
        <f>IF($K$128="Y",'Population Definitions'!$B$11,"...")</f>
        <v>...</v>
      </c>
      <c r="E203" s="4"/>
      <c r="F203" s="5"/>
      <c r="G203" s="4"/>
      <c r="H203" s="2" t="str">
        <f>IF($K$128="Y","OR","...")</f>
        <v>...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</row>
    <row r="204" spans="1:118">
      <c r="A204" s="1" t="str">
        <f>IF($B$129="Y",'Population Definitions'!$A$9,"...")</f>
        <v>50-59F</v>
      </c>
      <c r="B204" s="2" t="str">
        <f>IF($B$129="Y","---&gt;","...")</f>
        <v>---&gt;</v>
      </c>
      <c r="C204" s="1" t="str">
        <f>IF($B$129="Y",'Population Definitions'!$A$2,"...")</f>
        <v>0-4M</v>
      </c>
      <c r="E204" s="5" t="s">
        <v>55</v>
      </c>
      <c r="F204" s="5"/>
      <c r="G204" s="5">
        <v>1</v>
      </c>
      <c r="H204" s="2" t="str">
        <f>IF($B$129="Y","OR","...")</f>
        <v>OR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</row>
    <row r="205" spans="1:118">
      <c r="A205" s="1" t="str">
        <f>IF($C$129="Y",'Population Definitions'!$A$9,"...")</f>
        <v>50-59F</v>
      </c>
      <c r="B205" s="2" t="str">
        <f>IF($C$129="Y","---&gt;","...")</f>
        <v>---&gt;</v>
      </c>
      <c r="C205" s="1" t="str">
        <f>IF($C$129="Y",'Population Definitions'!$A$3,"...")</f>
        <v>0-4F</v>
      </c>
      <c r="E205" s="5" t="s">
        <v>55</v>
      </c>
      <c r="F205" s="5"/>
      <c r="G205" s="5">
        <v>1</v>
      </c>
      <c r="H205" s="2" t="str">
        <f>IF($C$129="Y","OR","...")</f>
        <v>OR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</row>
    <row r="206" spans="1:118">
      <c r="A206" s="1" t="str">
        <f>IF($D$129="Y",'Population Definitions'!$A$9,"...")</f>
        <v>...</v>
      </c>
      <c r="B206" s="2" t="str">
        <f>IF($D$129="Y","---&gt;","...")</f>
        <v>...</v>
      </c>
      <c r="C206" s="1" t="str">
        <f>IF($D$129="Y",'Population Definitions'!$A$4,"...")</f>
        <v>...</v>
      </c>
      <c r="E206" s="4"/>
      <c r="F206" s="5"/>
      <c r="G206" s="4"/>
      <c r="H206" s="2" t="str">
        <f>IF($D$129="Y","OR","...")</f>
        <v>...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</row>
    <row r="207" spans="1:118">
      <c r="A207" s="1" t="str">
        <f>IF($E$129="Y",'Population Definitions'!$A$9,"...")</f>
        <v>...</v>
      </c>
      <c r="B207" s="2" t="str">
        <f>IF($E$129="Y","---&gt;","...")</f>
        <v>...</v>
      </c>
      <c r="C207" s="1" t="str">
        <f>IF($E$129="Y",'Population Definitions'!$A$5,"...")</f>
        <v>...</v>
      </c>
      <c r="E207" s="4"/>
      <c r="F207" s="5"/>
      <c r="G207" s="4"/>
      <c r="H207" s="2" t="str">
        <f>IF($E$129="Y","OR","...")</f>
        <v>...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</row>
    <row r="208" spans="1:118">
      <c r="A208" s="1" t="str">
        <f>IF($F$129="Y",'Population Definitions'!$A$9,"...")</f>
        <v>...</v>
      </c>
      <c r="B208" s="2" t="str">
        <f>IF($F$129="Y","---&gt;","...")</f>
        <v>...</v>
      </c>
      <c r="C208" s="1" t="str">
        <f>IF($F$129="Y",'Population Definitions'!$A$6,"...")</f>
        <v>...</v>
      </c>
      <c r="E208" s="4"/>
      <c r="F208" s="5"/>
      <c r="G208" s="4"/>
      <c r="H208" s="2" t="str">
        <f>IF($F$129="Y","OR","...")</f>
        <v>...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</row>
    <row r="209" spans="1:118">
      <c r="A209" s="1" t="str">
        <f>IF($G$129="Y",'Population Definitions'!$A$9,"...")</f>
        <v>...</v>
      </c>
      <c r="B209" s="2" t="str">
        <f>IF($G$129="Y","---&gt;","...")</f>
        <v>...</v>
      </c>
      <c r="C209" s="1" t="str">
        <f>IF($G$129="Y",'Population Definitions'!$A$7,"...")</f>
        <v>...</v>
      </c>
      <c r="E209" s="4"/>
      <c r="F209" s="5"/>
      <c r="G209" s="4"/>
      <c r="H209" s="2" t="str">
        <f>IF($G$129="Y","OR","...")</f>
        <v>...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</row>
    <row r="210" spans="1:118">
      <c r="A210" s="1" t="str">
        <f>IF($H$129="Y",'Population Definitions'!$A$9,"...")</f>
        <v>...</v>
      </c>
      <c r="B210" s="2" t="str">
        <f>IF($H$129="Y","---&gt;","...")</f>
        <v>...</v>
      </c>
      <c r="C210" s="1" t="str">
        <f>IF($H$129="Y",'Population Definitions'!$A$8,"...")</f>
        <v>...</v>
      </c>
      <c r="E210" s="4"/>
      <c r="F210" s="5"/>
      <c r="G210" s="4"/>
      <c r="H210" s="2" t="str">
        <f>IF($H$129="Y","OR","...")</f>
        <v>...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</row>
    <row r="211" spans="1:118">
      <c r="A211" s="1" t="str">
        <f>IF($I$129="Y",'Population Definitions'!$A$9,"...")</f>
        <v>...</v>
      </c>
      <c r="B211" s="2" t="str">
        <f>IF($I$129="Y","---&gt;","...")</f>
        <v>...</v>
      </c>
      <c r="C211" s="1" t="str">
        <f>IF($I$129="Y",'Population Definitions'!$A$9,"...")</f>
        <v>...</v>
      </c>
      <c r="E211" s="4"/>
      <c r="F211" s="5"/>
      <c r="G211" s="4"/>
      <c r="H211" s="2" t="str">
        <f>IF($I$129="Y","OR","...")</f>
        <v>...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</row>
    <row r="212" spans="1:118">
      <c r="A212" s="1" t="str">
        <f>IF($J$129="Y",'Population Definitions'!$A$9,"...")</f>
        <v>...</v>
      </c>
      <c r="B212" s="2" t="str">
        <f>IF($J$129="Y","---&gt;","...")</f>
        <v>...</v>
      </c>
      <c r="C212" s="1" t="str">
        <f>IF($J$129="Y",'Population Definitions'!$B$10,"...")</f>
        <v>...</v>
      </c>
      <c r="E212" s="4"/>
      <c r="F212" s="5"/>
      <c r="G212" s="4"/>
      <c r="H212" s="2" t="str">
        <f>IF($J$129="Y","OR","...")</f>
        <v>...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</row>
    <row r="213" spans="1:118">
      <c r="A213" s="1" t="str">
        <f>IF($K$129="Y",'Population Definitions'!$A$9,"...")</f>
        <v>...</v>
      </c>
      <c r="B213" s="2" t="str">
        <f>IF($K$129="Y","---&gt;","...")</f>
        <v>...</v>
      </c>
      <c r="C213" s="1" t="str">
        <f>IF($K$129="Y",'Population Definitions'!$B$11,"...")</f>
        <v>...</v>
      </c>
      <c r="E213" s="4"/>
      <c r="F213" s="5"/>
      <c r="G213" s="4"/>
      <c r="H213" s="2" t="str">
        <f>IF($K$129="Y","OR","...")</f>
        <v>...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</row>
    <row r="214" spans="1:118">
      <c r="A214" s="1" t="str">
        <f>IF($B$130="Y",'Population Definitions'!$B$10,"...")</f>
        <v>60+M</v>
      </c>
      <c r="B214" s="2" t="str">
        <f>IF($B$130="Y","---&gt;","...")</f>
        <v>---&gt;</v>
      </c>
      <c r="C214" s="1" t="str">
        <f>IF($B$130="Y",'Population Definitions'!$A$2,"...")</f>
        <v>0-4M</v>
      </c>
      <c r="E214" s="5" t="s">
        <v>55</v>
      </c>
      <c r="F214" s="5"/>
      <c r="G214" s="5">
        <v>1</v>
      </c>
      <c r="H214" s="2" t="str">
        <f>IF($B$130="Y","OR","...")</f>
        <v>OR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>
      <c r="A215" s="1" t="str">
        <f>IF($C$130="Y",'Population Definitions'!$B$10,"...")</f>
        <v>60+M</v>
      </c>
      <c r="B215" s="2" t="str">
        <f>IF($C$130="Y","---&gt;","...")</f>
        <v>---&gt;</v>
      </c>
      <c r="C215" s="1" t="str">
        <f>IF($C$130="Y",'Population Definitions'!$A$3,"...")</f>
        <v>0-4F</v>
      </c>
      <c r="E215" s="5" t="s">
        <v>55</v>
      </c>
      <c r="F215" s="5"/>
      <c r="G215" s="5">
        <v>1</v>
      </c>
      <c r="H215" s="2" t="str">
        <f>IF($C$130="Y","OR","...")</f>
        <v>OR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>
      <c r="A216" s="1" t="str">
        <f>IF($D$130="Y",'Population Definitions'!$B$10,"...")</f>
        <v>...</v>
      </c>
      <c r="B216" s="2" t="str">
        <f>IF($D$130="Y","---&gt;","...")</f>
        <v>...</v>
      </c>
      <c r="C216" s="1" t="str">
        <f>IF($D$130="Y",'Population Definitions'!$A$4,"...")</f>
        <v>...</v>
      </c>
      <c r="E216" s="4"/>
      <c r="F216" s="5"/>
      <c r="G216" s="4"/>
      <c r="H216" s="2" t="str">
        <f>IF($D$130="Y","OR","...")</f>
        <v>...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</row>
    <row r="217" spans="1:118">
      <c r="A217" s="1" t="str">
        <f>IF($E$130="Y",'Population Definitions'!$B$10,"...")</f>
        <v>...</v>
      </c>
      <c r="B217" s="2" t="str">
        <f>IF($E$130="Y","---&gt;","...")</f>
        <v>...</v>
      </c>
      <c r="C217" s="1" t="str">
        <f>IF($E$130="Y",'Population Definitions'!$A$5,"...")</f>
        <v>...</v>
      </c>
      <c r="E217" s="4"/>
      <c r="F217" s="5"/>
      <c r="G217" s="4"/>
      <c r="H217" s="2" t="str">
        <f>IF($E$130="Y","OR","...")</f>
        <v>...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</row>
    <row r="218" spans="1:118">
      <c r="A218" s="1" t="str">
        <f>IF($F$130="Y",'Population Definitions'!$B$10,"...")</f>
        <v>...</v>
      </c>
      <c r="B218" s="2" t="str">
        <f>IF($F$130="Y","---&gt;","...")</f>
        <v>...</v>
      </c>
      <c r="C218" s="1" t="str">
        <f>IF($F$130="Y",'Population Definitions'!$A$6,"...")</f>
        <v>...</v>
      </c>
      <c r="E218" s="4"/>
      <c r="F218" s="5"/>
      <c r="G218" s="4"/>
      <c r="H218" s="2" t="str">
        <f>IF($F$130="Y","OR","...")</f>
        <v>...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</row>
    <row r="219" spans="1:118">
      <c r="A219" s="1" t="str">
        <f>IF($G$130="Y",'Population Definitions'!$B$10,"...")</f>
        <v>...</v>
      </c>
      <c r="B219" s="2" t="str">
        <f>IF($G$130="Y","---&gt;","...")</f>
        <v>...</v>
      </c>
      <c r="C219" s="1" t="str">
        <f>IF($G$130="Y",'Population Definitions'!$A$7,"...")</f>
        <v>...</v>
      </c>
      <c r="E219" s="4"/>
      <c r="F219" s="5"/>
      <c r="G219" s="4"/>
      <c r="H219" s="2" t="str">
        <f>IF($G$130="Y","OR","...")</f>
        <v>...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</row>
    <row r="220" spans="1:118">
      <c r="A220" s="1" t="str">
        <f>IF($H$130="Y",'Population Definitions'!$B$10,"...")</f>
        <v>...</v>
      </c>
      <c r="B220" s="2" t="str">
        <f>IF($H$130="Y","---&gt;","...")</f>
        <v>...</v>
      </c>
      <c r="C220" s="1" t="str">
        <f>IF($H$130="Y",'Population Definitions'!$A$8,"...")</f>
        <v>...</v>
      </c>
      <c r="E220" s="4"/>
      <c r="F220" s="5"/>
      <c r="G220" s="4"/>
      <c r="H220" s="2" t="str">
        <f>IF($H$130="Y","OR","...")</f>
        <v>...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</row>
    <row r="221" spans="1:118">
      <c r="A221" s="1" t="str">
        <f>IF($I$130="Y",'Population Definitions'!$B$10,"...")</f>
        <v>...</v>
      </c>
      <c r="B221" s="2" t="str">
        <f>IF($I$130="Y","---&gt;","...")</f>
        <v>...</v>
      </c>
      <c r="C221" s="1" t="str">
        <f>IF($I$130="Y",'Population Definitions'!$A$9,"...")</f>
        <v>...</v>
      </c>
      <c r="E221" s="4"/>
      <c r="F221" s="5"/>
      <c r="G221" s="4"/>
      <c r="H221" s="2" t="str">
        <f>IF($I$130="Y","OR","...")</f>
        <v>...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</row>
    <row r="222" spans="1:118">
      <c r="A222" s="1" t="str">
        <f>IF($J$130="Y",'Population Definitions'!$B$10,"...")</f>
        <v>...</v>
      </c>
      <c r="B222" s="2" t="str">
        <f>IF($J$130="Y","---&gt;","...")</f>
        <v>...</v>
      </c>
      <c r="C222" s="1" t="str">
        <f>IF($J$130="Y",'Population Definitions'!$B$10,"...")</f>
        <v>...</v>
      </c>
      <c r="E222" s="4"/>
      <c r="F222" s="5"/>
      <c r="G222" s="4"/>
      <c r="H222" s="2" t="str">
        <f>IF($J$130="Y","OR","...")</f>
        <v>...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</row>
    <row r="223" spans="1:118">
      <c r="A223" s="1" t="str">
        <f>IF($K$130="Y",'Population Definitions'!$B$10,"...")</f>
        <v>...</v>
      </c>
      <c r="B223" s="2" t="str">
        <f>IF($K$130="Y","---&gt;","...")</f>
        <v>...</v>
      </c>
      <c r="C223" s="1" t="str">
        <f>IF($K$130="Y",'Population Definitions'!$B$11,"...")</f>
        <v>...</v>
      </c>
      <c r="E223" s="4"/>
      <c r="F223" s="5"/>
      <c r="G223" s="4"/>
      <c r="H223" s="2" t="str">
        <f>IF($K$130="Y","OR","...")</f>
        <v>...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</row>
    <row r="224" spans="1:118">
      <c r="A224" s="1" t="str">
        <f>IF($B$131="Y",'Population Definitions'!$B$11,"...")</f>
        <v>60+F</v>
      </c>
      <c r="B224" s="2" t="str">
        <f>IF($B$131="Y","---&gt;","...")</f>
        <v>---&gt;</v>
      </c>
      <c r="C224" s="1" t="str">
        <f>IF($B$131="Y",'Population Definitions'!$A$2,"...")</f>
        <v>0-4M</v>
      </c>
      <c r="E224" s="5" t="s">
        <v>55</v>
      </c>
      <c r="F224" s="5"/>
      <c r="G224" s="5">
        <v>1</v>
      </c>
      <c r="H224" s="2" t="str">
        <f>IF($B$131="Y","OR","...")</f>
        <v>OR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>
      <c r="A225" s="1" t="str">
        <f>IF($C$131="Y",'Population Definitions'!$B$11,"...")</f>
        <v>60+F</v>
      </c>
      <c r="B225" s="2" t="str">
        <f>IF($C$131="Y","---&gt;","...")</f>
        <v>---&gt;</v>
      </c>
      <c r="C225" s="1" t="str">
        <f>IF($C$131="Y",'Population Definitions'!$A$3,"...")</f>
        <v>0-4F</v>
      </c>
      <c r="E225" s="5" t="s">
        <v>55</v>
      </c>
      <c r="F225" s="5"/>
      <c r="G225" s="5">
        <v>1</v>
      </c>
      <c r="H225" s="2" t="str">
        <f>IF($C$131="Y","OR","...")</f>
        <v>OR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>
      <c r="A226" s="1" t="str">
        <f>IF($D$131="Y",'Population Definitions'!$B$11,"...")</f>
        <v>...</v>
      </c>
      <c r="B226" s="2" t="str">
        <f>IF($D$131="Y","---&gt;","...")</f>
        <v>...</v>
      </c>
      <c r="C226" s="1" t="str">
        <f>IF($D$131="Y",'Population Definitions'!$A$4,"...")</f>
        <v>...</v>
      </c>
      <c r="E226" s="4"/>
      <c r="F226" s="5"/>
      <c r="G226" s="4"/>
      <c r="H226" s="2" t="str">
        <f>IF($D$131="Y","OR","...")</f>
        <v>...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</row>
    <row r="227" spans="1:118">
      <c r="A227" s="1" t="str">
        <f>IF($E$131="Y",'Population Definitions'!$B$11,"...")</f>
        <v>...</v>
      </c>
      <c r="B227" s="2" t="str">
        <f>IF($E$131="Y","---&gt;","...")</f>
        <v>...</v>
      </c>
      <c r="C227" s="1" t="str">
        <f>IF($E$131="Y",'Population Definitions'!$A$5,"...")</f>
        <v>...</v>
      </c>
      <c r="E227" s="4"/>
      <c r="F227" s="5"/>
      <c r="G227" s="4"/>
      <c r="H227" s="2" t="str">
        <f>IF($E$131="Y","OR","...")</f>
        <v>...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</row>
    <row r="228" spans="1:118">
      <c r="A228" s="1" t="str">
        <f>IF($F$131="Y",'Population Definitions'!$B$11,"...")</f>
        <v>...</v>
      </c>
      <c r="B228" s="2" t="str">
        <f>IF($F$131="Y","---&gt;","...")</f>
        <v>...</v>
      </c>
      <c r="C228" s="1" t="str">
        <f>IF($F$131="Y",'Population Definitions'!$A$6,"...")</f>
        <v>...</v>
      </c>
      <c r="E228" s="4"/>
      <c r="F228" s="5"/>
      <c r="G228" s="4"/>
      <c r="H228" s="2" t="str">
        <f>IF($F$131="Y","OR","...")</f>
        <v>...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</row>
    <row r="229" spans="1:118">
      <c r="A229" s="1" t="str">
        <f>IF($G$131="Y",'Population Definitions'!$B$11,"...")</f>
        <v>...</v>
      </c>
      <c r="B229" s="2" t="str">
        <f>IF($G$131="Y","---&gt;","...")</f>
        <v>...</v>
      </c>
      <c r="C229" s="1" t="str">
        <f>IF($G$131="Y",'Population Definitions'!$A$7,"...")</f>
        <v>...</v>
      </c>
      <c r="E229" s="4"/>
      <c r="F229" s="5"/>
      <c r="G229" s="4"/>
      <c r="H229" s="2" t="str">
        <f>IF($G$131="Y","OR","...")</f>
        <v>...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</row>
    <row r="230" spans="1:118">
      <c r="A230" s="1" t="str">
        <f>IF($H$131="Y",'Population Definitions'!$B$11,"...")</f>
        <v>...</v>
      </c>
      <c r="B230" s="2" t="str">
        <f>IF($H$131="Y","---&gt;","...")</f>
        <v>...</v>
      </c>
      <c r="C230" s="1" t="str">
        <f>IF($H$131="Y",'Population Definitions'!$A$8,"...")</f>
        <v>...</v>
      </c>
      <c r="E230" s="4"/>
      <c r="F230" s="5"/>
      <c r="G230" s="4"/>
      <c r="H230" s="2" t="str">
        <f>IF($H$131="Y","OR","...")</f>
        <v>...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</row>
    <row r="231" spans="1:118">
      <c r="A231" s="1" t="str">
        <f>IF($I$131="Y",'Population Definitions'!$B$11,"...")</f>
        <v>...</v>
      </c>
      <c r="B231" s="2" t="str">
        <f>IF($I$131="Y","---&gt;","...")</f>
        <v>...</v>
      </c>
      <c r="C231" s="1" t="str">
        <f>IF($I$131="Y",'Population Definitions'!$A$9,"...")</f>
        <v>...</v>
      </c>
      <c r="E231" s="4"/>
      <c r="F231" s="5"/>
      <c r="G231" s="4"/>
      <c r="H231" s="2" t="str">
        <f>IF($I$131="Y","OR","...")</f>
        <v>...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</row>
    <row r="232" spans="1:118">
      <c r="A232" s="1" t="str">
        <f>IF($J$131="Y",'Population Definitions'!$B$11,"...")</f>
        <v>...</v>
      </c>
      <c r="B232" s="2" t="str">
        <f>IF($J$131="Y","---&gt;","...")</f>
        <v>...</v>
      </c>
      <c r="C232" s="1" t="str">
        <f>IF($J$131="Y",'Population Definitions'!$B$10,"...")</f>
        <v>...</v>
      </c>
      <c r="E232" s="4"/>
      <c r="F232" s="5"/>
      <c r="G232" s="4"/>
      <c r="H232" s="2" t="str">
        <f>IF($J$131="Y","OR","...")</f>
        <v>...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</row>
    <row r="233" spans="1:118">
      <c r="A233" s="1" t="str">
        <f>IF($K$131="Y",'Population Definitions'!$B$11,"...")</f>
        <v>...</v>
      </c>
      <c r="B233" s="2" t="str">
        <f>IF($K$131="Y","---&gt;","...")</f>
        <v>...</v>
      </c>
      <c r="C233" s="1" t="str">
        <f>IF($K$131="Y",'Population Definitions'!$B$11,"...")</f>
        <v>...</v>
      </c>
      <c r="E233" s="4"/>
      <c r="F233" s="5"/>
      <c r="G233" s="4"/>
      <c r="H233" s="2" t="str">
        <f>IF($K$131="Y","OR","...")</f>
        <v>...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</row>
    <row r="235" spans="1:4">
      <c r="A235" s="1" t="s">
        <v>0</v>
      </c>
      <c r="B235" s="1" t="s">
        <v>1</v>
      </c>
      <c r="C235" s="1" t="s">
        <v>122</v>
      </c>
      <c r="D235" s="1" t="s">
        <v>123</v>
      </c>
    </row>
    <row r="236" spans="1:4">
      <c r="A236" t="s">
        <v>132</v>
      </c>
      <c r="B236" t="s">
        <v>133</v>
      </c>
      <c r="C236" t="s">
        <v>5</v>
      </c>
      <c r="D236" t="s">
        <v>5</v>
      </c>
    </row>
    <row r="238" spans="2:11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50-59M</v>
      </c>
      <c r="I238" s="1" t="str">
        <f>'Population Definitions'!$A$9</f>
        <v>50-59F</v>
      </c>
      <c r="J238" s="1" t="str">
        <f>'Population Definitions'!$B$10</f>
        <v>60+M</v>
      </c>
      <c r="K238" s="1" t="str">
        <f>'Population Definitions'!$B$11</f>
        <v>60+F</v>
      </c>
    </row>
    <row r="239" spans="1:11">
      <c r="A239" s="1" t="str">
        <f>'Population Definitions'!$A$2</f>
        <v>0-4M</v>
      </c>
      <c r="B239" s="3" t="s">
        <v>126</v>
      </c>
      <c r="C239" s="3" t="s">
        <v>127</v>
      </c>
      <c r="D239" s="3" t="s">
        <v>127</v>
      </c>
      <c r="E239" s="3" t="s">
        <v>127</v>
      </c>
      <c r="F239" s="3" t="s">
        <v>127</v>
      </c>
      <c r="G239" s="3" t="s">
        <v>127</v>
      </c>
      <c r="H239" s="3" t="s">
        <v>127</v>
      </c>
      <c r="I239" s="3" t="s">
        <v>127</v>
      </c>
      <c r="J239" s="3" t="s">
        <v>127</v>
      </c>
      <c r="K239" s="3" t="s">
        <v>127</v>
      </c>
    </row>
    <row r="240" spans="1:11">
      <c r="A240" s="1" t="str">
        <f>'Population Definitions'!$A$3</f>
        <v>0-4F</v>
      </c>
      <c r="B240" s="3" t="s">
        <v>127</v>
      </c>
      <c r="C240" s="3" t="s">
        <v>127</v>
      </c>
      <c r="D240" s="3" t="s">
        <v>127</v>
      </c>
      <c r="E240" s="3" t="s">
        <v>127</v>
      </c>
      <c r="F240" s="3" t="s">
        <v>127</v>
      </c>
      <c r="G240" s="3" t="s">
        <v>127</v>
      </c>
      <c r="H240" s="3" t="s">
        <v>127</v>
      </c>
      <c r="I240" s="3" t="s">
        <v>127</v>
      </c>
      <c r="J240" s="3" t="s">
        <v>127</v>
      </c>
      <c r="K240" s="3" t="s">
        <v>127</v>
      </c>
    </row>
    <row r="241" spans="1:11">
      <c r="A241" s="1" t="str">
        <f>'Population Definitions'!$A$4</f>
        <v>5-14M</v>
      </c>
      <c r="B241" s="3" t="s">
        <v>127</v>
      </c>
      <c r="C241" s="3" t="s">
        <v>127</v>
      </c>
      <c r="D241" s="3" t="s">
        <v>126</v>
      </c>
      <c r="E241" s="3" t="s">
        <v>126</v>
      </c>
      <c r="F241" s="3" t="s">
        <v>126</v>
      </c>
      <c r="G241" s="3" t="s">
        <v>126</v>
      </c>
      <c r="H241" s="3" t="s">
        <v>126</v>
      </c>
      <c r="I241" s="3" t="s">
        <v>126</v>
      </c>
      <c r="J241" s="3" t="s">
        <v>126</v>
      </c>
      <c r="K241" s="3" t="s">
        <v>126</v>
      </c>
    </row>
    <row r="242" spans="1:11">
      <c r="A242" s="1" t="str">
        <f>'Population Definitions'!$A$5</f>
        <v>5-14F</v>
      </c>
      <c r="B242" s="3" t="s">
        <v>127</v>
      </c>
      <c r="C242" s="3" t="s">
        <v>127</v>
      </c>
      <c r="D242" s="3" t="s">
        <v>126</v>
      </c>
      <c r="E242" s="3" t="s">
        <v>126</v>
      </c>
      <c r="F242" s="3" t="s">
        <v>126</v>
      </c>
      <c r="G242" s="3" t="s">
        <v>126</v>
      </c>
      <c r="H242" s="3" t="s">
        <v>126</v>
      </c>
      <c r="I242" s="3" t="s">
        <v>126</v>
      </c>
      <c r="J242" s="3" t="s">
        <v>126</v>
      </c>
      <c r="K242" s="3" t="s">
        <v>126</v>
      </c>
    </row>
    <row r="243" spans="1:11">
      <c r="A243" s="1" t="str">
        <f>'Population Definitions'!$A$6</f>
        <v>15-49M</v>
      </c>
      <c r="B243" s="3" t="s">
        <v>127</v>
      </c>
      <c r="C243" s="3" t="s">
        <v>127</v>
      </c>
      <c r="D243" s="3" t="s">
        <v>126</v>
      </c>
      <c r="E243" s="3" t="s">
        <v>126</v>
      </c>
      <c r="F243" s="3" t="s">
        <v>126</v>
      </c>
      <c r="G243" s="3" t="s">
        <v>126</v>
      </c>
      <c r="H243" s="3" t="s">
        <v>126</v>
      </c>
      <c r="I243" s="3" t="s">
        <v>126</v>
      </c>
      <c r="J243" s="3" t="s">
        <v>126</v>
      </c>
      <c r="K243" s="3" t="s">
        <v>126</v>
      </c>
    </row>
    <row r="244" spans="1:11">
      <c r="A244" s="1" t="str">
        <f>'Population Definitions'!$A$7</f>
        <v>15-49F</v>
      </c>
      <c r="B244" s="3" t="s">
        <v>127</v>
      </c>
      <c r="C244" s="3" t="s">
        <v>127</v>
      </c>
      <c r="D244" s="3" t="s">
        <v>126</v>
      </c>
      <c r="E244" s="3" t="s">
        <v>126</v>
      </c>
      <c r="F244" s="3" t="s">
        <v>126</v>
      </c>
      <c r="G244" s="3" t="s">
        <v>126</v>
      </c>
      <c r="H244" s="3" t="s">
        <v>126</v>
      </c>
      <c r="I244" s="3" t="s">
        <v>126</v>
      </c>
      <c r="J244" s="3" t="s">
        <v>126</v>
      </c>
      <c r="K244" s="3" t="s">
        <v>126</v>
      </c>
    </row>
    <row r="245" spans="1:11">
      <c r="A245" s="1" t="str">
        <f>'Population Definitions'!$A$8</f>
        <v>50-59M</v>
      </c>
      <c r="B245" s="3" t="s">
        <v>127</v>
      </c>
      <c r="C245" s="3" t="s">
        <v>127</v>
      </c>
      <c r="D245" s="3" t="s">
        <v>126</v>
      </c>
      <c r="E245" s="3" t="s">
        <v>126</v>
      </c>
      <c r="F245" s="3" t="s">
        <v>126</v>
      </c>
      <c r="G245" s="3" t="s">
        <v>126</v>
      </c>
      <c r="H245" s="3" t="s">
        <v>126</v>
      </c>
      <c r="I245" s="3" t="s">
        <v>126</v>
      </c>
      <c r="J245" s="3" t="s">
        <v>126</v>
      </c>
      <c r="K245" s="3" t="s">
        <v>126</v>
      </c>
    </row>
    <row r="246" spans="1:11">
      <c r="A246" s="1" t="str">
        <f>'Population Definitions'!$A$9</f>
        <v>50-59F</v>
      </c>
      <c r="B246" s="3" t="s">
        <v>127</v>
      </c>
      <c r="C246" s="3" t="s">
        <v>127</v>
      </c>
      <c r="D246" s="3" t="s">
        <v>126</v>
      </c>
      <c r="E246" s="3" t="s">
        <v>126</v>
      </c>
      <c r="F246" s="3" t="s">
        <v>126</v>
      </c>
      <c r="G246" s="3" t="s">
        <v>126</v>
      </c>
      <c r="H246" s="3" t="s">
        <v>126</v>
      </c>
      <c r="I246" s="3" t="s">
        <v>126</v>
      </c>
      <c r="J246" s="3" t="s">
        <v>126</v>
      </c>
      <c r="K246" s="3" t="s">
        <v>126</v>
      </c>
    </row>
    <row r="247" spans="1:11">
      <c r="A247" s="1" t="str">
        <f>'Population Definitions'!$B$10</f>
        <v>60+M</v>
      </c>
      <c r="B247" s="3" t="s">
        <v>127</v>
      </c>
      <c r="C247" s="3" t="s">
        <v>127</v>
      </c>
      <c r="D247" s="3" t="s">
        <v>126</v>
      </c>
      <c r="E247" s="3" t="s">
        <v>126</v>
      </c>
      <c r="F247" s="3" t="s">
        <v>126</v>
      </c>
      <c r="G247" s="3" t="s">
        <v>126</v>
      </c>
      <c r="H247" s="3" t="s">
        <v>126</v>
      </c>
      <c r="I247" s="3" t="s">
        <v>126</v>
      </c>
      <c r="J247" s="3" t="s">
        <v>126</v>
      </c>
      <c r="K247" s="3" t="s">
        <v>126</v>
      </c>
    </row>
    <row r="248" spans="1:11">
      <c r="A248" s="1" t="str">
        <f>'Population Definitions'!$B$11</f>
        <v>60+F</v>
      </c>
      <c r="B248" s="3" t="s">
        <v>127</v>
      </c>
      <c r="C248" s="3" t="s">
        <v>127</v>
      </c>
      <c r="D248" s="3" t="s">
        <v>126</v>
      </c>
      <c r="E248" s="3" t="s">
        <v>126</v>
      </c>
      <c r="F248" s="3" t="s">
        <v>126</v>
      </c>
      <c r="G248" s="3" t="s">
        <v>126</v>
      </c>
      <c r="H248" s="3" t="s">
        <v>126</v>
      </c>
      <c r="I248" s="3" t="s">
        <v>126</v>
      </c>
      <c r="J248" s="3" t="s">
        <v>126</v>
      </c>
      <c r="K248" s="3" t="s">
        <v>126</v>
      </c>
    </row>
    <row r="250" spans="1:118">
      <c r="A250" s="1" t="s">
        <v>128</v>
      </c>
      <c r="B250" s="1"/>
      <c r="C250" s="1" t="s">
        <v>129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>
      <c r="A251" s="1" t="str">
        <f>IF($B$239="Y",'Population Definitions'!$A$2,"...")</f>
        <v>0-4M</v>
      </c>
      <c r="B251" s="2" t="str">
        <f>IF($B$239="Y","---&gt;","...")</f>
        <v>---&gt;</v>
      </c>
      <c r="C251" s="1" t="str">
        <f>IF($B$239="Y",'Population Definitions'!$A$2,"...")</f>
        <v>0-4M</v>
      </c>
      <c r="E251" s="5" t="s">
        <v>55</v>
      </c>
      <c r="F251" s="5"/>
      <c r="G251" s="5">
        <v>0</v>
      </c>
      <c r="H251" s="2" t="str">
        <f>IF($B$239="Y","OR","...")</f>
        <v>OR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>
      <c r="A252" s="1" t="str">
        <f>IF($C$239="Y",'Population Definitions'!$A$2,"...")</f>
        <v>...</v>
      </c>
      <c r="B252" s="2" t="str">
        <f>IF($C$239="Y","---&gt;","...")</f>
        <v>...</v>
      </c>
      <c r="C252" s="1" t="str">
        <f>IF($C$239="Y",'Population Definitions'!$A$3,"...")</f>
        <v>...</v>
      </c>
      <c r="E252" s="4"/>
      <c r="F252" s="5"/>
      <c r="G252" s="4"/>
      <c r="H252" s="2" t="str">
        <f>IF($C$239="Y","OR","...")</f>
        <v>...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</row>
    <row r="253" spans="1:118">
      <c r="A253" s="1" t="str">
        <f>IF($D$239="Y",'Population Definitions'!$A$2,"...")</f>
        <v>...</v>
      </c>
      <c r="B253" s="2" t="str">
        <f>IF($D$239="Y","---&gt;","...")</f>
        <v>...</v>
      </c>
      <c r="C253" s="1" t="str">
        <f>IF($D$239="Y",'Population Definitions'!$A$4,"...")</f>
        <v>...</v>
      </c>
      <c r="E253" s="4"/>
      <c r="F253" s="5"/>
      <c r="G253" s="4"/>
      <c r="H253" s="2" t="str">
        <f>IF($D$239="Y","OR","...")</f>
        <v>...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</row>
    <row r="254" spans="1:118">
      <c r="A254" s="1" t="str">
        <f>IF($E$239="Y",'Population Definitions'!$A$2,"...")</f>
        <v>...</v>
      </c>
      <c r="B254" s="2" t="str">
        <f>IF($E$239="Y","---&gt;","...")</f>
        <v>...</v>
      </c>
      <c r="C254" s="1" t="str">
        <f>IF($E$239="Y",'Population Definitions'!$A$5,"...")</f>
        <v>...</v>
      </c>
      <c r="E254" s="4"/>
      <c r="F254" s="5"/>
      <c r="G254" s="4"/>
      <c r="H254" s="2" t="str">
        <f>IF($E$239="Y","OR","...")</f>
        <v>...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</row>
    <row r="255" spans="1:118">
      <c r="A255" s="1" t="str">
        <f>IF($F$239="Y",'Population Definitions'!$A$2,"...")</f>
        <v>...</v>
      </c>
      <c r="B255" s="2" t="str">
        <f>IF($F$239="Y","---&gt;","...")</f>
        <v>...</v>
      </c>
      <c r="C255" s="1" t="str">
        <f>IF($F$239="Y",'Population Definitions'!$A$6,"...")</f>
        <v>...</v>
      </c>
      <c r="E255" s="4"/>
      <c r="F255" s="5"/>
      <c r="G255" s="4"/>
      <c r="H255" s="2" t="str">
        <f>IF($F$239="Y","OR","...")</f>
        <v>...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</row>
    <row r="256" spans="1:118">
      <c r="A256" s="1" t="str">
        <f>IF($G$239="Y",'Population Definitions'!$A$2,"...")</f>
        <v>...</v>
      </c>
      <c r="B256" s="2" t="str">
        <f>IF($G$239="Y","---&gt;","...")</f>
        <v>...</v>
      </c>
      <c r="C256" s="1" t="str">
        <f>IF($G$239="Y",'Population Definitions'!$A$7,"...")</f>
        <v>...</v>
      </c>
      <c r="E256" s="4"/>
      <c r="F256" s="5"/>
      <c r="G256" s="4"/>
      <c r="H256" s="2" t="str">
        <f>IF($G$239="Y","OR","...")</f>
        <v>...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</row>
    <row r="257" spans="1:118">
      <c r="A257" s="1" t="str">
        <f>IF($H$239="Y",'Population Definitions'!$A$2,"...")</f>
        <v>...</v>
      </c>
      <c r="B257" s="2" t="str">
        <f>IF($H$239="Y","---&gt;","...")</f>
        <v>...</v>
      </c>
      <c r="C257" s="1" t="str">
        <f>IF($H$239="Y",'Population Definitions'!$A$8,"...")</f>
        <v>...</v>
      </c>
      <c r="E257" s="4"/>
      <c r="F257" s="5"/>
      <c r="G257" s="4"/>
      <c r="H257" s="2" t="str">
        <f>IF($H$239="Y","OR","...")</f>
        <v>...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</row>
    <row r="258" spans="1:118">
      <c r="A258" s="1" t="str">
        <f>IF($I$239="Y",'Population Definitions'!$A$2,"...")</f>
        <v>...</v>
      </c>
      <c r="B258" s="2" t="str">
        <f>IF($I$239="Y","---&gt;","...")</f>
        <v>...</v>
      </c>
      <c r="C258" s="1" t="str">
        <f>IF($I$239="Y",'Population Definitions'!$A$9,"...")</f>
        <v>...</v>
      </c>
      <c r="E258" s="4"/>
      <c r="F258" s="5"/>
      <c r="G258" s="4"/>
      <c r="H258" s="2" t="str">
        <f>IF($I$239="Y","OR","...")</f>
        <v>...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</row>
    <row r="259" spans="1:118">
      <c r="A259" s="1" t="str">
        <f>IF($J$239="Y",'Population Definitions'!$A$2,"...")</f>
        <v>...</v>
      </c>
      <c r="B259" s="2" t="str">
        <f>IF($J$239="Y","---&gt;","...")</f>
        <v>...</v>
      </c>
      <c r="C259" s="1" t="str">
        <f>IF($J$239="Y",'Population Definitions'!$B$10,"...")</f>
        <v>...</v>
      </c>
      <c r="E259" s="4"/>
      <c r="F259" s="5"/>
      <c r="G259" s="4"/>
      <c r="H259" s="2" t="str">
        <f>IF($J$239="Y","OR","...")</f>
        <v>...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</row>
    <row r="260" spans="1:118">
      <c r="A260" s="1" t="str">
        <f>IF($K$239="Y",'Population Definitions'!$A$2,"...")</f>
        <v>...</v>
      </c>
      <c r="B260" s="2" t="str">
        <f>IF($K$239="Y","---&gt;","...")</f>
        <v>...</v>
      </c>
      <c r="C260" s="1" t="str">
        <f>IF($K$239="Y",'Population Definitions'!$B$11,"...")</f>
        <v>...</v>
      </c>
      <c r="E260" s="4"/>
      <c r="F260" s="5"/>
      <c r="G260" s="4"/>
      <c r="H260" s="2" t="str">
        <f>IF($K$239="Y","OR","...")</f>
        <v>...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</row>
    <row r="261" spans="1:118">
      <c r="A261" s="1" t="str">
        <f>IF($B$240="Y",'Population Definitions'!$A$3,"...")</f>
        <v>...</v>
      </c>
      <c r="B261" s="2" t="str">
        <f>IF($B$240="Y","---&gt;","...")</f>
        <v>...</v>
      </c>
      <c r="C261" s="1" t="str">
        <f>IF($B$240="Y",'Population Definitions'!$A$2,"...")</f>
        <v>...</v>
      </c>
      <c r="E261" s="4"/>
      <c r="F261" s="5"/>
      <c r="G261" s="4"/>
      <c r="H261" s="2" t="str">
        <f>IF($B$240="Y","OR","...")</f>
        <v>...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</row>
    <row r="262" spans="1:118">
      <c r="A262" s="1" t="str">
        <f>IF($C$240="Y",'Population Definitions'!$A$3,"...")</f>
        <v>...</v>
      </c>
      <c r="B262" s="2" t="str">
        <f>IF($C$240="Y","---&gt;","...")</f>
        <v>...</v>
      </c>
      <c r="C262" s="1" t="str">
        <f>IF($C$240="Y",'Population Definitions'!$A$3,"...")</f>
        <v>...</v>
      </c>
      <c r="E262" s="4"/>
      <c r="F262" s="5"/>
      <c r="G262" s="4"/>
      <c r="H262" s="2" t="str">
        <f>IF($C$240="Y","OR","...")</f>
        <v>...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</row>
    <row r="263" spans="1:118">
      <c r="A263" s="1" t="str">
        <f>IF($D$240="Y",'Population Definitions'!$A$3,"...")</f>
        <v>...</v>
      </c>
      <c r="B263" s="2" t="str">
        <f>IF($D$240="Y","---&gt;","...")</f>
        <v>...</v>
      </c>
      <c r="C263" s="1" t="str">
        <f>IF($D$240="Y",'Population Definitions'!$A$4,"...")</f>
        <v>...</v>
      </c>
      <c r="E263" s="4"/>
      <c r="F263" s="5"/>
      <c r="G263" s="4"/>
      <c r="H263" s="2" t="str">
        <f>IF($D$240="Y","OR","...")</f>
        <v>...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</row>
    <row r="264" spans="1:118">
      <c r="A264" s="1" t="str">
        <f>IF($E$240="Y",'Population Definitions'!$A$3,"...")</f>
        <v>...</v>
      </c>
      <c r="B264" s="2" t="str">
        <f>IF($E$240="Y","---&gt;","...")</f>
        <v>...</v>
      </c>
      <c r="C264" s="1" t="str">
        <f>IF($E$240="Y",'Population Definitions'!$A$5,"...")</f>
        <v>...</v>
      </c>
      <c r="E264" s="4"/>
      <c r="F264" s="5"/>
      <c r="G264" s="4"/>
      <c r="H264" s="2" t="str">
        <f>IF($E$240="Y","OR","...")</f>
        <v>...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</row>
    <row r="265" spans="1:118">
      <c r="A265" s="1" t="str">
        <f>IF($F$240="Y",'Population Definitions'!$A$3,"...")</f>
        <v>...</v>
      </c>
      <c r="B265" s="2" t="str">
        <f>IF($F$240="Y","---&gt;","...")</f>
        <v>...</v>
      </c>
      <c r="C265" s="1" t="str">
        <f>IF($F$240="Y",'Population Definitions'!$A$6,"...")</f>
        <v>...</v>
      </c>
      <c r="E265" s="4"/>
      <c r="F265" s="5"/>
      <c r="G265" s="4"/>
      <c r="H265" s="2" t="str">
        <f>IF($F$240="Y","OR","...")</f>
        <v>...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</row>
    <row r="266" spans="1:118">
      <c r="A266" s="1" t="str">
        <f>IF($G$240="Y",'Population Definitions'!$A$3,"...")</f>
        <v>...</v>
      </c>
      <c r="B266" s="2" t="str">
        <f>IF($G$240="Y","---&gt;","...")</f>
        <v>...</v>
      </c>
      <c r="C266" s="1" t="str">
        <f>IF($G$240="Y",'Population Definitions'!$A$7,"...")</f>
        <v>...</v>
      </c>
      <c r="E266" s="4"/>
      <c r="F266" s="5"/>
      <c r="G266" s="4"/>
      <c r="H266" s="2" t="str">
        <f>IF($G$240="Y","OR","...")</f>
        <v>...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</row>
    <row r="267" spans="1:118">
      <c r="A267" s="1" t="str">
        <f>IF($H$240="Y",'Population Definitions'!$A$3,"...")</f>
        <v>...</v>
      </c>
      <c r="B267" s="2" t="str">
        <f>IF($H$240="Y","---&gt;","...")</f>
        <v>...</v>
      </c>
      <c r="C267" s="1" t="str">
        <f>IF($H$240="Y",'Population Definitions'!$A$8,"...")</f>
        <v>...</v>
      </c>
      <c r="E267" s="4"/>
      <c r="F267" s="5"/>
      <c r="G267" s="4"/>
      <c r="H267" s="2" t="str">
        <f>IF($H$240="Y","OR","...")</f>
        <v>...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</row>
    <row r="268" spans="1:118">
      <c r="A268" s="1" t="str">
        <f>IF($I$240="Y",'Population Definitions'!$A$3,"...")</f>
        <v>...</v>
      </c>
      <c r="B268" s="2" t="str">
        <f>IF($I$240="Y","---&gt;","...")</f>
        <v>...</v>
      </c>
      <c r="C268" s="1" t="str">
        <f>IF($I$240="Y",'Population Definitions'!$A$9,"...")</f>
        <v>...</v>
      </c>
      <c r="E268" s="4"/>
      <c r="F268" s="5"/>
      <c r="G268" s="4"/>
      <c r="H268" s="2" t="str">
        <f>IF($I$240="Y","OR","...")</f>
        <v>...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</row>
    <row r="269" spans="1:118">
      <c r="A269" s="1" t="str">
        <f>IF($J$240="Y",'Population Definitions'!$A$3,"...")</f>
        <v>...</v>
      </c>
      <c r="B269" s="2" t="str">
        <f>IF($J$240="Y","---&gt;","...")</f>
        <v>...</v>
      </c>
      <c r="C269" s="1" t="str">
        <f>IF($J$240="Y",'Population Definitions'!$B$10,"...")</f>
        <v>...</v>
      </c>
      <c r="E269" s="4"/>
      <c r="F269" s="5"/>
      <c r="G269" s="4"/>
      <c r="H269" s="2" t="str">
        <f>IF($J$240="Y","OR","...")</f>
        <v>...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</row>
    <row r="270" spans="1:118">
      <c r="A270" s="1" t="str">
        <f>IF($K$240="Y",'Population Definitions'!$A$3,"...")</f>
        <v>...</v>
      </c>
      <c r="B270" s="2" t="str">
        <f>IF($K$240="Y","---&gt;","...")</f>
        <v>...</v>
      </c>
      <c r="C270" s="1" t="str">
        <f>IF($K$240="Y",'Population Definitions'!$B$11,"...")</f>
        <v>...</v>
      </c>
      <c r="E270" s="4"/>
      <c r="F270" s="5"/>
      <c r="G270" s="4"/>
      <c r="H270" s="2" t="str">
        <f>IF($K$240="Y","OR","...")</f>
        <v>...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</row>
    <row r="271" spans="1:118">
      <c r="A271" s="1" t="str">
        <f>IF($B$241="Y",'Population Definitions'!$A$4,"...")</f>
        <v>...</v>
      </c>
      <c r="B271" s="2" t="str">
        <f>IF($B$241="Y","---&gt;","...")</f>
        <v>...</v>
      </c>
      <c r="C271" s="1" t="str">
        <f>IF($B$241="Y",'Population Definitions'!$A$2,"...")</f>
        <v>...</v>
      </c>
      <c r="E271" s="4"/>
      <c r="F271" s="5"/>
      <c r="G271" s="4"/>
      <c r="H271" s="2" t="str">
        <f>IF($B$241="Y","OR","...")</f>
        <v>...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</row>
    <row r="272" spans="1:118">
      <c r="A272" s="1" t="str">
        <f>IF($C$241="Y",'Population Definitions'!$A$4,"...")</f>
        <v>...</v>
      </c>
      <c r="B272" s="2" t="str">
        <f>IF($C$241="Y","---&gt;","...")</f>
        <v>...</v>
      </c>
      <c r="C272" s="1" t="str">
        <f>IF($C$241="Y",'Population Definitions'!$A$3,"...")</f>
        <v>...</v>
      </c>
      <c r="E272" s="4"/>
      <c r="F272" s="5"/>
      <c r="G272" s="4"/>
      <c r="H272" s="2" t="str">
        <f>IF($C$241="Y","OR","...")</f>
        <v>...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</row>
    <row r="273" spans="1:118">
      <c r="A273" s="1" t="str">
        <f>IF($D$241="Y",'Population Definitions'!$A$4,"...")</f>
        <v>5-14M</v>
      </c>
      <c r="B273" s="2" t="str">
        <f>IF($D$241="Y","---&gt;","...")</f>
        <v>---&gt;</v>
      </c>
      <c r="C273" s="1" t="str">
        <f>IF($D$241="Y",'Population Definitions'!$A$4,"...")</f>
        <v>5-14M</v>
      </c>
      <c r="E273" s="5" t="s">
        <v>55</v>
      </c>
      <c r="F273" s="5"/>
      <c r="G273" s="5">
        <v>1</v>
      </c>
      <c r="H273" s="2" t="str">
        <f>IF($D$241="Y","OR","...")</f>
        <v>OR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>
      <c r="A274" s="1" t="str">
        <f>IF($E$241="Y",'Population Definitions'!$A$4,"...")</f>
        <v>5-14M</v>
      </c>
      <c r="B274" s="2" t="str">
        <f>IF($E$241="Y","---&gt;","...")</f>
        <v>---&gt;</v>
      </c>
      <c r="C274" s="1" t="str">
        <f>IF($E$241="Y",'Population Definitions'!$A$5,"...")</f>
        <v>5-14F</v>
      </c>
      <c r="E274" s="5" t="s">
        <v>55</v>
      </c>
      <c r="F274" s="5"/>
      <c r="G274" s="5">
        <v>1</v>
      </c>
      <c r="H274" s="2" t="str">
        <f>IF($E$241="Y","OR","...")</f>
        <v>OR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>
      <c r="A275" s="1" t="str">
        <f>IF($F$241="Y",'Population Definitions'!$A$4,"...")</f>
        <v>5-14M</v>
      </c>
      <c r="B275" s="2" t="str">
        <f>IF($F$241="Y","---&gt;","...")</f>
        <v>---&gt;</v>
      </c>
      <c r="C275" s="1" t="str">
        <f>IF($F$241="Y",'Population Definitions'!$A$6,"...")</f>
        <v>15-49M</v>
      </c>
      <c r="E275" s="5" t="s">
        <v>55</v>
      </c>
      <c r="F275" s="5"/>
      <c r="G275" s="5">
        <v>1</v>
      </c>
      <c r="H275" s="2" t="str">
        <f>IF($F$241="Y","OR","...")</f>
        <v>OR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>
      <c r="A276" s="1" t="str">
        <f>IF($G$241="Y",'Population Definitions'!$A$4,"...")</f>
        <v>5-14M</v>
      </c>
      <c r="B276" s="2" t="str">
        <f>IF($G$241="Y","---&gt;","...")</f>
        <v>---&gt;</v>
      </c>
      <c r="C276" s="1" t="str">
        <f>IF($G$241="Y",'Population Definitions'!$A$7,"...")</f>
        <v>15-49F</v>
      </c>
      <c r="E276" s="5" t="s">
        <v>55</v>
      </c>
      <c r="F276" s="5"/>
      <c r="G276" s="5">
        <v>1</v>
      </c>
      <c r="H276" s="2" t="str">
        <f>IF($G$241="Y","OR","...")</f>
        <v>OR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>
      <c r="A277" s="1" t="str">
        <f>IF($H$241="Y",'Population Definitions'!$A$4,"...")</f>
        <v>5-14M</v>
      </c>
      <c r="B277" s="2" t="str">
        <f>IF($H$241="Y","---&gt;","...")</f>
        <v>---&gt;</v>
      </c>
      <c r="C277" s="1" t="str">
        <f>IF($H$241="Y",'Population Definitions'!$A$8,"...")</f>
        <v>50-59M</v>
      </c>
      <c r="E277" s="5" t="s">
        <v>55</v>
      </c>
      <c r="F277" s="5"/>
      <c r="G277" s="5">
        <v>1</v>
      </c>
      <c r="H277" s="2" t="str">
        <f>IF($H$241="Y","OR","...")</f>
        <v>OR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>
      <c r="A278" s="1" t="str">
        <f>IF($I$241="Y",'Population Definitions'!$A$4,"...")</f>
        <v>5-14M</v>
      </c>
      <c r="B278" s="2" t="str">
        <f>IF($I$241="Y","---&gt;","...")</f>
        <v>---&gt;</v>
      </c>
      <c r="C278" s="1" t="str">
        <f>IF($I$241="Y",'Population Definitions'!$A$9,"...")</f>
        <v>50-59F</v>
      </c>
      <c r="E278" s="5" t="s">
        <v>55</v>
      </c>
      <c r="F278" s="5"/>
      <c r="G278" s="5">
        <v>1</v>
      </c>
      <c r="H278" s="2" t="str">
        <f>IF($I$241="Y","OR","...")</f>
        <v>OR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>
      <c r="A279" s="1" t="str">
        <f>IF($J$241="Y",'Population Definitions'!$A$4,"...")</f>
        <v>5-14M</v>
      </c>
      <c r="B279" s="2" t="str">
        <f>IF($J$241="Y","---&gt;","...")</f>
        <v>---&gt;</v>
      </c>
      <c r="C279" s="1" t="str">
        <f>IF($J$241="Y",'Population Definitions'!$B$10,"...")</f>
        <v>60+M</v>
      </c>
      <c r="E279" s="5" t="s">
        <v>55</v>
      </c>
      <c r="F279" s="5"/>
      <c r="G279" s="5">
        <v>1</v>
      </c>
      <c r="H279" s="2" t="str">
        <f>IF($J$241="Y","OR","...")</f>
        <v>OR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>
      <c r="A280" s="1" t="str">
        <f>IF($K$241="Y",'Population Definitions'!$A$4,"...")</f>
        <v>5-14M</v>
      </c>
      <c r="B280" s="2" t="str">
        <f>IF($K$241="Y","---&gt;","...")</f>
        <v>---&gt;</v>
      </c>
      <c r="C280" s="1" t="str">
        <f>IF($K$241="Y",'Population Definitions'!$B$11,"...")</f>
        <v>60+F</v>
      </c>
      <c r="E280" s="5" t="s">
        <v>55</v>
      </c>
      <c r="F280" s="5"/>
      <c r="G280" s="5">
        <v>1</v>
      </c>
      <c r="H280" s="2" t="str">
        <f>IF($K$241="Y","OR","...")</f>
        <v>OR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>
      <c r="A281" s="1" t="str">
        <f>IF($B$242="Y",'Population Definitions'!$A$5,"...")</f>
        <v>...</v>
      </c>
      <c r="B281" s="2" t="str">
        <f>IF($B$242="Y","---&gt;","...")</f>
        <v>...</v>
      </c>
      <c r="C281" s="1" t="str">
        <f>IF($B$242="Y",'Population Definitions'!$A$2,"...")</f>
        <v>...</v>
      </c>
      <c r="E281" s="4"/>
      <c r="F281" s="5"/>
      <c r="G281" s="4"/>
      <c r="H281" s="2" t="str">
        <f>IF($B$242="Y","OR","...")</f>
        <v>...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</row>
    <row r="282" spans="1:118">
      <c r="A282" s="1" t="str">
        <f>IF($C$242="Y",'Population Definitions'!$A$5,"...")</f>
        <v>...</v>
      </c>
      <c r="B282" s="2" t="str">
        <f>IF($C$242="Y","---&gt;","...")</f>
        <v>...</v>
      </c>
      <c r="C282" s="1" t="str">
        <f>IF($C$242="Y",'Population Definitions'!$A$3,"...")</f>
        <v>...</v>
      </c>
      <c r="E282" s="4"/>
      <c r="F282" s="5"/>
      <c r="G282" s="4"/>
      <c r="H282" s="2" t="str">
        <f>IF($C$242="Y","OR","...")</f>
        <v>...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</row>
    <row r="283" spans="1:118">
      <c r="A283" s="1" t="str">
        <f>IF($D$242="Y",'Population Definitions'!$A$5,"...")</f>
        <v>5-14F</v>
      </c>
      <c r="B283" s="2" t="str">
        <f>IF($D$242="Y","---&gt;","...")</f>
        <v>---&gt;</v>
      </c>
      <c r="C283" s="1" t="str">
        <f>IF($D$242="Y",'Population Definitions'!$A$4,"...")</f>
        <v>5-14M</v>
      </c>
      <c r="E283" s="5" t="s">
        <v>55</v>
      </c>
      <c r="F283" s="5"/>
      <c r="G283" s="5">
        <v>1</v>
      </c>
      <c r="H283" s="2" t="str">
        <f>IF($D$242="Y","OR","...")</f>
        <v>OR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>
      <c r="A284" s="1" t="str">
        <f>IF($E$242="Y",'Population Definitions'!$A$5,"...")</f>
        <v>5-14F</v>
      </c>
      <c r="B284" s="2" t="str">
        <f>IF($E$242="Y","---&gt;","...")</f>
        <v>---&gt;</v>
      </c>
      <c r="C284" s="1" t="str">
        <f>IF($E$242="Y",'Population Definitions'!$A$5,"...")</f>
        <v>5-14F</v>
      </c>
      <c r="E284" s="5" t="s">
        <v>55</v>
      </c>
      <c r="F284" s="5"/>
      <c r="G284" s="5">
        <v>1</v>
      </c>
      <c r="H284" s="2" t="str">
        <f>IF($E$242="Y","OR","...")</f>
        <v>OR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>
      <c r="A285" s="1" t="str">
        <f>IF($F$242="Y",'Population Definitions'!$A$5,"...")</f>
        <v>5-14F</v>
      </c>
      <c r="B285" s="2" t="str">
        <f>IF($F$242="Y","---&gt;","...")</f>
        <v>---&gt;</v>
      </c>
      <c r="C285" s="1" t="str">
        <f>IF($F$242="Y",'Population Definitions'!$A$6,"...")</f>
        <v>15-49M</v>
      </c>
      <c r="E285" s="5" t="s">
        <v>55</v>
      </c>
      <c r="F285" s="5"/>
      <c r="G285" s="5">
        <v>1</v>
      </c>
      <c r="H285" s="2" t="str">
        <f>IF($F$242="Y","OR","...")</f>
        <v>OR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>
      <c r="A286" s="1" t="str">
        <f>IF($G$242="Y",'Population Definitions'!$A$5,"...")</f>
        <v>5-14F</v>
      </c>
      <c r="B286" s="2" t="str">
        <f>IF($G$242="Y","---&gt;","...")</f>
        <v>---&gt;</v>
      </c>
      <c r="C286" s="1" t="str">
        <f>IF($G$242="Y",'Population Definitions'!$A$7,"...")</f>
        <v>15-49F</v>
      </c>
      <c r="E286" s="5" t="s">
        <v>55</v>
      </c>
      <c r="F286" s="5"/>
      <c r="G286" s="5">
        <v>1</v>
      </c>
      <c r="H286" s="2" t="str">
        <f>IF($G$242="Y","OR","...")</f>
        <v>OR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>
      <c r="A287" s="1" t="str">
        <f>IF($H$242="Y",'Population Definitions'!$A$5,"...")</f>
        <v>5-14F</v>
      </c>
      <c r="B287" s="2" t="str">
        <f>IF($H$242="Y","---&gt;","...")</f>
        <v>---&gt;</v>
      </c>
      <c r="C287" s="1" t="str">
        <f>IF($H$242="Y",'Population Definitions'!$A$8,"...")</f>
        <v>50-59M</v>
      </c>
      <c r="E287" s="5" t="s">
        <v>55</v>
      </c>
      <c r="F287" s="5"/>
      <c r="G287" s="5">
        <v>1</v>
      </c>
      <c r="H287" s="2" t="str">
        <f>IF($H$242="Y","OR","...")</f>
        <v>OR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>
      <c r="A288" s="1" t="str">
        <f>IF($I$242="Y",'Population Definitions'!$A$5,"...")</f>
        <v>5-14F</v>
      </c>
      <c r="B288" s="2" t="str">
        <f>IF($I$242="Y","---&gt;","...")</f>
        <v>---&gt;</v>
      </c>
      <c r="C288" s="1" t="str">
        <f>IF($I$242="Y",'Population Definitions'!$A$9,"...")</f>
        <v>50-59F</v>
      </c>
      <c r="E288" s="5" t="s">
        <v>55</v>
      </c>
      <c r="F288" s="5"/>
      <c r="G288" s="5">
        <v>1</v>
      </c>
      <c r="H288" s="2" t="str">
        <f>IF($I$242="Y","OR","...")</f>
        <v>OR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>
      <c r="A289" s="1" t="str">
        <f>IF($J$242="Y",'Population Definitions'!$A$5,"...")</f>
        <v>5-14F</v>
      </c>
      <c r="B289" s="2" t="str">
        <f>IF($J$242="Y","---&gt;","...")</f>
        <v>---&gt;</v>
      </c>
      <c r="C289" s="1" t="str">
        <f>IF($J$242="Y",'Population Definitions'!$B$10,"...")</f>
        <v>60+M</v>
      </c>
      <c r="E289" s="5" t="s">
        <v>55</v>
      </c>
      <c r="F289" s="5"/>
      <c r="G289" s="5">
        <v>1</v>
      </c>
      <c r="H289" s="2" t="str">
        <f>IF($J$242="Y","OR","...")</f>
        <v>OR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>
      <c r="A290" s="1" t="str">
        <f>IF($K$242="Y",'Population Definitions'!$A$5,"...")</f>
        <v>5-14F</v>
      </c>
      <c r="B290" s="2" t="str">
        <f>IF($K$242="Y","---&gt;","...")</f>
        <v>---&gt;</v>
      </c>
      <c r="C290" s="1" t="str">
        <f>IF($K$242="Y",'Population Definitions'!$B$11,"...")</f>
        <v>60+F</v>
      </c>
      <c r="E290" s="5" t="s">
        <v>55</v>
      </c>
      <c r="F290" s="5"/>
      <c r="G290" s="5">
        <v>1</v>
      </c>
      <c r="H290" s="2" t="str">
        <f>IF($K$242="Y","OR","...")</f>
        <v>OR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>
      <c r="A291" s="1" t="str">
        <f>IF($B$243="Y",'Population Definitions'!$A$6,"...")</f>
        <v>...</v>
      </c>
      <c r="B291" s="2" t="str">
        <f>IF($B$243="Y","---&gt;","...")</f>
        <v>...</v>
      </c>
      <c r="C291" s="1" t="str">
        <f>IF($B$243="Y",'Population Definitions'!$A$2,"...")</f>
        <v>...</v>
      </c>
      <c r="E291" s="4"/>
      <c r="F291" s="5"/>
      <c r="G291" s="4"/>
      <c r="H291" s="2" t="str">
        <f>IF($B$243="Y","OR","...")</f>
        <v>...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</row>
    <row r="292" spans="1:118">
      <c r="A292" s="1" t="str">
        <f>IF($C$243="Y",'Population Definitions'!$A$6,"...")</f>
        <v>...</v>
      </c>
      <c r="B292" s="2" t="str">
        <f>IF($C$243="Y","---&gt;","...")</f>
        <v>...</v>
      </c>
      <c r="C292" s="1" t="str">
        <f>IF($C$243="Y",'Population Definitions'!$A$3,"...")</f>
        <v>...</v>
      </c>
      <c r="E292" s="4"/>
      <c r="F292" s="5"/>
      <c r="G292" s="4"/>
      <c r="H292" s="2" t="str">
        <f>IF($C$243="Y","OR","...")</f>
        <v>...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</row>
    <row r="293" spans="1:118">
      <c r="A293" s="1" t="str">
        <f>IF($D$243="Y",'Population Definitions'!$A$6,"...")</f>
        <v>15-49M</v>
      </c>
      <c r="B293" s="2" t="str">
        <f>IF($D$243="Y","---&gt;","...")</f>
        <v>---&gt;</v>
      </c>
      <c r="C293" s="1" t="str">
        <f>IF($D$243="Y",'Population Definitions'!$A$4,"...")</f>
        <v>5-14M</v>
      </c>
      <c r="E293" s="5" t="s">
        <v>55</v>
      </c>
      <c r="F293" s="5"/>
      <c r="G293" s="5">
        <v>1</v>
      </c>
      <c r="H293" s="2" t="str">
        <f>IF($D$243="Y","OR","...")</f>
        <v>OR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>
      <c r="A294" s="1" t="str">
        <f>IF($E$243="Y",'Population Definitions'!$A$6,"...")</f>
        <v>15-49M</v>
      </c>
      <c r="B294" s="2" t="str">
        <f>IF($E$243="Y","---&gt;","...")</f>
        <v>---&gt;</v>
      </c>
      <c r="C294" s="1" t="str">
        <f>IF($E$243="Y",'Population Definitions'!$A$5,"...")</f>
        <v>5-14F</v>
      </c>
      <c r="E294" s="5" t="s">
        <v>55</v>
      </c>
      <c r="F294" s="5"/>
      <c r="G294" s="5">
        <v>1</v>
      </c>
      <c r="H294" s="2" t="str">
        <f>IF($E$243="Y","OR","...")</f>
        <v>OR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>
      <c r="A295" s="1" t="str">
        <f>IF($F$243="Y",'Population Definitions'!$A$6,"...")</f>
        <v>15-49M</v>
      </c>
      <c r="B295" s="2" t="str">
        <f>IF($F$243="Y","---&gt;","...")</f>
        <v>---&gt;</v>
      </c>
      <c r="C295" s="1" t="str">
        <f>IF($F$243="Y",'Population Definitions'!$A$6,"...")</f>
        <v>15-49M</v>
      </c>
      <c r="E295" s="5" t="s">
        <v>55</v>
      </c>
      <c r="F295" s="5"/>
      <c r="G295" s="5">
        <v>1</v>
      </c>
      <c r="H295" s="2" t="str">
        <f>IF($F$243="Y","OR","...")</f>
        <v>OR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>
      <c r="A296" s="1" t="str">
        <f>IF($G$243="Y",'Population Definitions'!$A$6,"...")</f>
        <v>15-49M</v>
      </c>
      <c r="B296" s="2" t="str">
        <f>IF($G$243="Y","---&gt;","...")</f>
        <v>---&gt;</v>
      </c>
      <c r="C296" s="1" t="str">
        <f>IF($G$243="Y",'Population Definitions'!$A$7,"...")</f>
        <v>15-49F</v>
      </c>
      <c r="E296" s="5" t="s">
        <v>55</v>
      </c>
      <c r="F296" s="5"/>
      <c r="G296" s="5">
        <v>1</v>
      </c>
      <c r="H296" s="2" t="str">
        <f>IF($G$243="Y","OR","...")</f>
        <v>OR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>
      <c r="A297" s="1" t="str">
        <f>IF($H$243="Y",'Population Definitions'!$A$6,"...")</f>
        <v>15-49M</v>
      </c>
      <c r="B297" s="2" t="str">
        <f>IF($H$243="Y","---&gt;","...")</f>
        <v>---&gt;</v>
      </c>
      <c r="C297" s="1" t="str">
        <f>IF($H$243="Y",'Population Definitions'!$A$8,"...")</f>
        <v>50-59M</v>
      </c>
      <c r="E297" s="5" t="s">
        <v>55</v>
      </c>
      <c r="F297" s="5"/>
      <c r="G297" s="5">
        <v>1</v>
      </c>
      <c r="H297" s="2" t="str">
        <f>IF($H$243="Y","OR","...")</f>
        <v>OR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>
      <c r="A298" s="1" t="str">
        <f>IF($I$243="Y",'Population Definitions'!$A$6,"...")</f>
        <v>15-49M</v>
      </c>
      <c r="B298" s="2" t="str">
        <f>IF($I$243="Y","---&gt;","...")</f>
        <v>---&gt;</v>
      </c>
      <c r="C298" s="1" t="str">
        <f>IF($I$243="Y",'Population Definitions'!$A$9,"...")</f>
        <v>50-59F</v>
      </c>
      <c r="E298" s="5" t="s">
        <v>55</v>
      </c>
      <c r="F298" s="5"/>
      <c r="G298" s="5">
        <v>1</v>
      </c>
      <c r="H298" s="2" t="str">
        <f>IF($I$243="Y","OR","...")</f>
        <v>OR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>
      <c r="A299" s="1" t="str">
        <f>IF($J$243="Y",'Population Definitions'!$A$6,"...")</f>
        <v>15-49M</v>
      </c>
      <c r="B299" s="2" t="str">
        <f>IF($J$243="Y","---&gt;","...")</f>
        <v>---&gt;</v>
      </c>
      <c r="C299" s="1" t="str">
        <f>IF($J$243="Y",'Population Definitions'!$B$10,"...")</f>
        <v>60+M</v>
      </c>
      <c r="E299" s="5" t="s">
        <v>55</v>
      </c>
      <c r="F299" s="5"/>
      <c r="G299" s="5">
        <v>1</v>
      </c>
      <c r="H299" s="2" t="str">
        <f>IF($J$243="Y","OR","...")</f>
        <v>OR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>
      <c r="A300" s="1" t="str">
        <f>IF($K$243="Y",'Population Definitions'!$A$6,"...")</f>
        <v>15-49M</v>
      </c>
      <c r="B300" s="2" t="str">
        <f>IF($K$243="Y","---&gt;","...")</f>
        <v>---&gt;</v>
      </c>
      <c r="C300" s="1" t="str">
        <f>IF($K$243="Y",'Population Definitions'!$B$11,"...")</f>
        <v>60+F</v>
      </c>
      <c r="E300" s="5" t="s">
        <v>55</v>
      </c>
      <c r="F300" s="5"/>
      <c r="G300" s="5">
        <v>1</v>
      </c>
      <c r="H300" s="2" t="str">
        <f>IF($K$243="Y","OR","...")</f>
        <v>OR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>
      <c r="A301" s="1" t="str">
        <f>IF($B$244="Y",'Population Definitions'!$A$7,"...")</f>
        <v>...</v>
      </c>
      <c r="B301" s="2" t="str">
        <f>IF($B$244="Y","---&gt;","...")</f>
        <v>...</v>
      </c>
      <c r="C301" s="1" t="str">
        <f>IF($B$244="Y",'Population Definitions'!$A$2,"...")</f>
        <v>...</v>
      </c>
      <c r="E301" s="4"/>
      <c r="F301" s="5"/>
      <c r="G301" s="4"/>
      <c r="H301" s="2" t="str">
        <f>IF($B$244="Y","OR","...")</f>
        <v>...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</row>
    <row r="302" spans="1:118">
      <c r="A302" s="1" t="str">
        <f>IF($C$244="Y",'Population Definitions'!$A$7,"...")</f>
        <v>...</v>
      </c>
      <c r="B302" s="2" t="str">
        <f>IF($C$244="Y","---&gt;","...")</f>
        <v>...</v>
      </c>
      <c r="C302" s="1" t="str">
        <f>IF($C$244="Y",'Population Definitions'!$A$3,"...")</f>
        <v>...</v>
      </c>
      <c r="E302" s="4"/>
      <c r="F302" s="5"/>
      <c r="G302" s="4"/>
      <c r="H302" s="2" t="str">
        <f>IF($C$244="Y","OR","...")</f>
        <v>...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</row>
    <row r="303" spans="1:118">
      <c r="A303" s="1" t="str">
        <f>IF($D$244="Y",'Population Definitions'!$A$7,"...")</f>
        <v>15-49F</v>
      </c>
      <c r="B303" s="2" t="str">
        <f>IF($D$244="Y","---&gt;","...")</f>
        <v>---&gt;</v>
      </c>
      <c r="C303" s="1" t="str">
        <f>IF($D$244="Y",'Population Definitions'!$A$4,"...")</f>
        <v>5-14M</v>
      </c>
      <c r="E303" s="5" t="s">
        <v>55</v>
      </c>
      <c r="F303" s="5"/>
      <c r="G303" s="5">
        <v>1</v>
      </c>
      <c r="H303" s="2" t="str">
        <f>IF($D$244="Y","OR","...")</f>
        <v>OR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>
      <c r="A304" s="1" t="str">
        <f>IF($E$244="Y",'Population Definitions'!$A$7,"...")</f>
        <v>15-49F</v>
      </c>
      <c r="B304" s="2" t="str">
        <f>IF($E$244="Y","---&gt;","...")</f>
        <v>---&gt;</v>
      </c>
      <c r="C304" s="1" t="str">
        <f>IF($E$244="Y",'Population Definitions'!$A$5,"...")</f>
        <v>5-14F</v>
      </c>
      <c r="E304" s="5" t="s">
        <v>55</v>
      </c>
      <c r="F304" s="5"/>
      <c r="G304" s="5">
        <v>1</v>
      </c>
      <c r="H304" s="2" t="str">
        <f>IF($E$244="Y","OR","...")</f>
        <v>OR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>
      <c r="A305" s="1" t="str">
        <f>IF($F$244="Y",'Population Definitions'!$A$7,"...")</f>
        <v>15-49F</v>
      </c>
      <c r="B305" s="2" t="str">
        <f>IF($F$244="Y","---&gt;","...")</f>
        <v>---&gt;</v>
      </c>
      <c r="C305" s="1" t="str">
        <f>IF($F$244="Y",'Population Definitions'!$A$6,"...")</f>
        <v>15-49M</v>
      </c>
      <c r="E305" s="5" t="s">
        <v>55</v>
      </c>
      <c r="F305" s="5"/>
      <c r="G305" s="5">
        <v>1</v>
      </c>
      <c r="H305" s="2" t="str">
        <f>IF($F$244="Y","OR","...")</f>
        <v>OR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>
      <c r="A306" s="1" t="str">
        <f>IF($G$244="Y",'Population Definitions'!$A$7,"...")</f>
        <v>15-49F</v>
      </c>
      <c r="B306" s="2" t="str">
        <f>IF($G$244="Y","---&gt;","...")</f>
        <v>---&gt;</v>
      </c>
      <c r="C306" s="1" t="str">
        <f>IF($G$244="Y",'Population Definitions'!$A$7,"...")</f>
        <v>15-49F</v>
      </c>
      <c r="E306" s="5" t="s">
        <v>55</v>
      </c>
      <c r="F306" s="5"/>
      <c r="G306" s="5">
        <v>1</v>
      </c>
      <c r="H306" s="2" t="str">
        <f>IF($G$244="Y","OR","...")</f>
        <v>OR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>
      <c r="A307" s="1" t="str">
        <f>IF($H$244="Y",'Population Definitions'!$A$7,"...")</f>
        <v>15-49F</v>
      </c>
      <c r="B307" s="2" t="str">
        <f>IF($H$244="Y","---&gt;","...")</f>
        <v>---&gt;</v>
      </c>
      <c r="C307" s="1" t="str">
        <f>IF($H$244="Y",'Population Definitions'!$A$8,"...")</f>
        <v>50-59M</v>
      </c>
      <c r="E307" s="5" t="s">
        <v>55</v>
      </c>
      <c r="F307" s="5"/>
      <c r="G307" s="5">
        <v>1</v>
      </c>
      <c r="H307" s="2" t="str">
        <f>IF($H$244="Y","OR","...")</f>
        <v>OR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>
      <c r="A308" s="1" t="str">
        <f>IF($I$244="Y",'Population Definitions'!$A$7,"...")</f>
        <v>15-49F</v>
      </c>
      <c r="B308" s="2" t="str">
        <f>IF($I$244="Y","---&gt;","...")</f>
        <v>---&gt;</v>
      </c>
      <c r="C308" s="1" t="str">
        <f>IF($I$244="Y",'Population Definitions'!$A$9,"...")</f>
        <v>50-59F</v>
      </c>
      <c r="E308" s="5" t="s">
        <v>55</v>
      </c>
      <c r="F308" s="5"/>
      <c r="G308" s="5">
        <v>1</v>
      </c>
      <c r="H308" s="2" t="str">
        <f>IF($I$244="Y","OR","...")</f>
        <v>OR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>
      <c r="A309" s="1" t="str">
        <f>IF($J$244="Y",'Population Definitions'!$A$7,"...")</f>
        <v>15-49F</v>
      </c>
      <c r="B309" s="2" t="str">
        <f>IF($J$244="Y","---&gt;","...")</f>
        <v>---&gt;</v>
      </c>
      <c r="C309" s="1" t="str">
        <f>IF($J$244="Y",'Population Definitions'!$B$10,"...")</f>
        <v>60+M</v>
      </c>
      <c r="E309" s="5" t="s">
        <v>55</v>
      </c>
      <c r="F309" s="5"/>
      <c r="G309" s="5">
        <v>1</v>
      </c>
      <c r="H309" s="2" t="str">
        <f>IF($J$244="Y","OR","...")</f>
        <v>OR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>
      <c r="A310" s="1" t="str">
        <f>IF($K$244="Y",'Population Definitions'!$A$7,"...")</f>
        <v>15-49F</v>
      </c>
      <c r="B310" s="2" t="str">
        <f>IF($K$244="Y","---&gt;","...")</f>
        <v>---&gt;</v>
      </c>
      <c r="C310" s="1" t="str">
        <f>IF($K$244="Y",'Population Definitions'!$B$11,"...")</f>
        <v>60+F</v>
      </c>
      <c r="E310" s="5" t="s">
        <v>55</v>
      </c>
      <c r="F310" s="5"/>
      <c r="G310" s="5">
        <v>1</v>
      </c>
      <c r="H310" s="2" t="str">
        <f>IF($K$244="Y","OR","...")</f>
        <v>OR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>
      <c r="A311" s="1" t="str">
        <f>IF($B$245="Y",'Population Definitions'!$A$8,"...")</f>
        <v>...</v>
      </c>
      <c r="B311" s="2" t="str">
        <f>IF($B$245="Y","---&gt;","...")</f>
        <v>...</v>
      </c>
      <c r="C311" s="1" t="str">
        <f>IF($B$245="Y",'Population Definitions'!$A$2,"...")</f>
        <v>...</v>
      </c>
      <c r="E311" s="4"/>
      <c r="F311" s="5"/>
      <c r="G311" s="4"/>
      <c r="H311" s="2" t="str">
        <f>IF($B$245="Y","OR","...")</f>
        <v>...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</row>
    <row r="312" spans="1:118">
      <c r="A312" s="1" t="str">
        <f>IF($C$245="Y",'Population Definitions'!$A$8,"...")</f>
        <v>...</v>
      </c>
      <c r="B312" s="2" t="str">
        <f>IF($C$245="Y","---&gt;","...")</f>
        <v>...</v>
      </c>
      <c r="C312" s="1" t="str">
        <f>IF($C$245="Y",'Population Definitions'!$A$3,"...")</f>
        <v>...</v>
      </c>
      <c r="E312" s="4"/>
      <c r="F312" s="5"/>
      <c r="G312" s="4"/>
      <c r="H312" s="2" t="str">
        <f>IF($C$245="Y","OR","...")</f>
        <v>...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</row>
    <row r="313" spans="1:118">
      <c r="A313" s="1" t="str">
        <f>IF($D$245="Y",'Population Definitions'!$A$8,"...")</f>
        <v>50-59M</v>
      </c>
      <c r="B313" s="2" t="str">
        <f>IF($D$245="Y","---&gt;","...")</f>
        <v>---&gt;</v>
      </c>
      <c r="C313" s="1" t="str">
        <f>IF($D$245="Y",'Population Definitions'!$A$4,"...")</f>
        <v>5-14M</v>
      </c>
      <c r="E313" s="5" t="s">
        <v>55</v>
      </c>
      <c r="F313" s="5"/>
      <c r="G313" s="5">
        <v>1</v>
      </c>
      <c r="H313" s="2" t="str">
        <f>IF($D$245="Y","OR","...")</f>
        <v>OR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>
      <c r="A314" s="1" t="str">
        <f>IF($E$245="Y",'Population Definitions'!$A$8,"...")</f>
        <v>50-59M</v>
      </c>
      <c r="B314" s="2" t="str">
        <f>IF($E$245="Y","---&gt;","...")</f>
        <v>---&gt;</v>
      </c>
      <c r="C314" s="1" t="str">
        <f>IF($E$245="Y",'Population Definitions'!$A$5,"...")</f>
        <v>5-14F</v>
      </c>
      <c r="E314" s="5" t="s">
        <v>55</v>
      </c>
      <c r="F314" s="5"/>
      <c r="G314" s="5">
        <v>1</v>
      </c>
      <c r="H314" s="2" t="str">
        <f>IF($E$245="Y","OR","...")</f>
        <v>OR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</row>
    <row r="315" spans="1:118">
      <c r="A315" s="1" t="str">
        <f>IF($F$245="Y",'Population Definitions'!$A$8,"...")</f>
        <v>50-59M</v>
      </c>
      <c r="B315" s="2" t="str">
        <f>IF($F$245="Y","---&gt;","...")</f>
        <v>---&gt;</v>
      </c>
      <c r="C315" s="1" t="str">
        <f>IF($F$245="Y",'Population Definitions'!$A$6,"...")</f>
        <v>15-49M</v>
      </c>
      <c r="E315" s="5" t="s">
        <v>55</v>
      </c>
      <c r="F315" s="5"/>
      <c r="G315" s="5">
        <v>1</v>
      </c>
      <c r="H315" s="2" t="str">
        <f>IF($F$245="Y","OR","...")</f>
        <v>OR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</row>
    <row r="316" spans="1:118">
      <c r="A316" s="1" t="str">
        <f>IF($G$245="Y",'Population Definitions'!$A$8,"...")</f>
        <v>50-59M</v>
      </c>
      <c r="B316" s="2" t="str">
        <f>IF($G$245="Y","---&gt;","...")</f>
        <v>---&gt;</v>
      </c>
      <c r="C316" s="1" t="str">
        <f>IF($G$245="Y",'Population Definitions'!$A$7,"...")</f>
        <v>15-49F</v>
      </c>
      <c r="E316" s="5" t="s">
        <v>55</v>
      </c>
      <c r="F316" s="5"/>
      <c r="G316" s="5">
        <v>1</v>
      </c>
      <c r="H316" s="2" t="str">
        <f>IF($G$245="Y","OR","...")</f>
        <v>OR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</row>
    <row r="317" spans="1:118">
      <c r="A317" s="1" t="str">
        <f>IF($H$245="Y",'Population Definitions'!$A$8,"...")</f>
        <v>50-59M</v>
      </c>
      <c r="B317" s="2" t="str">
        <f>IF($H$245="Y","---&gt;","...")</f>
        <v>---&gt;</v>
      </c>
      <c r="C317" s="1" t="str">
        <f>IF($H$245="Y",'Population Definitions'!$A$8,"...")</f>
        <v>50-59M</v>
      </c>
      <c r="E317" s="5" t="s">
        <v>55</v>
      </c>
      <c r="F317" s="5"/>
      <c r="G317" s="5">
        <v>1</v>
      </c>
      <c r="H317" s="2" t="str">
        <f>IF($H$245="Y","OR","...")</f>
        <v>OR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</row>
    <row r="318" spans="1:118">
      <c r="A318" s="1" t="str">
        <f>IF($I$245="Y",'Population Definitions'!$A$8,"...")</f>
        <v>50-59M</v>
      </c>
      <c r="B318" s="2" t="str">
        <f>IF($I$245="Y","---&gt;","...")</f>
        <v>---&gt;</v>
      </c>
      <c r="C318" s="1" t="str">
        <f>IF($I$245="Y",'Population Definitions'!$A$9,"...")</f>
        <v>50-59F</v>
      </c>
      <c r="E318" s="5" t="s">
        <v>55</v>
      </c>
      <c r="F318" s="5"/>
      <c r="G318" s="5">
        <v>1</v>
      </c>
      <c r="H318" s="2" t="str">
        <f>IF($I$245="Y","OR","...")</f>
        <v>OR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</row>
    <row r="319" spans="1:118">
      <c r="A319" s="1" t="str">
        <f>IF($J$245="Y",'Population Definitions'!$A$8,"...")</f>
        <v>50-59M</v>
      </c>
      <c r="B319" s="2" t="str">
        <f>IF($J$245="Y","---&gt;","...")</f>
        <v>---&gt;</v>
      </c>
      <c r="C319" s="1" t="str">
        <f>IF($J$245="Y",'Population Definitions'!$B$10,"...")</f>
        <v>60+M</v>
      </c>
      <c r="E319" s="5" t="s">
        <v>55</v>
      </c>
      <c r="F319" s="5"/>
      <c r="G319" s="5">
        <v>1</v>
      </c>
      <c r="H319" s="2" t="str">
        <f>IF($J$245="Y","OR","...")</f>
        <v>OR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</row>
    <row r="320" spans="1:118">
      <c r="A320" s="1" t="str">
        <f>IF($K$245="Y",'Population Definitions'!$A$8,"...")</f>
        <v>50-59M</v>
      </c>
      <c r="B320" s="2" t="str">
        <f>IF($K$245="Y","---&gt;","...")</f>
        <v>---&gt;</v>
      </c>
      <c r="C320" s="1" t="str">
        <f>IF($K$245="Y",'Population Definitions'!$B$11,"...")</f>
        <v>60+F</v>
      </c>
      <c r="E320" s="5" t="s">
        <v>55</v>
      </c>
      <c r="F320" s="5"/>
      <c r="G320" s="5">
        <v>1</v>
      </c>
      <c r="H320" s="2" t="str">
        <f>IF($K$245="Y","OR","...")</f>
        <v>OR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</row>
    <row r="321" spans="1:118">
      <c r="A321" s="1" t="str">
        <f>IF($B$246="Y",'Population Definitions'!$A$9,"...")</f>
        <v>...</v>
      </c>
      <c r="B321" s="2" t="str">
        <f>IF($B$246="Y","---&gt;","...")</f>
        <v>...</v>
      </c>
      <c r="C321" s="1" t="str">
        <f>IF($B$246="Y",'Population Definitions'!$A$2,"...")</f>
        <v>...</v>
      </c>
      <c r="E321" s="4"/>
      <c r="F321" s="5"/>
      <c r="G321" s="4"/>
      <c r="H321" s="2" t="str">
        <f>IF($B$246="Y","OR","...")</f>
        <v>...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</row>
    <row r="322" spans="1:118">
      <c r="A322" s="1" t="str">
        <f>IF($C$246="Y",'Population Definitions'!$A$9,"...")</f>
        <v>...</v>
      </c>
      <c r="B322" s="2" t="str">
        <f>IF($C$246="Y","---&gt;","...")</f>
        <v>...</v>
      </c>
      <c r="C322" s="1" t="str">
        <f>IF($C$246="Y",'Population Definitions'!$A$3,"...")</f>
        <v>...</v>
      </c>
      <c r="E322" s="4"/>
      <c r="F322" s="5"/>
      <c r="G322" s="4"/>
      <c r="H322" s="2" t="str">
        <f>IF($C$246="Y","OR","...")</f>
        <v>...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</row>
    <row r="323" spans="1:118">
      <c r="A323" s="1" t="str">
        <f>IF($D$246="Y",'Population Definitions'!$A$9,"...")</f>
        <v>50-59F</v>
      </c>
      <c r="B323" s="2" t="str">
        <f>IF($D$246="Y","---&gt;","...")</f>
        <v>---&gt;</v>
      </c>
      <c r="C323" s="1" t="str">
        <f>IF($D$246="Y",'Population Definitions'!$A$4,"...")</f>
        <v>5-14M</v>
      </c>
      <c r="E323" s="5" t="s">
        <v>55</v>
      </c>
      <c r="F323" s="5"/>
      <c r="G323" s="5">
        <v>1</v>
      </c>
      <c r="H323" s="2" t="str">
        <f>IF($D$246="Y","OR","...")</f>
        <v>OR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</row>
    <row r="324" spans="1:118">
      <c r="A324" s="1" t="str">
        <f>IF($E$246="Y",'Population Definitions'!$A$9,"...")</f>
        <v>50-59F</v>
      </c>
      <c r="B324" s="2" t="str">
        <f>IF($E$246="Y","---&gt;","...")</f>
        <v>---&gt;</v>
      </c>
      <c r="C324" s="1" t="str">
        <f>IF($E$246="Y",'Population Definitions'!$A$5,"...")</f>
        <v>5-14F</v>
      </c>
      <c r="E324" s="5" t="s">
        <v>55</v>
      </c>
      <c r="F324" s="5"/>
      <c r="G324" s="5">
        <v>1</v>
      </c>
      <c r="H324" s="2" t="str">
        <f>IF($E$246="Y","OR","...")</f>
        <v>OR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</row>
    <row r="325" spans="1:118">
      <c r="A325" s="1" t="str">
        <f>IF($F$246="Y",'Population Definitions'!$A$9,"...")</f>
        <v>50-59F</v>
      </c>
      <c r="B325" s="2" t="str">
        <f>IF($F$246="Y","---&gt;","...")</f>
        <v>---&gt;</v>
      </c>
      <c r="C325" s="1" t="str">
        <f>IF($F$246="Y",'Population Definitions'!$A$6,"...")</f>
        <v>15-49M</v>
      </c>
      <c r="E325" s="5" t="s">
        <v>55</v>
      </c>
      <c r="F325" s="5"/>
      <c r="G325" s="5">
        <v>1</v>
      </c>
      <c r="H325" s="2" t="str">
        <f>IF($F$246="Y","OR","...")</f>
        <v>OR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</row>
    <row r="326" spans="1:118">
      <c r="A326" s="1" t="str">
        <f>IF($G$246="Y",'Population Definitions'!$A$9,"...")</f>
        <v>50-59F</v>
      </c>
      <c r="B326" s="2" t="str">
        <f>IF($G$246="Y","---&gt;","...")</f>
        <v>---&gt;</v>
      </c>
      <c r="C326" s="1" t="str">
        <f>IF($G$246="Y",'Population Definitions'!$A$7,"...")</f>
        <v>15-49F</v>
      </c>
      <c r="E326" s="5" t="s">
        <v>55</v>
      </c>
      <c r="F326" s="5"/>
      <c r="G326" s="5">
        <v>1</v>
      </c>
      <c r="H326" s="2" t="str">
        <f>IF($G$246="Y","OR","...")</f>
        <v>OR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</row>
    <row r="327" spans="1:118">
      <c r="A327" s="1" t="str">
        <f>IF($H$246="Y",'Population Definitions'!$A$9,"...")</f>
        <v>50-59F</v>
      </c>
      <c r="B327" s="2" t="str">
        <f>IF($H$246="Y","---&gt;","...")</f>
        <v>---&gt;</v>
      </c>
      <c r="C327" s="1" t="str">
        <f>IF($H$246="Y",'Population Definitions'!$A$8,"...")</f>
        <v>50-59M</v>
      </c>
      <c r="E327" s="5" t="s">
        <v>55</v>
      </c>
      <c r="F327" s="5"/>
      <c r="G327" s="5">
        <v>1</v>
      </c>
      <c r="H327" s="2" t="str">
        <f>IF($H$246="Y","OR","...")</f>
        <v>OR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</row>
    <row r="328" spans="1:118">
      <c r="A328" s="1" t="str">
        <f>IF($I$246="Y",'Population Definitions'!$A$9,"...")</f>
        <v>50-59F</v>
      </c>
      <c r="B328" s="2" t="str">
        <f>IF($I$246="Y","---&gt;","...")</f>
        <v>---&gt;</v>
      </c>
      <c r="C328" s="1" t="str">
        <f>IF($I$246="Y",'Population Definitions'!$A$9,"...")</f>
        <v>50-59F</v>
      </c>
      <c r="E328" s="5" t="s">
        <v>55</v>
      </c>
      <c r="F328" s="5"/>
      <c r="G328" s="5">
        <v>1</v>
      </c>
      <c r="H328" s="2" t="str">
        <f>IF($I$246="Y","OR","...")</f>
        <v>OR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</row>
    <row r="329" spans="1:118">
      <c r="A329" s="1" t="str">
        <f>IF($J$246="Y",'Population Definitions'!$A$9,"...")</f>
        <v>50-59F</v>
      </c>
      <c r="B329" s="2" t="str">
        <f>IF($J$246="Y","---&gt;","...")</f>
        <v>---&gt;</v>
      </c>
      <c r="C329" s="1" t="str">
        <f>IF($J$246="Y",'Population Definitions'!$B$10,"...")</f>
        <v>60+M</v>
      </c>
      <c r="E329" s="5" t="s">
        <v>55</v>
      </c>
      <c r="F329" s="5"/>
      <c r="G329" s="5">
        <v>1</v>
      </c>
      <c r="H329" s="2" t="str">
        <f>IF($J$246="Y","OR","...")</f>
        <v>OR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</row>
    <row r="330" spans="1:118">
      <c r="A330" s="1" t="str">
        <f>IF($K$246="Y",'Population Definitions'!$A$9,"...")</f>
        <v>50-59F</v>
      </c>
      <c r="B330" s="2" t="str">
        <f>IF($K$246="Y","---&gt;","...")</f>
        <v>---&gt;</v>
      </c>
      <c r="C330" s="1" t="str">
        <f>IF($K$246="Y",'Population Definitions'!$B$11,"...")</f>
        <v>60+F</v>
      </c>
      <c r="E330" s="5" t="s">
        <v>55</v>
      </c>
      <c r="F330" s="5"/>
      <c r="G330" s="5">
        <v>1</v>
      </c>
      <c r="H330" s="2" t="str">
        <f>IF($K$246="Y","OR","...")</f>
        <v>OR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</row>
    <row r="331" spans="1:118">
      <c r="A331" s="1" t="str">
        <f>IF($B$247="Y",'Population Definitions'!$B$10,"...")</f>
        <v>...</v>
      </c>
      <c r="B331" s="2" t="str">
        <f>IF($B$247="Y","---&gt;","...")</f>
        <v>...</v>
      </c>
      <c r="C331" s="1" t="str">
        <f>IF($B$247="Y",'Population Definitions'!$A$2,"...")</f>
        <v>...</v>
      </c>
      <c r="E331" s="4"/>
      <c r="F331" s="5"/>
      <c r="G331" s="4"/>
      <c r="H331" s="2" t="str">
        <f>IF($B$247="Y","OR","...")</f>
        <v>...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</row>
    <row r="332" spans="1:118">
      <c r="A332" s="1" t="str">
        <f>IF($C$247="Y",'Population Definitions'!$B$10,"...")</f>
        <v>...</v>
      </c>
      <c r="B332" s="2" t="str">
        <f>IF($C$247="Y","---&gt;","...")</f>
        <v>...</v>
      </c>
      <c r="C332" s="1" t="str">
        <f>IF($C$247="Y",'Population Definitions'!$A$3,"...")</f>
        <v>...</v>
      </c>
      <c r="E332" s="4"/>
      <c r="F332" s="5"/>
      <c r="G332" s="4"/>
      <c r="H332" s="2" t="str">
        <f>IF($C$247="Y","OR","...")</f>
        <v>...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</row>
    <row r="333" spans="1:118">
      <c r="A333" s="1" t="str">
        <f>IF($D$247="Y",'Population Definitions'!$B$10,"...")</f>
        <v>60+M</v>
      </c>
      <c r="B333" s="2" t="str">
        <f>IF($D$247="Y","---&gt;","...")</f>
        <v>---&gt;</v>
      </c>
      <c r="C333" s="1" t="str">
        <f>IF($D$247="Y",'Population Definitions'!$A$4,"...")</f>
        <v>5-14M</v>
      </c>
      <c r="E333" s="5" t="s">
        <v>55</v>
      </c>
      <c r="F333" s="5"/>
      <c r="G333" s="5">
        <v>1</v>
      </c>
      <c r="H333" s="2" t="str">
        <f>IF($D$247="Y","OR","...")</f>
        <v>OR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</row>
    <row r="334" spans="1:118">
      <c r="A334" s="1" t="str">
        <f>IF($E$247="Y",'Population Definitions'!$B$10,"...")</f>
        <v>60+M</v>
      </c>
      <c r="B334" s="2" t="str">
        <f>IF($E$247="Y","---&gt;","...")</f>
        <v>---&gt;</v>
      </c>
      <c r="C334" s="1" t="str">
        <f>IF($E$247="Y",'Population Definitions'!$A$5,"...")</f>
        <v>5-14F</v>
      </c>
      <c r="E334" s="5" t="s">
        <v>55</v>
      </c>
      <c r="F334" s="5"/>
      <c r="G334" s="5">
        <v>1</v>
      </c>
      <c r="H334" s="2" t="str">
        <f>IF($E$247="Y","OR","...")</f>
        <v>OR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</row>
    <row r="335" spans="1:118">
      <c r="A335" s="1" t="str">
        <f>IF($F$247="Y",'Population Definitions'!$B$10,"...")</f>
        <v>60+M</v>
      </c>
      <c r="B335" s="2" t="str">
        <f>IF($F$247="Y","---&gt;","...")</f>
        <v>---&gt;</v>
      </c>
      <c r="C335" s="1" t="str">
        <f>IF($F$247="Y",'Population Definitions'!$A$6,"...")</f>
        <v>15-49M</v>
      </c>
      <c r="E335" s="5" t="s">
        <v>55</v>
      </c>
      <c r="F335" s="5"/>
      <c r="G335" s="5">
        <v>1</v>
      </c>
      <c r="H335" s="2" t="str">
        <f>IF($F$247="Y","OR","...")</f>
        <v>OR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</row>
    <row r="336" spans="1:118">
      <c r="A336" s="1" t="str">
        <f>IF($G$247="Y",'Population Definitions'!$B$10,"...")</f>
        <v>60+M</v>
      </c>
      <c r="B336" s="2" t="str">
        <f>IF($G$247="Y","---&gt;","...")</f>
        <v>---&gt;</v>
      </c>
      <c r="C336" s="1" t="str">
        <f>IF($G$247="Y",'Population Definitions'!$A$7,"...")</f>
        <v>15-49F</v>
      </c>
      <c r="E336" s="5" t="s">
        <v>55</v>
      </c>
      <c r="F336" s="5"/>
      <c r="G336" s="5">
        <v>1</v>
      </c>
      <c r="H336" s="2" t="str">
        <f>IF($G$247="Y","OR","...")</f>
        <v>OR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</row>
    <row r="337" spans="1:118">
      <c r="A337" s="1" t="str">
        <f>IF($H$247="Y",'Population Definitions'!$B$10,"...")</f>
        <v>60+M</v>
      </c>
      <c r="B337" s="2" t="str">
        <f>IF($H$247="Y","---&gt;","...")</f>
        <v>---&gt;</v>
      </c>
      <c r="C337" s="1" t="str">
        <f>IF($H$247="Y",'Population Definitions'!$A$8,"...")</f>
        <v>50-59M</v>
      </c>
      <c r="E337" s="5" t="s">
        <v>55</v>
      </c>
      <c r="F337" s="5"/>
      <c r="G337" s="5">
        <v>1</v>
      </c>
      <c r="H337" s="2" t="str">
        <f>IF($H$247="Y","OR","...")</f>
        <v>OR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</row>
    <row r="338" spans="1:118">
      <c r="A338" s="1" t="str">
        <f>IF($I$247="Y",'Population Definitions'!$B$10,"...")</f>
        <v>60+M</v>
      </c>
      <c r="B338" s="2" t="str">
        <f>IF($I$247="Y","---&gt;","...")</f>
        <v>---&gt;</v>
      </c>
      <c r="C338" s="1" t="str">
        <f>IF($I$247="Y",'Population Definitions'!$A$9,"...")</f>
        <v>50-59F</v>
      </c>
      <c r="E338" s="5" t="s">
        <v>55</v>
      </c>
      <c r="F338" s="5"/>
      <c r="G338" s="5">
        <v>1</v>
      </c>
      <c r="H338" s="2" t="str">
        <f>IF($I$247="Y","OR","...")</f>
        <v>OR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</row>
    <row r="339" spans="1:118">
      <c r="A339" s="1" t="str">
        <f>IF($J$247="Y",'Population Definitions'!$B$10,"...")</f>
        <v>60+M</v>
      </c>
      <c r="B339" s="2" t="str">
        <f>IF($J$247="Y","---&gt;","...")</f>
        <v>---&gt;</v>
      </c>
      <c r="C339" s="1" t="str">
        <f>IF($J$247="Y",'Population Definitions'!$B$10,"...")</f>
        <v>60+M</v>
      </c>
      <c r="E339" s="5" t="s">
        <v>55</v>
      </c>
      <c r="F339" s="5"/>
      <c r="G339" s="5">
        <v>1</v>
      </c>
      <c r="H339" s="2" t="str">
        <f>IF($J$247="Y","OR","...")</f>
        <v>OR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</row>
    <row r="340" spans="1:118">
      <c r="A340" s="1" t="str">
        <f>IF($K$247="Y",'Population Definitions'!$B$10,"...")</f>
        <v>60+M</v>
      </c>
      <c r="B340" s="2" t="str">
        <f>IF($K$247="Y","---&gt;","...")</f>
        <v>---&gt;</v>
      </c>
      <c r="C340" s="1" t="str">
        <f>IF($K$247="Y",'Population Definitions'!$B$11,"...")</f>
        <v>60+F</v>
      </c>
      <c r="E340" s="5" t="s">
        <v>55</v>
      </c>
      <c r="F340" s="5"/>
      <c r="G340" s="5">
        <v>1</v>
      </c>
      <c r="H340" s="2" t="str">
        <f>IF($K$247="Y","OR","...")</f>
        <v>OR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</row>
    <row r="341" spans="1:118">
      <c r="A341" s="1" t="str">
        <f>IF($B$248="Y",'Population Definitions'!$B$11,"...")</f>
        <v>...</v>
      </c>
      <c r="B341" s="2" t="str">
        <f>IF($B$248="Y","---&gt;","...")</f>
        <v>...</v>
      </c>
      <c r="C341" s="1" t="str">
        <f>IF($B$248="Y",'Population Definitions'!$A$2,"...")</f>
        <v>...</v>
      </c>
      <c r="E341" s="4"/>
      <c r="F341" s="5"/>
      <c r="G341" s="4"/>
      <c r="H341" s="2" t="str">
        <f>IF($B$248="Y","OR","...")</f>
        <v>...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</row>
    <row r="342" spans="1:118">
      <c r="A342" s="1" t="str">
        <f>IF($C$248="Y",'Population Definitions'!$B$11,"...")</f>
        <v>...</v>
      </c>
      <c r="B342" s="2" t="str">
        <f>IF($C$248="Y","---&gt;","...")</f>
        <v>...</v>
      </c>
      <c r="C342" s="1" t="str">
        <f>IF($C$248="Y",'Population Definitions'!$A$3,"...")</f>
        <v>...</v>
      </c>
      <c r="E342" s="4"/>
      <c r="F342" s="5"/>
      <c r="G342" s="4"/>
      <c r="H342" s="2" t="str">
        <f>IF($C$248="Y","OR","...")</f>
        <v>...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</row>
    <row r="343" spans="1:118">
      <c r="A343" s="1" t="str">
        <f>IF($D$248="Y",'Population Definitions'!$B$11,"...")</f>
        <v>60+F</v>
      </c>
      <c r="B343" s="2" t="str">
        <f>IF($D$248="Y","---&gt;","...")</f>
        <v>---&gt;</v>
      </c>
      <c r="C343" s="1" t="str">
        <f>IF($D$248="Y",'Population Definitions'!$A$4,"...")</f>
        <v>5-14M</v>
      </c>
      <c r="E343" s="5" t="s">
        <v>55</v>
      </c>
      <c r="F343" s="5"/>
      <c r="G343" s="5">
        <v>1</v>
      </c>
      <c r="H343" s="2" t="str">
        <f>IF($D$248="Y","OR","...")</f>
        <v>OR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</row>
    <row r="344" spans="1:118">
      <c r="A344" s="1" t="str">
        <f>IF($E$248="Y",'Population Definitions'!$B$11,"...")</f>
        <v>60+F</v>
      </c>
      <c r="B344" s="2" t="str">
        <f>IF($E$248="Y","---&gt;","...")</f>
        <v>---&gt;</v>
      </c>
      <c r="C344" s="1" t="str">
        <f>IF($E$248="Y",'Population Definitions'!$A$5,"...")</f>
        <v>5-14F</v>
      </c>
      <c r="E344" s="5" t="s">
        <v>55</v>
      </c>
      <c r="F344" s="5"/>
      <c r="G344" s="5">
        <v>1</v>
      </c>
      <c r="H344" s="2" t="str">
        <f>IF($E$248="Y","OR","...")</f>
        <v>OR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</row>
    <row r="345" spans="1:118">
      <c r="A345" s="1" t="str">
        <f>IF($F$248="Y",'Population Definitions'!$B$11,"...")</f>
        <v>60+F</v>
      </c>
      <c r="B345" s="2" t="str">
        <f>IF($F$248="Y","---&gt;","...")</f>
        <v>---&gt;</v>
      </c>
      <c r="C345" s="1" t="str">
        <f>IF($F$248="Y",'Population Definitions'!$A$6,"...")</f>
        <v>15-49M</v>
      </c>
      <c r="E345" s="5" t="s">
        <v>55</v>
      </c>
      <c r="F345" s="5"/>
      <c r="G345" s="5">
        <v>1</v>
      </c>
      <c r="H345" s="2" t="str">
        <f>IF($F$248="Y","OR","...")</f>
        <v>OR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</row>
    <row r="346" spans="1:118">
      <c r="A346" s="1" t="str">
        <f>IF($G$248="Y",'Population Definitions'!$B$11,"...")</f>
        <v>60+F</v>
      </c>
      <c r="B346" s="2" t="str">
        <f>IF($G$248="Y","---&gt;","...")</f>
        <v>---&gt;</v>
      </c>
      <c r="C346" s="1" t="str">
        <f>IF($G$248="Y",'Population Definitions'!$A$7,"...")</f>
        <v>15-49F</v>
      </c>
      <c r="E346" s="5" t="s">
        <v>55</v>
      </c>
      <c r="F346" s="5"/>
      <c r="G346" s="5">
        <v>1</v>
      </c>
      <c r="H346" s="2" t="str">
        <f>IF($G$248="Y","OR","...")</f>
        <v>OR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</row>
    <row r="347" spans="1:118">
      <c r="A347" s="1" t="str">
        <f>IF($H$248="Y",'Population Definitions'!$B$11,"...")</f>
        <v>60+F</v>
      </c>
      <c r="B347" s="2" t="str">
        <f>IF($H$248="Y","---&gt;","...")</f>
        <v>---&gt;</v>
      </c>
      <c r="C347" s="1" t="str">
        <f>IF($H$248="Y",'Population Definitions'!$A$8,"...")</f>
        <v>50-59M</v>
      </c>
      <c r="E347" s="5" t="s">
        <v>55</v>
      </c>
      <c r="F347" s="5"/>
      <c r="G347" s="5">
        <v>1</v>
      </c>
      <c r="H347" s="2" t="str">
        <f>IF($H$248="Y","OR","...")</f>
        <v>OR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</row>
    <row r="348" spans="1:118">
      <c r="A348" s="1" t="str">
        <f>IF($I$248="Y",'Population Definitions'!$B$11,"...")</f>
        <v>60+F</v>
      </c>
      <c r="B348" s="2" t="str">
        <f>IF($I$248="Y","---&gt;","...")</f>
        <v>---&gt;</v>
      </c>
      <c r="C348" s="1" t="str">
        <f>IF($I$248="Y",'Population Definitions'!$A$9,"...")</f>
        <v>50-59F</v>
      </c>
      <c r="E348" s="5" t="s">
        <v>55</v>
      </c>
      <c r="F348" s="5"/>
      <c r="G348" s="5">
        <v>1</v>
      </c>
      <c r="H348" s="2" t="str">
        <f>IF($I$248="Y","OR","...")</f>
        <v>OR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</row>
    <row r="349" spans="1:118">
      <c r="A349" s="1" t="str">
        <f>IF($J$248="Y",'Population Definitions'!$B$11,"...")</f>
        <v>60+F</v>
      </c>
      <c r="B349" s="2" t="str">
        <f>IF($J$248="Y","---&gt;","...")</f>
        <v>---&gt;</v>
      </c>
      <c r="C349" s="1" t="str">
        <f>IF($J$248="Y",'Population Definitions'!$B$10,"...")</f>
        <v>60+M</v>
      </c>
      <c r="E349" s="5" t="s">
        <v>55</v>
      </c>
      <c r="F349" s="5"/>
      <c r="G349" s="5">
        <v>1</v>
      </c>
      <c r="H349" s="2" t="str">
        <f>IF($J$248="Y","OR","...")</f>
        <v>OR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</row>
    <row r="350" spans="1:118">
      <c r="A350" s="1" t="str">
        <f>IF($K$248="Y",'Population Definitions'!$B$11,"...")</f>
        <v>60+F</v>
      </c>
      <c r="B350" s="2" t="str">
        <f>IF($K$248="Y","---&gt;","...")</f>
        <v>---&gt;</v>
      </c>
      <c r="C350" s="1" t="str">
        <f>IF($K$248="Y",'Population Definitions'!$B$11,"...")</f>
        <v>60+F</v>
      </c>
      <c r="E350" s="5" t="s">
        <v>55</v>
      </c>
      <c r="F350" s="5"/>
      <c r="G350" s="5">
        <v>1</v>
      </c>
      <c r="H350" s="2" t="str">
        <f>IF($K$248="Y","OR","...")</f>
        <v>OR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</row>
  </sheetData>
  <conditionalFormatting sqref="D17:DN17">
    <cfRule type="expression" dxfId="2" priority="203">
      <formula>$B$5&lt;&gt;"Y"</formula>
    </cfRule>
  </conditionalFormatting>
  <conditionalFormatting sqref="D18:DN18">
    <cfRule type="expression" dxfId="2" priority="206">
      <formula>$C$5&lt;&gt;"Y"</formula>
    </cfRule>
  </conditionalFormatting>
  <conditionalFormatting sqref="D19:DN19">
    <cfRule type="expression" dxfId="2" priority="209">
      <formula>$D$5&lt;&gt;"Y"</formula>
    </cfRule>
  </conditionalFormatting>
  <conditionalFormatting sqref="D20:DN20">
    <cfRule type="expression" dxfId="2" priority="212">
      <formula>$E$5&lt;&gt;"Y"</formula>
    </cfRule>
  </conditionalFormatting>
  <conditionalFormatting sqref="D21:DN21">
    <cfRule type="expression" dxfId="2" priority="215">
      <formula>$F$5&lt;&gt;"Y"</formula>
    </cfRule>
  </conditionalFormatting>
  <conditionalFormatting sqref="D22:DN22">
    <cfRule type="expression" dxfId="2" priority="218">
      <formula>$G$5&lt;&gt;"Y"</formula>
    </cfRule>
  </conditionalFormatting>
  <conditionalFormatting sqref="D23:DN23">
    <cfRule type="expression" dxfId="2" priority="221">
      <formula>$H$5&lt;&gt;"Y"</formula>
    </cfRule>
  </conditionalFormatting>
  <conditionalFormatting sqref="D24:DN24">
    <cfRule type="expression" dxfId="2" priority="224">
      <formula>$I$5&lt;&gt;"Y"</formula>
    </cfRule>
  </conditionalFormatting>
  <conditionalFormatting sqref="D25:DN25">
    <cfRule type="expression" dxfId="2" priority="227">
      <formula>$J$5&lt;&gt;"Y"</formula>
    </cfRule>
  </conditionalFormatting>
  <conditionalFormatting sqref="D26:DN26">
    <cfRule type="expression" dxfId="2" priority="230">
      <formula>$K$5&lt;&gt;"Y"</formula>
    </cfRule>
  </conditionalFormatting>
  <conditionalFormatting sqref="D27:DN27">
    <cfRule type="expression" dxfId="2" priority="233">
      <formula>$B$6&lt;&gt;"Y"</formula>
    </cfRule>
  </conditionalFormatting>
  <conditionalFormatting sqref="D28:DN28">
    <cfRule type="expression" dxfId="2" priority="236">
      <formula>$C$6&lt;&gt;"Y"</formula>
    </cfRule>
  </conditionalFormatting>
  <conditionalFormatting sqref="D29:DN29">
    <cfRule type="expression" dxfId="2" priority="239">
      <formula>$D$6&lt;&gt;"Y"</formula>
    </cfRule>
  </conditionalFormatting>
  <conditionalFormatting sqref="D30:DN30">
    <cfRule type="expression" dxfId="2" priority="242">
      <formula>$E$6&lt;&gt;"Y"</formula>
    </cfRule>
  </conditionalFormatting>
  <conditionalFormatting sqref="D31:DN31">
    <cfRule type="expression" dxfId="2" priority="245">
      <formula>$F$6&lt;&gt;"Y"</formula>
    </cfRule>
  </conditionalFormatting>
  <conditionalFormatting sqref="D32:DN32">
    <cfRule type="expression" dxfId="2" priority="248">
      <formula>$G$6&lt;&gt;"Y"</formula>
    </cfRule>
  </conditionalFormatting>
  <conditionalFormatting sqref="D33:DN33">
    <cfRule type="expression" dxfId="2" priority="251">
      <formula>$H$6&lt;&gt;"Y"</formula>
    </cfRule>
  </conditionalFormatting>
  <conditionalFormatting sqref="D34:DN34">
    <cfRule type="expression" dxfId="2" priority="254">
      <formula>$I$6&lt;&gt;"Y"</formula>
    </cfRule>
  </conditionalFormatting>
  <conditionalFormatting sqref="D35:DN35">
    <cfRule type="expression" dxfId="2" priority="257">
      <formula>$J$6&lt;&gt;"Y"</formula>
    </cfRule>
  </conditionalFormatting>
  <conditionalFormatting sqref="D36:DN36">
    <cfRule type="expression" dxfId="2" priority="260">
      <formula>$K$6&lt;&gt;"Y"</formula>
    </cfRule>
  </conditionalFormatting>
  <conditionalFormatting sqref="D37:DN37">
    <cfRule type="expression" dxfId="2" priority="263">
      <formula>$B$7&lt;&gt;"Y"</formula>
    </cfRule>
  </conditionalFormatting>
  <conditionalFormatting sqref="D38:DN38">
    <cfRule type="expression" dxfId="2" priority="266">
      <formula>$C$7&lt;&gt;"Y"</formula>
    </cfRule>
  </conditionalFormatting>
  <conditionalFormatting sqref="D39:DN39">
    <cfRule type="expression" dxfId="2" priority="269">
      <formula>$D$7&lt;&gt;"Y"</formula>
    </cfRule>
  </conditionalFormatting>
  <conditionalFormatting sqref="D40:DN40">
    <cfRule type="expression" dxfId="2" priority="272">
      <formula>$E$7&lt;&gt;"Y"</formula>
    </cfRule>
  </conditionalFormatting>
  <conditionalFormatting sqref="D41:DN41">
    <cfRule type="expression" dxfId="2" priority="275">
      <formula>$F$7&lt;&gt;"Y"</formula>
    </cfRule>
  </conditionalFormatting>
  <conditionalFormatting sqref="D42:DN42">
    <cfRule type="expression" dxfId="2" priority="278">
      <formula>$G$7&lt;&gt;"Y"</formula>
    </cfRule>
  </conditionalFormatting>
  <conditionalFormatting sqref="D43:DN43">
    <cfRule type="expression" dxfId="2" priority="281">
      <formula>$H$7&lt;&gt;"Y"</formula>
    </cfRule>
  </conditionalFormatting>
  <conditionalFormatting sqref="D44:DN44">
    <cfRule type="expression" dxfId="2" priority="284">
      <formula>$I$7&lt;&gt;"Y"</formula>
    </cfRule>
  </conditionalFormatting>
  <conditionalFormatting sqref="D45:DN45">
    <cfRule type="expression" dxfId="2" priority="287">
      <formula>$J$7&lt;&gt;"Y"</formula>
    </cfRule>
  </conditionalFormatting>
  <conditionalFormatting sqref="D46:DN46">
    <cfRule type="expression" dxfId="2" priority="290">
      <formula>$K$7&lt;&gt;"Y"</formula>
    </cfRule>
  </conditionalFormatting>
  <conditionalFormatting sqref="D47:DN47">
    <cfRule type="expression" dxfId="2" priority="293">
      <formula>$B$8&lt;&gt;"Y"</formula>
    </cfRule>
  </conditionalFormatting>
  <conditionalFormatting sqref="D48:DN48">
    <cfRule type="expression" dxfId="2" priority="296">
      <formula>$C$8&lt;&gt;"Y"</formula>
    </cfRule>
  </conditionalFormatting>
  <conditionalFormatting sqref="D49:DN49">
    <cfRule type="expression" dxfId="2" priority="299">
      <formula>$D$8&lt;&gt;"Y"</formula>
    </cfRule>
  </conditionalFormatting>
  <conditionalFormatting sqref="D50:DN50">
    <cfRule type="expression" dxfId="2" priority="302">
      <formula>$E$8&lt;&gt;"Y"</formula>
    </cfRule>
  </conditionalFormatting>
  <conditionalFormatting sqref="D51:DN51">
    <cfRule type="expression" dxfId="2" priority="305">
      <formula>$F$8&lt;&gt;"Y"</formula>
    </cfRule>
  </conditionalFormatting>
  <conditionalFormatting sqref="D52:DN52">
    <cfRule type="expression" dxfId="2" priority="308">
      <formula>$G$8&lt;&gt;"Y"</formula>
    </cfRule>
  </conditionalFormatting>
  <conditionalFormatting sqref="D53:DN53">
    <cfRule type="expression" dxfId="2" priority="311">
      <formula>$H$8&lt;&gt;"Y"</formula>
    </cfRule>
  </conditionalFormatting>
  <conditionalFormatting sqref="D54:DN54">
    <cfRule type="expression" dxfId="2" priority="314">
      <formula>$I$8&lt;&gt;"Y"</formula>
    </cfRule>
  </conditionalFormatting>
  <conditionalFormatting sqref="D55:DN55">
    <cfRule type="expression" dxfId="2" priority="317">
      <formula>$J$8&lt;&gt;"Y"</formula>
    </cfRule>
  </conditionalFormatting>
  <conditionalFormatting sqref="D56:DN56">
    <cfRule type="expression" dxfId="2" priority="320">
      <formula>$K$8&lt;&gt;"Y"</formula>
    </cfRule>
  </conditionalFormatting>
  <conditionalFormatting sqref="D57:DN57">
    <cfRule type="expression" dxfId="2" priority="323">
      <formula>$B$9&lt;&gt;"Y"</formula>
    </cfRule>
  </conditionalFormatting>
  <conditionalFormatting sqref="D58:DN58">
    <cfRule type="expression" dxfId="2" priority="326">
      <formula>$C$9&lt;&gt;"Y"</formula>
    </cfRule>
  </conditionalFormatting>
  <conditionalFormatting sqref="D59:DN59">
    <cfRule type="expression" dxfId="2" priority="329">
      <formula>$D$9&lt;&gt;"Y"</formula>
    </cfRule>
  </conditionalFormatting>
  <conditionalFormatting sqref="D60:DN60">
    <cfRule type="expression" dxfId="2" priority="332">
      <formula>$E$9&lt;&gt;"Y"</formula>
    </cfRule>
  </conditionalFormatting>
  <conditionalFormatting sqref="D61:DN61">
    <cfRule type="expression" dxfId="2" priority="335">
      <formula>$F$9&lt;&gt;"Y"</formula>
    </cfRule>
  </conditionalFormatting>
  <conditionalFormatting sqref="D62:DN62">
    <cfRule type="expression" dxfId="2" priority="338">
      <formula>$G$9&lt;&gt;"Y"</formula>
    </cfRule>
  </conditionalFormatting>
  <conditionalFormatting sqref="D63:DN63">
    <cfRule type="expression" dxfId="2" priority="341">
      <formula>$H$9&lt;&gt;"Y"</formula>
    </cfRule>
  </conditionalFormatting>
  <conditionalFormatting sqref="D64:DN64">
    <cfRule type="expression" dxfId="2" priority="344">
      <formula>$I$9&lt;&gt;"Y"</formula>
    </cfRule>
  </conditionalFormatting>
  <conditionalFormatting sqref="D65:DN65">
    <cfRule type="expression" dxfId="2" priority="347">
      <formula>$J$9&lt;&gt;"Y"</formula>
    </cfRule>
  </conditionalFormatting>
  <conditionalFormatting sqref="D66:DN66">
    <cfRule type="expression" dxfId="2" priority="350">
      <formula>$K$9&lt;&gt;"Y"</formula>
    </cfRule>
  </conditionalFormatting>
  <conditionalFormatting sqref="D67:DN67">
    <cfRule type="expression" dxfId="2" priority="353">
      <formula>$B$10&lt;&gt;"Y"</formula>
    </cfRule>
  </conditionalFormatting>
  <conditionalFormatting sqref="D68:DN68">
    <cfRule type="expression" dxfId="2" priority="356">
      <formula>$C$10&lt;&gt;"Y"</formula>
    </cfRule>
  </conditionalFormatting>
  <conditionalFormatting sqref="D69:DN69">
    <cfRule type="expression" dxfId="2" priority="359">
      <formula>$D$10&lt;&gt;"Y"</formula>
    </cfRule>
  </conditionalFormatting>
  <conditionalFormatting sqref="D70:DN70">
    <cfRule type="expression" dxfId="2" priority="362">
      <formula>$E$10&lt;&gt;"Y"</formula>
    </cfRule>
  </conditionalFormatting>
  <conditionalFormatting sqref="D71:DN71">
    <cfRule type="expression" dxfId="2" priority="365">
      <formula>$F$10&lt;&gt;"Y"</formula>
    </cfRule>
  </conditionalFormatting>
  <conditionalFormatting sqref="D72:DN72">
    <cfRule type="expression" dxfId="2" priority="368">
      <formula>$G$10&lt;&gt;"Y"</formula>
    </cfRule>
  </conditionalFormatting>
  <conditionalFormatting sqref="D73:DN73">
    <cfRule type="expression" dxfId="2" priority="371">
      <formula>$H$10&lt;&gt;"Y"</formula>
    </cfRule>
  </conditionalFormatting>
  <conditionalFormatting sqref="D74:DN74">
    <cfRule type="expression" dxfId="2" priority="374">
      <formula>$I$10&lt;&gt;"Y"</formula>
    </cfRule>
  </conditionalFormatting>
  <conditionalFormatting sqref="D75:DN75">
    <cfRule type="expression" dxfId="2" priority="377">
      <formula>$J$10&lt;&gt;"Y"</formula>
    </cfRule>
  </conditionalFormatting>
  <conditionalFormatting sqref="D76:DN76">
    <cfRule type="expression" dxfId="2" priority="380">
      <formula>$K$10&lt;&gt;"Y"</formula>
    </cfRule>
  </conditionalFormatting>
  <conditionalFormatting sqref="D77:DN77">
    <cfRule type="expression" dxfId="2" priority="383">
      <formula>$B$11&lt;&gt;"Y"</formula>
    </cfRule>
  </conditionalFormatting>
  <conditionalFormatting sqref="D78:DN78">
    <cfRule type="expression" dxfId="2" priority="386">
      <formula>$C$11&lt;&gt;"Y"</formula>
    </cfRule>
  </conditionalFormatting>
  <conditionalFormatting sqref="D79:DN79">
    <cfRule type="expression" dxfId="2" priority="389">
      <formula>$D$11&lt;&gt;"Y"</formula>
    </cfRule>
  </conditionalFormatting>
  <conditionalFormatting sqref="D80:DN80">
    <cfRule type="expression" dxfId="2" priority="392">
      <formula>$E$11&lt;&gt;"Y"</formula>
    </cfRule>
  </conditionalFormatting>
  <conditionalFormatting sqref="D81:DN81">
    <cfRule type="expression" dxfId="2" priority="395">
      <formula>$F$11&lt;&gt;"Y"</formula>
    </cfRule>
  </conditionalFormatting>
  <conditionalFormatting sqref="D82:DN82">
    <cfRule type="expression" dxfId="2" priority="398">
      <formula>$G$11&lt;&gt;"Y"</formula>
    </cfRule>
  </conditionalFormatting>
  <conditionalFormatting sqref="D83:DN83">
    <cfRule type="expression" dxfId="2" priority="401">
      <formula>$H$11&lt;&gt;"Y"</formula>
    </cfRule>
  </conditionalFormatting>
  <conditionalFormatting sqref="D84:DN84">
    <cfRule type="expression" dxfId="2" priority="404">
      <formula>$I$11&lt;&gt;"Y"</formula>
    </cfRule>
  </conditionalFormatting>
  <conditionalFormatting sqref="D85:DN85">
    <cfRule type="expression" dxfId="2" priority="407">
      <formula>$J$11&lt;&gt;"Y"</formula>
    </cfRule>
  </conditionalFormatting>
  <conditionalFormatting sqref="D86:DN86">
    <cfRule type="expression" dxfId="2" priority="410">
      <formula>$K$11&lt;&gt;"Y"</formula>
    </cfRule>
  </conditionalFormatting>
  <conditionalFormatting sqref="D87:DN87">
    <cfRule type="expression" dxfId="2" priority="413">
      <formula>$B$12&lt;&gt;"Y"</formula>
    </cfRule>
  </conditionalFormatting>
  <conditionalFormatting sqref="D88:DN88">
    <cfRule type="expression" dxfId="2" priority="416">
      <formula>$C$12&lt;&gt;"Y"</formula>
    </cfRule>
  </conditionalFormatting>
  <conditionalFormatting sqref="D89:DN89">
    <cfRule type="expression" dxfId="2" priority="419">
      <formula>$D$12&lt;&gt;"Y"</formula>
    </cfRule>
  </conditionalFormatting>
  <conditionalFormatting sqref="D90:DN90">
    <cfRule type="expression" dxfId="2" priority="422">
      <formula>$E$12&lt;&gt;"Y"</formula>
    </cfRule>
  </conditionalFormatting>
  <conditionalFormatting sqref="D91:DN91">
    <cfRule type="expression" dxfId="2" priority="425">
      <formula>$F$12&lt;&gt;"Y"</formula>
    </cfRule>
  </conditionalFormatting>
  <conditionalFormatting sqref="D92:DN92">
    <cfRule type="expression" dxfId="2" priority="428">
      <formula>$G$12&lt;&gt;"Y"</formula>
    </cfRule>
  </conditionalFormatting>
  <conditionalFormatting sqref="D93:DN93">
    <cfRule type="expression" dxfId="2" priority="431">
      <formula>$H$12&lt;&gt;"Y"</formula>
    </cfRule>
  </conditionalFormatting>
  <conditionalFormatting sqref="D94:DN94">
    <cfRule type="expression" dxfId="2" priority="434">
      <formula>$I$12&lt;&gt;"Y"</formula>
    </cfRule>
  </conditionalFormatting>
  <conditionalFormatting sqref="D95:DN95">
    <cfRule type="expression" dxfId="2" priority="437">
      <formula>$J$12&lt;&gt;"Y"</formula>
    </cfRule>
  </conditionalFormatting>
  <conditionalFormatting sqref="D96:DN96">
    <cfRule type="expression" dxfId="2" priority="440">
      <formula>$K$12&lt;&gt;"Y"</formula>
    </cfRule>
  </conditionalFormatting>
  <conditionalFormatting sqref="D97:DN97">
    <cfRule type="expression" dxfId="2" priority="443">
      <formula>$B$13&lt;&gt;"Y"</formula>
    </cfRule>
  </conditionalFormatting>
  <conditionalFormatting sqref="D98:DN98">
    <cfRule type="expression" dxfId="2" priority="446">
      <formula>$C$13&lt;&gt;"Y"</formula>
    </cfRule>
  </conditionalFormatting>
  <conditionalFormatting sqref="D99:DN99">
    <cfRule type="expression" dxfId="2" priority="449">
      <formula>$D$13&lt;&gt;"Y"</formula>
    </cfRule>
  </conditionalFormatting>
  <conditionalFormatting sqref="D100:DN100">
    <cfRule type="expression" dxfId="2" priority="452">
      <formula>$E$13&lt;&gt;"Y"</formula>
    </cfRule>
  </conditionalFormatting>
  <conditionalFormatting sqref="D101:DN101">
    <cfRule type="expression" dxfId="2" priority="455">
      <formula>$F$13&lt;&gt;"Y"</formula>
    </cfRule>
  </conditionalFormatting>
  <conditionalFormatting sqref="D102:DN102">
    <cfRule type="expression" dxfId="2" priority="458">
      <formula>$G$13&lt;&gt;"Y"</formula>
    </cfRule>
  </conditionalFormatting>
  <conditionalFormatting sqref="D103:DN103">
    <cfRule type="expression" dxfId="2" priority="461">
      <formula>$H$13&lt;&gt;"Y"</formula>
    </cfRule>
  </conditionalFormatting>
  <conditionalFormatting sqref="D104:DN104">
    <cfRule type="expression" dxfId="2" priority="464">
      <formula>$I$13&lt;&gt;"Y"</formula>
    </cfRule>
  </conditionalFormatting>
  <conditionalFormatting sqref="D105:DN105">
    <cfRule type="expression" dxfId="2" priority="467">
      <formula>$J$13&lt;&gt;"Y"</formula>
    </cfRule>
  </conditionalFormatting>
  <conditionalFormatting sqref="D106:DN106">
    <cfRule type="expression" dxfId="2" priority="470">
      <formula>$K$13&lt;&gt;"Y"</formula>
    </cfRule>
  </conditionalFormatting>
  <conditionalFormatting sqref="D107:DN107">
    <cfRule type="expression" dxfId="2" priority="473">
      <formula>$B$14&lt;&gt;"Y"</formula>
    </cfRule>
  </conditionalFormatting>
  <conditionalFormatting sqref="D108:DN108">
    <cfRule type="expression" dxfId="2" priority="476">
      <formula>$C$14&lt;&gt;"Y"</formula>
    </cfRule>
  </conditionalFormatting>
  <conditionalFormatting sqref="D109:DN109">
    <cfRule type="expression" dxfId="2" priority="479">
      <formula>$D$14&lt;&gt;"Y"</formula>
    </cfRule>
  </conditionalFormatting>
  <conditionalFormatting sqref="D110:DN110">
    <cfRule type="expression" dxfId="2" priority="482">
      <formula>$E$14&lt;&gt;"Y"</formula>
    </cfRule>
  </conditionalFormatting>
  <conditionalFormatting sqref="D111:DN111">
    <cfRule type="expression" dxfId="2" priority="485">
      <formula>$F$14&lt;&gt;"Y"</formula>
    </cfRule>
  </conditionalFormatting>
  <conditionalFormatting sqref="D112:DN112">
    <cfRule type="expression" dxfId="2" priority="488">
      <formula>$G$14&lt;&gt;"Y"</formula>
    </cfRule>
  </conditionalFormatting>
  <conditionalFormatting sqref="D113:DN113">
    <cfRule type="expression" dxfId="2" priority="491">
      <formula>$H$14&lt;&gt;"Y"</formula>
    </cfRule>
  </conditionalFormatting>
  <conditionalFormatting sqref="D114:DN114">
    <cfRule type="expression" dxfId="2" priority="494">
      <formula>$I$14&lt;&gt;"Y"</formula>
    </cfRule>
  </conditionalFormatting>
  <conditionalFormatting sqref="D115:DN115">
    <cfRule type="expression" dxfId="2" priority="497">
      <formula>$J$14&lt;&gt;"Y"</formula>
    </cfRule>
  </conditionalFormatting>
  <conditionalFormatting sqref="D116:DN116">
    <cfRule type="expression" dxfId="2" priority="500">
      <formula>$K$14&lt;&gt;"Y"</formula>
    </cfRule>
  </conditionalFormatting>
  <conditionalFormatting sqref="D134:DN134">
    <cfRule type="expression" dxfId="2" priority="703">
      <formula>$B$122&lt;&gt;"Y"</formula>
    </cfRule>
  </conditionalFormatting>
  <conditionalFormatting sqref="D135:DN135">
    <cfRule type="expression" dxfId="2" priority="706">
      <formula>$C$122&lt;&gt;"Y"</formula>
    </cfRule>
  </conditionalFormatting>
  <conditionalFormatting sqref="D136:DN136">
    <cfRule type="expression" dxfId="2" priority="709">
      <formula>$D$122&lt;&gt;"Y"</formula>
    </cfRule>
  </conditionalFormatting>
  <conditionalFormatting sqref="D137:DN137">
    <cfRule type="expression" dxfId="2" priority="712">
      <formula>$E$122&lt;&gt;"Y"</formula>
    </cfRule>
  </conditionalFormatting>
  <conditionalFormatting sqref="D138:DN138">
    <cfRule type="expression" dxfId="2" priority="715">
      <formula>$F$122&lt;&gt;"Y"</formula>
    </cfRule>
  </conditionalFormatting>
  <conditionalFormatting sqref="D139:DN139">
    <cfRule type="expression" dxfId="2" priority="718">
      <formula>$G$122&lt;&gt;"Y"</formula>
    </cfRule>
  </conditionalFormatting>
  <conditionalFormatting sqref="D140:DN140">
    <cfRule type="expression" dxfId="2" priority="721">
      <formula>$H$122&lt;&gt;"Y"</formula>
    </cfRule>
  </conditionalFormatting>
  <conditionalFormatting sqref="D141:DN141">
    <cfRule type="expression" dxfId="2" priority="724">
      <formula>$I$122&lt;&gt;"Y"</formula>
    </cfRule>
  </conditionalFormatting>
  <conditionalFormatting sqref="D142:DN142">
    <cfRule type="expression" dxfId="2" priority="727">
      <formula>$J$122&lt;&gt;"Y"</formula>
    </cfRule>
  </conditionalFormatting>
  <conditionalFormatting sqref="D143:DN143">
    <cfRule type="expression" dxfId="2" priority="730">
      <formula>$K$122&lt;&gt;"Y"</formula>
    </cfRule>
  </conditionalFormatting>
  <conditionalFormatting sqref="D144:DN144">
    <cfRule type="expression" dxfId="2" priority="733">
      <formula>$B$123&lt;&gt;"Y"</formula>
    </cfRule>
  </conditionalFormatting>
  <conditionalFormatting sqref="D145:DN145">
    <cfRule type="expression" dxfId="2" priority="736">
      <formula>$C$123&lt;&gt;"Y"</formula>
    </cfRule>
  </conditionalFormatting>
  <conditionalFormatting sqref="D146:DN146">
    <cfRule type="expression" dxfId="2" priority="739">
      <formula>$D$123&lt;&gt;"Y"</formula>
    </cfRule>
  </conditionalFormatting>
  <conditionalFormatting sqref="D147:DN147">
    <cfRule type="expression" dxfId="2" priority="742">
      <formula>$E$123&lt;&gt;"Y"</formula>
    </cfRule>
  </conditionalFormatting>
  <conditionalFormatting sqref="D148:DN148">
    <cfRule type="expression" dxfId="2" priority="745">
      <formula>$F$123&lt;&gt;"Y"</formula>
    </cfRule>
  </conditionalFormatting>
  <conditionalFormatting sqref="D149:DN149">
    <cfRule type="expression" dxfId="2" priority="748">
      <formula>$G$123&lt;&gt;"Y"</formula>
    </cfRule>
  </conditionalFormatting>
  <conditionalFormatting sqref="D150:DN150">
    <cfRule type="expression" dxfId="2" priority="751">
      <formula>$H$123&lt;&gt;"Y"</formula>
    </cfRule>
  </conditionalFormatting>
  <conditionalFormatting sqref="D151:DN151">
    <cfRule type="expression" dxfId="2" priority="754">
      <formula>$I$123&lt;&gt;"Y"</formula>
    </cfRule>
  </conditionalFormatting>
  <conditionalFormatting sqref="D152:DN152">
    <cfRule type="expression" dxfId="2" priority="757">
      <formula>$J$123&lt;&gt;"Y"</formula>
    </cfRule>
  </conditionalFormatting>
  <conditionalFormatting sqref="D153:DN153">
    <cfRule type="expression" dxfId="2" priority="760">
      <formula>$K$123&lt;&gt;"Y"</formula>
    </cfRule>
  </conditionalFormatting>
  <conditionalFormatting sqref="D154:DN154">
    <cfRule type="expression" dxfId="2" priority="763">
      <formula>$B$124&lt;&gt;"Y"</formula>
    </cfRule>
  </conditionalFormatting>
  <conditionalFormatting sqref="D155:DN155">
    <cfRule type="expression" dxfId="2" priority="766">
      <formula>$C$124&lt;&gt;"Y"</formula>
    </cfRule>
  </conditionalFormatting>
  <conditionalFormatting sqref="D156:DN156">
    <cfRule type="expression" dxfId="2" priority="769">
      <formula>$D$124&lt;&gt;"Y"</formula>
    </cfRule>
  </conditionalFormatting>
  <conditionalFormatting sqref="D157:DN157">
    <cfRule type="expression" dxfId="2" priority="772">
      <formula>$E$124&lt;&gt;"Y"</formula>
    </cfRule>
  </conditionalFormatting>
  <conditionalFormatting sqref="D158:DN158">
    <cfRule type="expression" dxfId="2" priority="775">
      <formula>$F$124&lt;&gt;"Y"</formula>
    </cfRule>
  </conditionalFormatting>
  <conditionalFormatting sqref="D159:DN159">
    <cfRule type="expression" dxfId="2" priority="778">
      <formula>$G$124&lt;&gt;"Y"</formula>
    </cfRule>
  </conditionalFormatting>
  <conditionalFormatting sqref="D160:DN160">
    <cfRule type="expression" dxfId="2" priority="781">
      <formula>$H$124&lt;&gt;"Y"</formula>
    </cfRule>
  </conditionalFormatting>
  <conditionalFormatting sqref="D161:DN161">
    <cfRule type="expression" dxfId="2" priority="784">
      <formula>$I$124&lt;&gt;"Y"</formula>
    </cfRule>
  </conditionalFormatting>
  <conditionalFormatting sqref="D162:DN162">
    <cfRule type="expression" dxfId="2" priority="787">
      <formula>$J$124&lt;&gt;"Y"</formula>
    </cfRule>
  </conditionalFormatting>
  <conditionalFormatting sqref="D163:DN163">
    <cfRule type="expression" dxfId="2" priority="790">
      <formula>$K$124&lt;&gt;"Y"</formula>
    </cfRule>
  </conditionalFormatting>
  <conditionalFormatting sqref="D164:DN164">
    <cfRule type="expression" dxfId="2" priority="793">
      <formula>$B$125&lt;&gt;"Y"</formula>
    </cfRule>
  </conditionalFormatting>
  <conditionalFormatting sqref="D165:DN165">
    <cfRule type="expression" dxfId="2" priority="796">
      <formula>$C$125&lt;&gt;"Y"</formula>
    </cfRule>
  </conditionalFormatting>
  <conditionalFormatting sqref="D166:DN166">
    <cfRule type="expression" dxfId="2" priority="799">
      <formula>$D$125&lt;&gt;"Y"</formula>
    </cfRule>
  </conditionalFormatting>
  <conditionalFormatting sqref="D167:DN167">
    <cfRule type="expression" dxfId="2" priority="802">
      <formula>$E$125&lt;&gt;"Y"</formula>
    </cfRule>
  </conditionalFormatting>
  <conditionalFormatting sqref="D168:DN168">
    <cfRule type="expression" dxfId="2" priority="805">
      <formula>$F$125&lt;&gt;"Y"</formula>
    </cfRule>
  </conditionalFormatting>
  <conditionalFormatting sqref="D169:DN169">
    <cfRule type="expression" dxfId="2" priority="808">
      <formula>$G$125&lt;&gt;"Y"</formula>
    </cfRule>
  </conditionalFormatting>
  <conditionalFormatting sqref="D170:DN170">
    <cfRule type="expression" dxfId="2" priority="811">
      <formula>$H$125&lt;&gt;"Y"</formula>
    </cfRule>
  </conditionalFormatting>
  <conditionalFormatting sqref="D171:DN171">
    <cfRule type="expression" dxfId="2" priority="814">
      <formula>$I$125&lt;&gt;"Y"</formula>
    </cfRule>
  </conditionalFormatting>
  <conditionalFormatting sqref="D172:DN172">
    <cfRule type="expression" dxfId="2" priority="817">
      <formula>$J$125&lt;&gt;"Y"</formula>
    </cfRule>
  </conditionalFormatting>
  <conditionalFormatting sqref="D173:DN173">
    <cfRule type="expression" dxfId="2" priority="820">
      <formula>$K$125&lt;&gt;"Y"</formula>
    </cfRule>
  </conditionalFormatting>
  <conditionalFormatting sqref="D174:DN174">
    <cfRule type="expression" dxfId="2" priority="823">
      <formula>$B$126&lt;&gt;"Y"</formula>
    </cfRule>
  </conditionalFormatting>
  <conditionalFormatting sqref="D175:DN175">
    <cfRule type="expression" dxfId="2" priority="826">
      <formula>$C$126&lt;&gt;"Y"</formula>
    </cfRule>
  </conditionalFormatting>
  <conditionalFormatting sqref="D176:DN176">
    <cfRule type="expression" dxfId="2" priority="829">
      <formula>$D$126&lt;&gt;"Y"</formula>
    </cfRule>
  </conditionalFormatting>
  <conditionalFormatting sqref="D177:DN177">
    <cfRule type="expression" dxfId="2" priority="832">
      <formula>$E$126&lt;&gt;"Y"</formula>
    </cfRule>
  </conditionalFormatting>
  <conditionalFormatting sqref="D178:DN178">
    <cfRule type="expression" dxfId="2" priority="835">
      <formula>$F$126&lt;&gt;"Y"</formula>
    </cfRule>
  </conditionalFormatting>
  <conditionalFormatting sqref="D179:DN179">
    <cfRule type="expression" dxfId="2" priority="838">
      <formula>$G$126&lt;&gt;"Y"</formula>
    </cfRule>
  </conditionalFormatting>
  <conditionalFormatting sqref="D180:DN180">
    <cfRule type="expression" dxfId="2" priority="841">
      <formula>$H$126&lt;&gt;"Y"</formula>
    </cfRule>
  </conditionalFormatting>
  <conditionalFormatting sqref="D181:DN181">
    <cfRule type="expression" dxfId="2" priority="844">
      <formula>$I$126&lt;&gt;"Y"</formula>
    </cfRule>
  </conditionalFormatting>
  <conditionalFormatting sqref="D182:DN182">
    <cfRule type="expression" dxfId="2" priority="847">
      <formula>$J$126&lt;&gt;"Y"</formula>
    </cfRule>
  </conditionalFormatting>
  <conditionalFormatting sqref="D183:DN183">
    <cfRule type="expression" dxfId="2" priority="850">
      <formula>$K$126&lt;&gt;"Y"</formula>
    </cfRule>
  </conditionalFormatting>
  <conditionalFormatting sqref="D184:DN184">
    <cfRule type="expression" dxfId="2" priority="853">
      <formula>$B$127&lt;&gt;"Y"</formula>
    </cfRule>
  </conditionalFormatting>
  <conditionalFormatting sqref="D185:DN185">
    <cfRule type="expression" dxfId="2" priority="856">
      <formula>$C$127&lt;&gt;"Y"</formula>
    </cfRule>
  </conditionalFormatting>
  <conditionalFormatting sqref="D186:DN186">
    <cfRule type="expression" dxfId="2" priority="859">
      <formula>$D$127&lt;&gt;"Y"</formula>
    </cfRule>
  </conditionalFormatting>
  <conditionalFormatting sqref="D187:DN187">
    <cfRule type="expression" dxfId="2" priority="862">
      <formula>$E$127&lt;&gt;"Y"</formula>
    </cfRule>
  </conditionalFormatting>
  <conditionalFormatting sqref="D188:DN188">
    <cfRule type="expression" dxfId="2" priority="865">
      <formula>$F$127&lt;&gt;"Y"</formula>
    </cfRule>
  </conditionalFormatting>
  <conditionalFormatting sqref="D189:DN189">
    <cfRule type="expression" dxfId="2" priority="868">
      <formula>$G$127&lt;&gt;"Y"</formula>
    </cfRule>
  </conditionalFormatting>
  <conditionalFormatting sqref="D190:DN190">
    <cfRule type="expression" dxfId="2" priority="871">
      <formula>$H$127&lt;&gt;"Y"</formula>
    </cfRule>
  </conditionalFormatting>
  <conditionalFormatting sqref="D191:DN191">
    <cfRule type="expression" dxfId="2" priority="874">
      <formula>$I$127&lt;&gt;"Y"</formula>
    </cfRule>
  </conditionalFormatting>
  <conditionalFormatting sqref="D192:DN192">
    <cfRule type="expression" dxfId="2" priority="877">
      <formula>$J$127&lt;&gt;"Y"</formula>
    </cfRule>
  </conditionalFormatting>
  <conditionalFormatting sqref="D193:DN193">
    <cfRule type="expression" dxfId="2" priority="880">
      <formula>$K$127&lt;&gt;"Y"</formula>
    </cfRule>
  </conditionalFormatting>
  <conditionalFormatting sqref="D194:DN194">
    <cfRule type="expression" dxfId="2" priority="883">
      <formula>$B$128&lt;&gt;"Y"</formula>
    </cfRule>
  </conditionalFormatting>
  <conditionalFormatting sqref="D195:DN195">
    <cfRule type="expression" dxfId="2" priority="886">
      <formula>$C$128&lt;&gt;"Y"</formula>
    </cfRule>
  </conditionalFormatting>
  <conditionalFormatting sqref="D196:DN196">
    <cfRule type="expression" dxfId="2" priority="889">
      <formula>$D$128&lt;&gt;"Y"</formula>
    </cfRule>
  </conditionalFormatting>
  <conditionalFormatting sqref="D197:DN197">
    <cfRule type="expression" dxfId="2" priority="892">
      <formula>$E$128&lt;&gt;"Y"</formula>
    </cfRule>
  </conditionalFormatting>
  <conditionalFormatting sqref="D198:DN198">
    <cfRule type="expression" dxfId="2" priority="895">
      <formula>$F$128&lt;&gt;"Y"</formula>
    </cfRule>
  </conditionalFormatting>
  <conditionalFormatting sqref="D199:DN199">
    <cfRule type="expression" dxfId="2" priority="898">
      <formula>$G$128&lt;&gt;"Y"</formula>
    </cfRule>
  </conditionalFormatting>
  <conditionalFormatting sqref="D200:DN200">
    <cfRule type="expression" dxfId="2" priority="901">
      <formula>$H$128&lt;&gt;"Y"</formula>
    </cfRule>
  </conditionalFormatting>
  <conditionalFormatting sqref="D201:DN201">
    <cfRule type="expression" dxfId="2" priority="904">
      <formula>$I$128&lt;&gt;"Y"</formula>
    </cfRule>
  </conditionalFormatting>
  <conditionalFormatting sqref="D202:DN202">
    <cfRule type="expression" dxfId="2" priority="907">
      <formula>$J$128&lt;&gt;"Y"</formula>
    </cfRule>
  </conditionalFormatting>
  <conditionalFormatting sqref="D203:DN203">
    <cfRule type="expression" dxfId="2" priority="910">
      <formula>$K$128&lt;&gt;"Y"</formula>
    </cfRule>
  </conditionalFormatting>
  <conditionalFormatting sqref="D204:DN204">
    <cfRule type="expression" dxfId="2" priority="913">
      <formula>$B$129&lt;&gt;"Y"</formula>
    </cfRule>
  </conditionalFormatting>
  <conditionalFormatting sqref="D205:DN205">
    <cfRule type="expression" dxfId="2" priority="916">
      <formula>$C$129&lt;&gt;"Y"</formula>
    </cfRule>
  </conditionalFormatting>
  <conditionalFormatting sqref="D206:DN206">
    <cfRule type="expression" dxfId="2" priority="919">
      <formula>$D$129&lt;&gt;"Y"</formula>
    </cfRule>
  </conditionalFormatting>
  <conditionalFormatting sqref="D207:DN207">
    <cfRule type="expression" dxfId="2" priority="922">
      <formula>$E$129&lt;&gt;"Y"</formula>
    </cfRule>
  </conditionalFormatting>
  <conditionalFormatting sqref="D208:DN208">
    <cfRule type="expression" dxfId="2" priority="925">
      <formula>$F$129&lt;&gt;"Y"</formula>
    </cfRule>
  </conditionalFormatting>
  <conditionalFormatting sqref="D209:DN209">
    <cfRule type="expression" dxfId="2" priority="928">
      <formula>$G$129&lt;&gt;"Y"</formula>
    </cfRule>
  </conditionalFormatting>
  <conditionalFormatting sqref="D210:DN210">
    <cfRule type="expression" dxfId="2" priority="931">
      <formula>$H$129&lt;&gt;"Y"</formula>
    </cfRule>
  </conditionalFormatting>
  <conditionalFormatting sqref="D211:DN211">
    <cfRule type="expression" dxfId="2" priority="934">
      <formula>$I$129&lt;&gt;"Y"</formula>
    </cfRule>
  </conditionalFormatting>
  <conditionalFormatting sqref="D212:DN212">
    <cfRule type="expression" dxfId="2" priority="937">
      <formula>$J$129&lt;&gt;"Y"</formula>
    </cfRule>
  </conditionalFormatting>
  <conditionalFormatting sqref="D213:DN213">
    <cfRule type="expression" dxfId="2" priority="940">
      <formula>$K$129&lt;&gt;"Y"</formula>
    </cfRule>
  </conditionalFormatting>
  <conditionalFormatting sqref="D214:DN214">
    <cfRule type="expression" dxfId="2" priority="943">
      <formula>$B$130&lt;&gt;"Y"</formula>
    </cfRule>
  </conditionalFormatting>
  <conditionalFormatting sqref="D215:DN215">
    <cfRule type="expression" dxfId="2" priority="946">
      <formula>$C$130&lt;&gt;"Y"</formula>
    </cfRule>
  </conditionalFormatting>
  <conditionalFormatting sqref="D216:DN216">
    <cfRule type="expression" dxfId="2" priority="949">
      <formula>$D$130&lt;&gt;"Y"</formula>
    </cfRule>
  </conditionalFormatting>
  <conditionalFormatting sqref="D217:DN217">
    <cfRule type="expression" dxfId="2" priority="952">
      <formula>$E$130&lt;&gt;"Y"</formula>
    </cfRule>
  </conditionalFormatting>
  <conditionalFormatting sqref="D218:DN218">
    <cfRule type="expression" dxfId="2" priority="955">
      <formula>$F$130&lt;&gt;"Y"</formula>
    </cfRule>
  </conditionalFormatting>
  <conditionalFormatting sqref="D219:DN219">
    <cfRule type="expression" dxfId="2" priority="958">
      <formula>$G$130&lt;&gt;"Y"</formula>
    </cfRule>
  </conditionalFormatting>
  <conditionalFormatting sqref="D220:DN220">
    <cfRule type="expression" dxfId="2" priority="961">
      <formula>$H$130&lt;&gt;"Y"</formula>
    </cfRule>
  </conditionalFormatting>
  <conditionalFormatting sqref="D221:DN221">
    <cfRule type="expression" dxfId="2" priority="964">
      <formula>$I$130&lt;&gt;"Y"</formula>
    </cfRule>
  </conditionalFormatting>
  <conditionalFormatting sqref="D222:DN222">
    <cfRule type="expression" dxfId="2" priority="967">
      <formula>$J$130&lt;&gt;"Y"</formula>
    </cfRule>
  </conditionalFormatting>
  <conditionalFormatting sqref="D223:DN223">
    <cfRule type="expression" dxfId="2" priority="970">
      <formula>$K$130&lt;&gt;"Y"</formula>
    </cfRule>
  </conditionalFormatting>
  <conditionalFormatting sqref="D224:DN224">
    <cfRule type="expression" dxfId="2" priority="973">
      <formula>$B$131&lt;&gt;"Y"</formula>
    </cfRule>
  </conditionalFormatting>
  <conditionalFormatting sqref="D225:DN225">
    <cfRule type="expression" dxfId="2" priority="976">
      <formula>$C$131&lt;&gt;"Y"</formula>
    </cfRule>
  </conditionalFormatting>
  <conditionalFormatting sqref="D226:DN226">
    <cfRule type="expression" dxfId="2" priority="979">
      <formula>$D$131&lt;&gt;"Y"</formula>
    </cfRule>
  </conditionalFormatting>
  <conditionalFormatting sqref="D227:DN227">
    <cfRule type="expression" dxfId="2" priority="982">
      <formula>$E$131&lt;&gt;"Y"</formula>
    </cfRule>
  </conditionalFormatting>
  <conditionalFormatting sqref="D228:DN228">
    <cfRule type="expression" dxfId="2" priority="985">
      <formula>$F$131&lt;&gt;"Y"</formula>
    </cfRule>
  </conditionalFormatting>
  <conditionalFormatting sqref="D229:DN229">
    <cfRule type="expression" dxfId="2" priority="988">
      <formula>$G$131&lt;&gt;"Y"</formula>
    </cfRule>
  </conditionalFormatting>
  <conditionalFormatting sqref="D230:DN230">
    <cfRule type="expression" dxfId="2" priority="991">
      <formula>$H$131&lt;&gt;"Y"</formula>
    </cfRule>
  </conditionalFormatting>
  <conditionalFormatting sqref="D231:DN231">
    <cfRule type="expression" dxfId="2" priority="994">
      <formula>$I$131&lt;&gt;"Y"</formula>
    </cfRule>
  </conditionalFormatting>
  <conditionalFormatting sqref="D232:DN232">
    <cfRule type="expression" dxfId="2" priority="997">
      <formula>$J$131&lt;&gt;"Y"</formula>
    </cfRule>
  </conditionalFormatting>
  <conditionalFormatting sqref="D233:DN233">
    <cfRule type="expression" dxfId="2" priority="1000">
      <formula>$K$131&lt;&gt;"Y"</formula>
    </cfRule>
  </conditionalFormatting>
  <conditionalFormatting sqref="D251:DN251">
    <cfRule type="expression" dxfId="2" priority="1203">
      <formula>$B$239&lt;&gt;"Y"</formula>
    </cfRule>
  </conditionalFormatting>
  <conditionalFormatting sqref="D252:DN252">
    <cfRule type="expression" dxfId="2" priority="1206">
      <formula>$C$239&lt;&gt;"Y"</formula>
    </cfRule>
  </conditionalFormatting>
  <conditionalFormatting sqref="D253:DN253">
    <cfRule type="expression" dxfId="2" priority="1209">
      <formula>$D$239&lt;&gt;"Y"</formula>
    </cfRule>
  </conditionalFormatting>
  <conditionalFormatting sqref="D254:DN254">
    <cfRule type="expression" dxfId="2" priority="1212">
      <formula>$E$239&lt;&gt;"Y"</formula>
    </cfRule>
  </conditionalFormatting>
  <conditionalFormatting sqref="D255:DN255">
    <cfRule type="expression" dxfId="2" priority="1215">
      <formula>$F$239&lt;&gt;"Y"</formula>
    </cfRule>
  </conditionalFormatting>
  <conditionalFormatting sqref="D256:DN256">
    <cfRule type="expression" dxfId="2" priority="1218">
      <formula>$G$239&lt;&gt;"Y"</formula>
    </cfRule>
  </conditionalFormatting>
  <conditionalFormatting sqref="D257:DN257">
    <cfRule type="expression" dxfId="2" priority="1221">
      <formula>$H$239&lt;&gt;"Y"</formula>
    </cfRule>
  </conditionalFormatting>
  <conditionalFormatting sqref="D258:DN258">
    <cfRule type="expression" dxfId="2" priority="1224">
      <formula>$I$239&lt;&gt;"Y"</formula>
    </cfRule>
  </conditionalFormatting>
  <conditionalFormatting sqref="D259:DN259">
    <cfRule type="expression" dxfId="2" priority="1227">
      <formula>$J$239&lt;&gt;"Y"</formula>
    </cfRule>
  </conditionalFormatting>
  <conditionalFormatting sqref="D260:DN260">
    <cfRule type="expression" dxfId="2" priority="1230">
      <formula>$K$239&lt;&gt;"Y"</formula>
    </cfRule>
  </conditionalFormatting>
  <conditionalFormatting sqref="D261:DN261">
    <cfRule type="expression" dxfId="2" priority="1233">
      <formula>$B$240&lt;&gt;"Y"</formula>
    </cfRule>
  </conditionalFormatting>
  <conditionalFormatting sqref="D262:DN262">
    <cfRule type="expression" dxfId="2" priority="1236">
      <formula>$C$240&lt;&gt;"Y"</formula>
    </cfRule>
  </conditionalFormatting>
  <conditionalFormatting sqref="D263:DN263">
    <cfRule type="expression" dxfId="2" priority="1239">
      <formula>$D$240&lt;&gt;"Y"</formula>
    </cfRule>
  </conditionalFormatting>
  <conditionalFormatting sqref="D264:DN264">
    <cfRule type="expression" dxfId="2" priority="1242">
      <formula>$E$240&lt;&gt;"Y"</formula>
    </cfRule>
  </conditionalFormatting>
  <conditionalFormatting sqref="D265:DN265">
    <cfRule type="expression" dxfId="2" priority="1245">
      <formula>$F$240&lt;&gt;"Y"</formula>
    </cfRule>
  </conditionalFormatting>
  <conditionalFormatting sqref="D266:DN266">
    <cfRule type="expression" dxfId="2" priority="1248">
      <formula>$G$240&lt;&gt;"Y"</formula>
    </cfRule>
  </conditionalFormatting>
  <conditionalFormatting sqref="D267:DN267">
    <cfRule type="expression" dxfId="2" priority="1251">
      <formula>$H$240&lt;&gt;"Y"</formula>
    </cfRule>
  </conditionalFormatting>
  <conditionalFormatting sqref="D268:DN268">
    <cfRule type="expression" dxfId="2" priority="1254">
      <formula>$I$240&lt;&gt;"Y"</formula>
    </cfRule>
  </conditionalFormatting>
  <conditionalFormatting sqref="D269:DN269">
    <cfRule type="expression" dxfId="2" priority="1257">
      <formula>$J$240&lt;&gt;"Y"</formula>
    </cfRule>
  </conditionalFormatting>
  <conditionalFormatting sqref="D270:DN270">
    <cfRule type="expression" dxfId="2" priority="1260">
      <formula>$K$240&lt;&gt;"Y"</formula>
    </cfRule>
  </conditionalFormatting>
  <conditionalFormatting sqref="D271:DN271">
    <cfRule type="expression" dxfId="2" priority="1263">
      <formula>$B$241&lt;&gt;"Y"</formula>
    </cfRule>
  </conditionalFormatting>
  <conditionalFormatting sqref="D272:DN272">
    <cfRule type="expression" dxfId="2" priority="1266">
      <formula>$C$241&lt;&gt;"Y"</formula>
    </cfRule>
  </conditionalFormatting>
  <conditionalFormatting sqref="D273:DN273">
    <cfRule type="expression" dxfId="2" priority="1269">
      <formula>$D$241&lt;&gt;"Y"</formula>
    </cfRule>
  </conditionalFormatting>
  <conditionalFormatting sqref="D274:DN274">
    <cfRule type="expression" dxfId="2" priority="1272">
      <formula>$E$241&lt;&gt;"Y"</formula>
    </cfRule>
  </conditionalFormatting>
  <conditionalFormatting sqref="D275:DN275">
    <cfRule type="expression" dxfId="2" priority="1275">
      <formula>$F$241&lt;&gt;"Y"</formula>
    </cfRule>
  </conditionalFormatting>
  <conditionalFormatting sqref="D276:DN276">
    <cfRule type="expression" dxfId="2" priority="1278">
      <formula>$G$241&lt;&gt;"Y"</formula>
    </cfRule>
  </conditionalFormatting>
  <conditionalFormatting sqref="D277:DN277">
    <cfRule type="expression" dxfId="2" priority="1281">
      <formula>$H$241&lt;&gt;"Y"</formula>
    </cfRule>
  </conditionalFormatting>
  <conditionalFormatting sqref="D278:DN278">
    <cfRule type="expression" dxfId="2" priority="1284">
      <formula>$I$241&lt;&gt;"Y"</formula>
    </cfRule>
  </conditionalFormatting>
  <conditionalFormatting sqref="D279:DN279">
    <cfRule type="expression" dxfId="2" priority="1287">
      <formula>$J$241&lt;&gt;"Y"</formula>
    </cfRule>
  </conditionalFormatting>
  <conditionalFormatting sqref="D280:DN280">
    <cfRule type="expression" dxfId="2" priority="1290">
      <formula>$K$241&lt;&gt;"Y"</formula>
    </cfRule>
  </conditionalFormatting>
  <conditionalFormatting sqref="D281:DN281">
    <cfRule type="expression" dxfId="2" priority="1293">
      <formula>$B$242&lt;&gt;"Y"</formula>
    </cfRule>
  </conditionalFormatting>
  <conditionalFormatting sqref="D282:DN282">
    <cfRule type="expression" dxfId="2" priority="1296">
      <formula>$C$242&lt;&gt;"Y"</formula>
    </cfRule>
  </conditionalFormatting>
  <conditionalFormatting sqref="D283:DN283">
    <cfRule type="expression" dxfId="2" priority="1299">
      <formula>$D$242&lt;&gt;"Y"</formula>
    </cfRule>
  </conditionalFormatting>
  <conditionalFormatting sqref="D284:DN284">
    <cfRule type="expression" dxfId="2" priority="1302">
      <formula>$E$242&lt;&gt;"Y"</formula>
    </cfRule>
  </conditionalFormatting>
  <conditionalFormatting sqref="D285:DN285">
    <cfRule type="expression" dxfId="2" priority="1305">
      <formula>$F$242&lt;&gt;"Y"</formula>
    </cfRule>
  </conditionalFormatting>
  <conditionalFormatting sqref="D286:DN286">
    <cfRule type="expression" dxfId="2" priority="1308">
      <formula>$G$242&lt;&gt;"Y"</formula>
    </cfRule>
  </conditionalFormatting>
  <conditionalFormatting sqref="D287:DN287">
    <cfRule type="expression" dxfId="2" priority="1311">
      <formula>$H$242&lt;&gt;"Y"</formula>
    </cfRule>
  </conditionalFormatting>
  <conditionalFormatting sqref="D288:DN288">
    <cfRule type="expression" dxfId="2" priority="1314">
      <formula>$I$242&lt;&gt;"Y"</formula>
    </cfRule>
  </conditionalFormatting>
  <conditionalFormatting sqref="D289:DN289">
    <cfRule type="expression" dxfId="2" priority="1317">
      <formula>$J$242&lt;&gt;"Y"</formula>
    </cfRule>
  </conditionalFormatting>
  <conditionalFormatting sqref="D290:DN290">
    <cfRule type="expression" dxfId="2" priority="1320">
      <formula>$K$242&lt;&gt;"Y"</formula>
    </cfRule>
  </conditionalFormatting>
  <conditionalFormatting sqref="D291:DN291">
    <cfRule type="expression" dxfId="2" priority="1323">
      <formula>$B$243&lt;&gt;"Y"</formula>
    </cfRule>
  </conditionalFormatting>
  <conditionalFormatting sqref="D292:DN292">
    <cfRule type="expression" dxfId="2" priority="1326">
      <formula>$C$243&lt;&gt;"Y"</formula>
    </cfRule>
  </conditionalFormatting>
  <conditionalFormatting sqref="D293:DN293">
    <cfRule type="expression" dxfId="2" priority="1329">
      <formula>$D$243&lt;&gt;"Y"</formula>
    </cfRule>
  </conditionalFormatting>
  <conditionalFormatting sqref="D294:DN294">
    <cfRule type="expression" dxfId="2" priority="1332">
      <formula>$E$243&lt;&gt;"Y"</formula>
    </cfRule>
  </conditionalFormatting>
  <conditionalFormatting sqref="D295:DN295">
    <cfRule type="expression" dxfId="2" priority="1335">
      <formula>$F$243&lt;&gt;"Y"</formula>
    </cfRule>
  </conditionalFormatting>
  <conditionalFormatting sqref="D296:DN296">
    <cfRule type="expression" dxfId="2" priority="1338">
      <formula>$G$243&lt;&gt;"Y"</formula>
    </cfRule>
  </conditionalFormatting>
  <conditionalFormatting sqref="D297:DN297">
    <cfRule type="expression" dxfId="2" priority="1341">
      <formula>$H$243&lt;&gt;"Y"</formula>
    </cfRule>
  </conditionalFormatting>
  <conditionalFormatting sqref="D298:DN298">
    <cfRule type="expression" dxfId="2" priority="1344">
      <formula>$I$243&lt;&gt;"Y"</formula>
    </cfRule>
  </conditionalFormatting>
  <conditionalFormatting sqref="D299:DN299">
    <cfRule type="expression" dxfId="2" priority="1347">
      <formula>$J$243&lt;&gt;"Y"</formula>
    </cfRule>
  </conditionalFormatting>
  <conditionalFormatting sqref="D300:DN300">
    <cfRule type="expression" dxfId="2" priority="1350">
      <formula>$K$243&lt;&gt;"Y"</formula>
    </cfRule>
  </conditionalFormatting>
  <conditionalFormatting sqref="D301:DN301">
    <cfRule type="expression" dxfId="2" priority="1353">
      <formula>$B$244&lt;&gt;"Y"</formula>
    </cfRule>
  </conditionalFormatting>
  <conditionalFormatting sqref="D302:DN302">
    <cfRule type="expression" dxfId="2" priority="1356">
      <formula>$C$244&lt;&gt;"Y"</formula>
    </cfRule>
  </conditionalFormatting>
  <conditionalFormatting sqref="D303:DN303">
    <cfRule type="expression" dxfId="2" priority="1359">
      <formula>$D$244&lt;&gt;"Y"</formula>
    </cfRule>
  </conditionalFormatting>
  <conditionalFormatting sqref="D304:DN304">
    <cfRule type="expression" dxfId="2" priority="1362">
      <formula>$E$244&lt;&gt;"Y"</formula>
    </cfRule>
  </conditionalFormatting>
  <conditionalFormatting sqref="D305:DN305">
    <cfRule type="expression" dxfId="2" priority="1365">
      <formula>$F$244&lt;&gt;"Y"</formula>
    </cfRule>
  </conditionalFormatting>
  <conditionalFormatting sqref="D306:DN306">
    <cfRule type="expression" dxfId="2" priority="1368">
      <formula>$G$244&lt;&gt;"Y"</formula>
    </cfRule>
  </conditionalFormatting>
  <conditionalFormatting sqref="D307:DN307">
    <cfRule type="expression" dxfId="2" priority="1371">
      <formula>$H$244&lt;&gt;"Y"</formula>
    </cfRule>
  </conditionalFormatting>
  <conditionalFormatting sqref="D308:DN308">
    <cfRule type="expression" dxfId="2" priority="1374">
      <formula>$I$244&lt;&gt;"Y"</formula>
    </cfRule>
  </conditionalFormatting>
  <conditionalFormatting sqref="D309:DN309">
    <cfRule type="expression" dxfId="2" priority="1377">
      <formula>$J$244&lt;&gt;"Y"</formula>
    </cfRule>
  </conditionalFormatting>
  <conditionalFormatting sqref="D310:DN310">
    <cfRule type="expression" dxfId="2" priority="1380">
      <formula>$K$244&lt;&gt;"Y"</formula>
    </cfRule>
  </conditionalFormatting>
  <conditionalFormatting sqref="D311:DN311">
    <cfRule type="expression" dxfId="2" priority="1383">
      <formula>$B$245&lt;&gt;"Y"</formula>
    </cfRule>
  </conditionalFormatting>
  <conditionalFormatting sqref="D312:DN312">
    <cfRule type="expression" dxfId="2" priority="1386">
      <formula>$C$245&lt;&gt;"Y"</formula>
    </cfRule>
  </conditionalFormatting>
  <conditionalFormatting sqref="D313:DN313">
    <cfRule type="expression" dxfId="2" priority="1389">
      <formula>$D$245&lt;&gt;"Y"</formula>
    </cfRule>
  </conditionalFormatting>
  <conditionalFormatting sqref="D314:DN314">
    <cfRule type="expression" dxfId="2" priority="1392">
      <formula>$E$245&lt;&gt;"Y"</formula>
    </cfRule>
  </conditionalFormatting>
  <conditionalFormatting sqref="D315:DN315">
    <cfRule type="expression" dxfId="2" priority="1395">
      <formula>$F$245&lt;&gt;"Y"</formula>
    </cfRule>
  </conditionalFormatting>
  <conditionalFormatting sqref="D316:DN316">
    <cfRule type="expression" dxfId="2" priority="1398">
      <formula>$G$245&lt;&gt;"Y"</formula>
    </cfRule>
  </conditionalFormatting>
  <conditionalFormatting sqref="D317:DN317">
    <cfRule type="expression" dxfId="2" priority="1401">
      <formula>$H$245&lt;&gt;"Y"</formula>
    </cfRule>
  </conditionalFormatting>
  <conditionalFormatting sqref="D318:DN318">
    <cfRule type="expression" dxfId="2" priority="1404">
      <formula>$I$245&lt;&gt;"Y"</formula>
    </cfRule>
  </conditionalFormatting>
  <conditionalFormatting sqref="D319:DN319">
    <cfRule type="expression" dxfId="2" priority="1407">
      <formula>$J$245&lt;&gt;"Y"</formula>
    </cfRule>
  </conditionalFormatting>
  <conditionalFormatting sqref="D320:DN320">
    <cfRule type="expression" dxfId="2" priority="1410">
      <formula>$K$245&lt;&gt;"Y"</formula>
    </cfRule>
  </conditionalFormatting>
  <conditionalFormatting sqref="D321:DN321">
    <cfRule type="expression" dxfId="2" priority="1413">
      <formula>$B$246&lt;&gt;"Y"</formula>
    </cfRule>
  </conditionalFormatting>
  <conditionalFormatting sqref="D322:DN322">
    <cfRule type="expression" dxfId="2" priority="1416">
      <formula>$C$246&lt;&gt;"Y"</formula>
    </cfRule>
  </conditionalFormatting>
  <conditionalFormatting sqref="D323:DN323">
    <cfRule type="expression" dxfId="2" priority="1419">
      <formula>$D$246&lt;&gt;"Y"</formula>
    </cfRule>
  </conditionalFormatting>
  <conditionalFormatting sqref="D324:DN324">
    <cfRule type="expression" dxfId="2" priority="1422">
      <formula>$E$246&lt;&gt;"Y"</formula>
    </cfRule>
  </conditionalFormatting>
  <conditionalFormatting sqref="D325:DN325">
    <cfRule type="expression" dxfId="2" priority="1425">
      <formula>$F$246&lt;&gt;"Y"</formula>
    </cfRule>
  </conditionalFormatting>
  <conditionalFormatting sqref="D326:DN326">
    <cfRule type="expression" dxfId="2" priority="1428">
      <formula>$G$246&lt;&gt;"Y"</formula>
    </cfRule>
  </conditionalFormatting>
  <conditionalFormatting sqref="D327:DN327">
    <cfRule type="expression" dxfId="2" priority="1431">
      <formula>$H$246&lt;&gt;"Y"</formula>
    </cfRule>
  </conditionalFormatting>
  <conditionalFormatting sqref="D328:DN328">
    <cfRule type="expression" dxfId="2" priority="1434">
      <formula>$I$246&lt;&gt;"Y"</formula>
    </cfRule>
  </conditionalFormatting>
  <conditionalFormatting sqref="D329:DN329">
    <cfRule type="expression" dxfId="2" priority="1437">
      <formula>$J$246&lt;&gt;"Y"</formula>
    </cfRule>
  </conditionalFormatting>
  <conditionalFormatting sqref="D330:DN330">
    <cfRule type="expression" dxfId="2" priority="1440">
      <formula>$K$246&lt;&gt;"Y"</formula>
    </cfRule>
  </conditionalFormatting>
  <conditionalFormatting sqref="D331:DN331">
    <cfRule type="expression" dxfId="2" priority="1443">
      <formula>$B$247&lt;&gt;"Y"</formula>
    </cfRule>
  </conditionalFormatting>
  <conditionalFormatting sqref="D332:DN332">
    <cfRule type="expression" dxfId="2" priority="1446">
      <formula>$C$247&lt;&gt;"Y"</formula>
    </cfRule>
  </conditionalFormatting>
  <conditionalFormatting sqref="D333:DN333">
    <cfRule type="expression" dxfId="2" priority="1449">
      <formula>$D$247&lt;&gt;"Y"</formula>
    </cfRule>
  </conditionalFormatting>
  <conditionalFormatting sqref="D334:DN334">
    <cfRule type="expression" dxfId="2" priority="1452">
      <formula>$E$247&lt;&gt;"Y"</formula>
    </cfRule>
  </conditionalFormatting>
  <conditionalFormatting sqref="D335:DN335">
    <cfRule type="expression" dxfId="2" priority="1455">
      <formula>$F$247&lt;&gt;"Y"</formula>
    </cfRule>
  </conditionalFormatting>
  <conditionalFormatting sqref="D336:DN336">
    <cfRule type="expression" dxfId="2" priority="1458">
      <formula>$G$247&lt;&gt;"Y"</formula>
    </cfRule>
  </conditionalFormatting>
  <conditionalFormatting sqref="D337:DN337">
    <cfRule type="expression" dxfId="2" priority="1461">
      <formula>$H$247&lt;&gt;"Y"</formula>
    </cfRule>
  </conditionalFormatting>
  <conditionalFormatting sqref="D338:DN338">
    <cfRule type="expression" dxfId="2" priority="1464">
      <formula>$I$247&lt;&gt;"Y"</formula>
    </cfRule>
  </conditionalFormatting>
  <conditionalFormatting sqref="D339:DN339">
    <cfRule type="expression" dxfId="2" priority="1467">
      <formula>$J$247&lt;&gt;"Y"</formula>
    </cfRule>
  </conditionalFormatting>
  <conditionalFormatting sqref="D340:DN340">
    <cfRule type="expression" dxfId="2" priority="1470">
      <formula>$K$247&lt;&gt;"Y"</formula>
    </cfRule>
  </conditionalFormatting>
  <conditionalFormatting sqref="D341:DN341">
    <cfRule type="expression" dxfId="2" priority="1473">
      <formula>$B$248&lt;&gt;"Y"</formula>
    </cfRule>
  </conditionalFormatting>
  <conditionalFormatting sqref="D342:DN342">
    <cfRule type="expression" dxfId="2" priority="1476">
      <formula>$C$248&lt;&gt;"Y"</formula>
    </cfRule>
  </conditionalFormatting>
  <conditionalFormatting sqref="D343:DN343">
    <cfRule type="expression" dxfId="2" priority="1479">
      <formula>$D$248&lt;&gt;"Y"</formula>
    </cfRule>
  </conditionalFormatting>
  <conditionalFormatting sqref="D344:DN344">
    <cfRule type="expression" dxfId="2" priority="1482">
      <formula>$E$248&lt;&gt;"Y"</formula>
    </cfRule>
  </conditionalFormatting>
  <conditionalFormatting sqref="D345:DN345">
    <cfRule type="expression" dxfId="2" priority="1485">
      <formula>$F$248&lt;&gt;"Y"</formula>
    </cfRule>
  </conditionalFormatting>
  <conditionalFormatting sqref="D346:DN346">
    <cfRule type="expression" dxfId="2" priority="1488">
      <formula>$G$248&lt;&gt;"Y"</formula>
    </cfRule>
  </conditionalFormatting>
  <conditionalFormatting sqref="D347:DN347">
    <cfRule type="expression" dxfId="2" priority="1491">
      <formula>$H$248&lt;&gt;"Y"</formula>
    </cfRule>
  </conditionalFormatting>
  <conditionalFormatting sqref="D348:DN348">
    <cfRule type="expression" dxfId="2" priority="1494">
      <formula>$I$248&lt;&gt;"Y"</formula>
    </cfRule>
  </conditionalFormatting>
  <conditionalFormatting sqref="D349:DN349">
    <cfRule type="expression" dxfId="2" priority="1497">
      <formula>$J$248&lt;&gt;"Y"</formula>
    </cfRule>
  </conditionalFormatting>
  <conditionalFormatting sqref="D350:DN350">
    <cfRule type="expression" dxfId="2" priority="1500">
      <formula>$K$248&lt;&gt;"Y"</formula>
    </cfRule>
  </conditionalFormatting>
  <conditionalFormatting sqref="G17:G116">
    <cfRule type="expression" dxfId="0" priority="201">
      <formula>COUNTIF(I17:DN17,"&lt;&gt;"&amp;"")&gt;0</formula>
    </cfRule>
    <cfRule type="expression" dxfId="1" priority="202">
      <formula>AND(COUNTIF(I17:DN17,"&lt;&gt;"&amp;"")&gt;0,NOT(ISBLANK(G17)))</formula>
    </cfRule>
  </conditionalFormatting>
  <conditionalFormatting sqref="G134:G233">
    <cfRule type="expression" dxfId="1" priority="702">
      <formula>AND(COUNTIF(I134:DN134,"&lt;&gt;"&amp;"")&gt;0,NOT(ISBLANK(G134)))</formula>
    </cfRule>
    <cfRule type="expression" dxfId="0" priority="701">
      <formula>COUNTIF(I134:DN134,"&lt;&gt;"&amp;"")&gt;0</formula>
    </cfRule>
  </conditionalFormatting>
  <conditionalFormatting sqref="G251:G350">
    <cfRule type="expression" dxfId="1" priority="1202">
      <formula>AND(COUNTIF(I251:DN251,"&lt;&gt;"&amp;"")&gt;0,NOT(ISBLANK(G251)))</formula>
    </cfRule>
    <cfRule type="expression" dxfId="0" priority="1201">
      <formula>COUNTIF(I251:DN251,"&lt;&gt;"&amp;"")&gt;0</formula>
    </cfRule>
  </conditionalFormatting>
  <conditionalFormatting sqref="B5:K14">
    <cfRule type="cellIs" dxfId="3" priority="1" operator="equal">
      <formula>"Y"</formula>
    </cfRule>
    <cfRule type="cellIs" dxfId="4" priority="2" operator="equal">
      <formula>"N"</formula>
    </cfRule>
  </conditionalFormatting>
  <conditionalFormatting sqref="B122:K131">
    <cfRule type="cellIs" dxfId="3" priority="501" operator="equal">
      <formula>"Y"</formula>
    </cfRule>
    <cfRule type="cellIs" dxfId="4" priority="502" operator="equal">
      <formula>"N"</formula>
    </cfRule>
  </conditionalFormatting>
  <conditionalFormatting sqref="B239:K248">
    <cfRule type="cellIs" dxfId="3" priority="1001" operator="equal">
      <formula>"Y"</formula>
    </cfRule>
    <cfRule type="cellIs" dxfId="4" priority="1002" operator="equal">
      <formula>"N"</formula>
    </cfRule>
  </conditionalFormatting>
  <dataValidations count="2">
    <dataValidation type="list" allowBlank="1" showInputMessage="1" showErrorMessage="1" sqref="E17:E116 E134:E233 E251:E350">
      <formula1>"N.A."</formula1>
    </dataValidation>
    <dataValidation type="list" allowBlank="1" showInputMessage="1" showErrorMessage="1" sqref="B5:K14 B122:K131 B239:K248">
      <formula1>"Y,N"</formula1>
    </dataValidation>
  </dataValidations>
  <hyperlinks>
    <hyperlink ref="B5" location="Interactions!B17" display="Y"/>
    <hyperlink ref="C5" location="Interactions!B18" display="N"/>
    <hyperlink ref="D5" location="Interactions!B19" display="N"/>
    <hyperlink ref="E5" location="Interactions!B20" display="N"/>
    <hyperlink ref="F5" location="Interactions!B21" display="N"/>
    <hyperlink ref="G5" location="Interactions!B22" display="N"/>
    <hyperlink ref="H5" location="Interactions!B23" display="N"/>
    <hyperlink ref="I5" location="Interactions!B24" display="N"/>
    <hyperlink ref="J5" location="Interactions!B25" display="N"/>
    <hyperlink ref="K5" location="Interactions!B26" display="N"/>
    <hyperlink ref="B6" location="Interactions!B27" display="N"/>
    <hyperlink ref="C6" location="Interactions!B28" display="N"/>
    <hyperlink ref="D6" location="Interactions!B29" display="N"/>
    <hyperlink ref="E6" location="Interactions!B30" display="N"/>
    <hyperlink ref="F6" location="Interactions!B31" display="N"/>
    <hyperlink ref="G6" location="Interactions!B32" display="N"/>
    <hyperlink ref="H6" location="Interactions!B33" display="N"/>
    <hyperlink ref="I6" location="Interactions!B34" display="N"/>
    <hyperlink ref="J6" location="Interactions!B35" display="N"/>
    <hyperlink ref="K6" location="Interactions!B36" display="N"/>
    <hyperlink ref="B7" location="Interactions!B37" display="N"/>
    <hyperlink ref="C7" location="Interactions!B38" display="N"/>
    <hyperlink ref="D7" location="Interactions!B39" display="N"/>
    <hyperlink ref="E7" location="Interactions!B40" display="N"/>
    <hyperlink ref="F7" location="Interactions!B41" display="N"/>
    <hyperlink ref="G7" location="Interactions!B42" display="N"/>
    <hyperlink ref="H7" location="Interactions!B43" display="N"/>
    <hyperlink ref="I7" location="Interactions!B44" display="N"/>
    <hyperlink ref="J7" location="Interactions!B45" display="N"/>
    <hyperlink ref="K7" location="Interactions!B46" display="N"/>
    <hyperlink ref="B8" location="Interactions!B47" display="N"/>
    <hyperlink ref="C8" location="Interactions!B48" display="N"/>
    <hyperlink ref="D8" location="Interactions!B49" display="N"/>
    <hyperlink ref="E8" location="Interactions!B50" display="N"/>
    <hyperlink ref="F8" location="Interactions!B51" display="N"/>
    <hyperlink ref="G8" location="Interactions!B52" display="N"/>
    <hyperlink ref="H8" location="Interactions!B53" display="N"/>
    <hyperlink ref="I8" location="Interactions!B54" display="N"/>
    <hyperlink ref="J8" location="Interactions!B55" display="N"/>
    <hyperlink ref="K8" location="Interactions!B56" display="N"/>
    <hyperlink ref="B9" location="Interactions!B57" display="N"/>
    <hyperlink ref="C9" location="Interactions!B58" display="N"/>
    <hyperlink ref="D9" location="Interactions!B59" display="N"/>
    <hyperlink ref="E9" location="Interactions!B60" display="N"/>
    <hyperlink ref="F9" location="Interactions!B61" display="N"/>
    <hyperlink ref="G9" location="Interactions!B62" display="N"/>
    <hyperlink ref="H9" location="Interactions!B63" display="N"/>
    <hyperlink ref="I9" location="Interactions!B64" display="N"/>
    <hyperlink ref="J9" location="Interactions!B65" display="N"/>
    <hyperlink ref="K9" location="Interactions!B66" display="N"/>
    <hyperlink ref="B10" location="Interactions!B67" display="Y"/>
    <hyperlink ref="C10" location="Interactions!B68" display="Y"/>
    <hyperlink ref="D10" location="Interactions!B69" display="N"/>
    <hyperlink ref="E10" location="Interactions!B70" display="N"/>
    <hyperlink ref="F10" location="Interactions!B71" display="N"/>
    <hyperlink ref="G10" location="Interactions!B72" display="N"/>
    <hyperlink ref="H10" location="Interactions!B73" display="N"/>
    <hyperlink ref="I10" location="Interactions!B74" display="N"/>
    <hyperlink ref="J10" location="Interactions!B75" display="N"/>
    <hyperlink ref="K10" location="Interactions!B76" display="N"/>
    <hyperlink ref="B11" location="Interactions!B77" display="N"/>
    <hyperlink ref="C11" location="Interactions!B78" display="N"/>
    <hyperlink ref="D11" location="Interactions!B79" display="N"/>
    <hyperlink ref="E11" location="Interactions!B80" display="N"/>
    <hyperlink ref="F11" location="Interactions!B81" display="N"/>
    <hyperlink ref="G11" location="Interactions!B82" display="N"/>
    <hyperlink ref="H11" location="Interactions!B83" display="N"/>
    <hyperlink ref="I11" location="Interactions!B84" display="N"/>
    <hyperlink ref="J11" location="Interactions!B85" display="N"/>
    <hyperlink ref="K11" location="Interactions!B86" display="N"/>
    <hyperlink ref="B12" location="Interactions!B87" display="N"/>
    <hyperlink ref="C12" location="Interactions!B88" display="N"/>
    <hyperlink ref="D12" location="Interactions!B89" display="N"/>
    <hyperlink ref="E12" location="Interactions!B90" display="N"/>
    <hyperlink ref="F12" location="Interactions!B91" display="N"/>
    <hyperlink ref="G12" location="Interactions!B92" display="N"/>
    <hyperlink ref="H12" location="Interactions!B93" display="N"/>
    <hyperlink ref="I12" location="Interactions!B94" display="N"/>
    <hyperlink ref="J12" location="Interactions!B95" display="N"/>
    <hyperlink ref="K12" location="Interactions!B96" display="N"/>
    <hyperlink ref="B13" location="Interactions!B97" display="N"/>
    <hyperlink ref="C13" location="Interactions!B98" display="N"/>
    <hyperlink ref="D13" location="Interactions!B99" display="N"/>
    <hyperlink ref="E13" location="Interactions!B100" display="N"/>
    <hyperlink ref="F13" location="Interactions!B101" display="N"/>
    <hyperlink ref="G13" location="Interactions!B102" display="N"/>
    <hyperlink ref="H13" location="Interactions!B103" display="N"/>
    <hyperlink ref="I13" location="Interactions!B104" display="N"/>
    <hyperlink ref="J13" location="Interactions!B105" display="N"/>
    <hyperlink ref="K13" location="Interactions!B106" display="N"/>
    <hyperlink ref="B14" location="Interactions!B107" display="N"/>
    <hyperlink ref="C14" location="Interactions!B108" display="N"/>
    <hyperlink ref="D14" location="Interactions!B109" display="N"/>
    <hyperlink ref="E14" location="Interactions!B110" display="N"/>
    <hyperlink ref="F14" location="Interactions!B111" display="N"/>
    <hyperlink ref="G14" location="Interactions!B112" display="N"/>
    <hyperlink ref="H14" location="Interactions!B113" display="N"/>
    <hyperlink ref="I14" location="Interactions!B114" display="N"/>
    <hyperlink ref="J14" location="Interactions!B115" display="N"/>
    <hyperlink ref="K14" location="Interactions!B116" display="N"/>
    <hyperlink ref="B17" location="Interactions!$B$5" display="=IF($B$5=&quot;Y&quot;,&quot;---&gt;&quot;,&quot;...&quot;)"/>
    <hyperlink ref="B18" location="Interactions!$C$5" display="=IF($C$5=&quot;Y&quot;,&quot;---&gt;&quot;,&quot;...&quot;)"/>
    <hyperlink ref="B19" location="Interactions!$D$5" display="=IF($D$5=&quot;Y&quot;,&quot;---&gt;&quot;,&quot;...&quot;)"/>
    <hyperlink ref="B20" location="Interactions!$E$5" display="=IF($E$5=&quot;Y&quot;,&quot;---&gt;&quot;,&quot;...&quot;)"/>
    <hyperlink ref="B21" location="Interactions!$F$5" display="=IF($F$5=&quot;Y&quot;,&quot;---&gt;&quot;,&quot;...&quot;)"/>
    <hyperlink ref="B22" location="Interactions!$G$5" display="=IF($G$5=&quot;Y&quot;,&quot;---&gt;&quot;,&quot;...&quot;)"/>
    <hyperlink ref="B23" location="Interactions!$H$5" display="=IF($H$5=&quot;Y&quot;,&quot;---&gt;&quot;,&quot;...&quot;)"/>
    <hyperlink ref="B24" location="Interactions!$I$5" display="=IF($I$5=&quot;Y&quot;,&quot;---&gt;&quot;,&quot;...&quot;)"/>
    <hyperlink ref="B25" location="Interactions!$J$5" display="=IF($J$5=&quot;Y&quot;,&quot;---&gt;&quot;,&quot;...&quot;)"/>
    <hyperlink ref="B26" location="Interactions!$K$5" display="=IF($K$5=&quot;Y&quot;,&quot;---&gt;&quot;,&quot;...&quot;)"/>
    <hyperlink ref="B27" location="Interactions!$B$6" display="=IF($B$6=&quot;Y&quot;,&quot;---&gt;&quot;,&quot;...&quot;)"/>
    <hyperlink ref="B28" location="Interactions!$C$6" display="=IF($C$6=&quot;Y&quot;,&quot;---&gt;&quot;,&quot;...&quot;)"/>
    <hyperlink ref="B29" location="Interactions!$D$6" display="=IF($D$6=&quot;Y&quot;,&quot;---&gt;&quot;,&quot;...&quot;)"/>
    <hyperlink ref="B30" location="Interactions!$E$6" display="=IF($E$6=&quot;Y&quot;,&quot;---&gt;&quot;,&quot;...&quot;)"/>
    <hyperlink ref="B31" location="Interactions!$F$6" display="=IF($F$6=&quot;Y&quot;,&quot;---&gt;&quot;,&quot;...&quot;)"/>
    <hyperlink ref="B32" location="Interactions!$G$6" display="=IF($G$6=&quot;Y&quot;,&quot;---&gt;&quot;,&quot;...&quot;)"/>
    <hyperlink ref="B33" location="Interactions!$H$6" display="=IF($H$6=&quot;Y&quot;,&quot;---&gt;&quot;,&quot;...&quot;)"/>
    <hyperlink ref="B34" location="Interactions!$I$6" display="=IF($I$6=&quot;Y&quot;,&quot;---&gt;&quot;,&quot;...&quot;)"/>
    <hyperlink ref="B35" location="Interactions!$J$6" display="=IF($J$6=&quot;Y&quot;,&quot;---&gt;&quot;,&quot;...&quot;)"/>
    <hyperlink ref="B36" location="Interactions!$K$6" display="=IF($K$6=&quot;Y&quot;,&quot;---&gt;&quot;,&quot;...&quot;)"/>
    <hyperlink ref="B37" location="Interactions!$B$7" display="=IF($B$7=&quot;Y&quot;,&quot;---&gt;&quot;,&quot;...&quot;)"/>
    <hyperlink ref="B38" location="Interactions!$C$7" display="=IF($C$7=&quot;Y&quot;,&quot;---&gt;&quot;,&quot;...&quot;)"/>
    <hyperlink ref="B39" location="Interactions!$D$7" display="=IF($D$7=&quot;Y&quot;,&quot;---&gt;&quot;,&quot;...&quot;)"/>
    <hyperlink ref="B40" location="Interactions!$E$7" display="=IF($E$7=&quot;Y&quot;,&quot;---&gt;&quot;,&quot;...&quot;)"/>
    <hyperlink ref="B41" location="Interactions!$F$7" display="=IF($F$7=&quot;Y&quot;,&quot;---&gt;&quot;,&quot;...&quot;)"/>
    <hyperlink ref="B42" location="Interactions!$G$7" display="=IF($G$7=&quot;Y&quot;,&quot;---&gt;&quot;,&quot;...&quot;)"/>
    <hyperlink ref="B43" location="Interactions!$H$7" display="=IF($H$7=&quot;Y&quot;,&quot;---&gt;&quot;,&quot;...&quot;)"/>
    <hyperlink ref="B44" location="Interactions!$I$7" display="=IF($I$7=&quot;Y&quot;,&quot;---&gt;&quot;,&quot;...&quot;)"/>
    <hyperlink ref="B45" location="Interactions!$J$7" display="=IF($J$7=&quot;Y&quot;,&quot;---&gt;&quot;,&quot;...&quot;)"/>
    <hyperlink ref="B46" location="Interactions!$K$7" display="=IF($K$7=&quot;Y&quot;,&quot;---&gt;&quot;,&quot;...&quot;)"/>
    <hyperlink ref="B47" location="Interactions!$B$8" display="=IF($B$8=&quot;Y&quot;,&quot;---&gt;&quot;,&quot;...&quot;)"/>
    <hyperlink ref="B48" location="Interactions!$C$8" display="=IF($C$8=&quot;Y&quot;,&quot;---&gt;&quot;,&quot;...&quot;)"/>
    <hyperlink ref="B49" location="Interactions!$D$8" display="=IF($D$8=&quot;Y&quot;,&quot;---&gt;&quot;,&quot;...&quot;)"/>
    <hyperlink ref="B50" location="Interactions!$E$8" display="=IF($E$8=&quot;Y&quot;,&quot;---&gt;&quot;,&quot;...&quot;)"/>
    <hyperlink ref="B51" location="Interactions!$F$8" display="=IF($F$8=&quot;Y&quot;,&quot;---&gt;&quot;,&quot;...&quot;)"/>
    <hyperlink ref="B52" location="Interactions!$G$8" display="=IF($G$8=&quot;Y&quot;,&quot;---&gt;&quot;,&quot;...&quot;)"/>
    <hyperlink ref="B53" location="Interactions!$H$8" display="=IF($H$8=&quot;Y&quot;,&quot;---&gt;&quot;,&quot;...&quot;)"/>
    <hyperlink ref="B54" location="Interactions!$I$8" display="=IF($I$8=&quot;Y&quot;,&quot;---&gt;&quot;,&quot;...&quot;)"/>
    <hyperlink ref="B55" location="Interactions!$J$8" display="=IF($J$8=&quot;Y&quot;,&quot;---&gt;&quot;,&quot;...&quot;)"/>
    <hyperlink ref="B56" location="Interactions!$K$8" display="=IF($K$8=&quot;Y&quot;,&quot;---&gt;&quot;,&quot;...&quot;)"/>
    <hyperlink ref="B57" location="Interactions!$B$9" display="=IF($B$9=&quot;Y&quot;,&quot;---&gt;&quot;,&quot;...&quot;)"/>
    <hyperlink ref="B58" location="Interactions!$C$9" display="=IF($C$9=&quot;Y&quot;,&quot;---&gt;&quot;,&quot;...&quot;)"/>
    <hyperlink ref="B59" location="Interactions!$D$9" display="=IF($D$9=&quot;Y&quot;,&quot;---&gt;&quot;,&quot;...&quot;)"/>
    <hyperlink ref="B60" location="Interactions!$E$9" display="=IF($E$9=&quot;Y&quot;,&quot;---&gt;&quot;,&quot;...&quot;)"/>
    <hyperlink ref="B61" location="Interactions!$F$9" display="=IF($F$9=&quot;Y&quot;,&quot;---&gt;&quot;,&quot;...&quot;)"/>
    <hyperlink ref="B62" location="Interactions!$G$9" display="=IF($G$9=&quot;Y&quot;,&quot;---&gt;&quot;,&quot;...&quot;)"/>
    <hyperlink ref="B63" location="Interactions!$H$9" display="=IF($H$9=&quot;Y&quot;,&quot;---&gt;&quot;,&quot;...&quot;)"/>
    <hyperlink ref="B64" location="Interactions!$I$9" display="=IF($I$9=&quot;Y&quot;,&quot;---&gt;&quot;,&quot;...&quot;)"/>
    <hyperlink ref="B65" location="Interactions!$J$9" display="=IF($J$9=&quot;Y&quot;,&quot;---&gt;&quot;,&quot;...&quot;)"/>
    <hyperlink ref="B66" location="Interactions!$K$9" display="=IF($K$9=&quot;Y&quot;,&quot;---&gt;&quot;,&quot;...&quot;)"/>
    <hyperlink ref="B67" location="Interactions!$B$10" display="=IF($B$10=&quot;Y&quot;,&quot;---&gt;&quot;,&quot;...&quot;)"/>
    <hyperlink ref="B68" location="Interactions!$C$10" display="=IF($C$10=&quot;Y&quot;,&quot;---&gt;&quot;,&quot;...&quot;)"/>
    <hyperlink ref="B69" location="Interactions!$D$10" display="=IF($D$10=&quot;Y&quot;,&quot;---&gt;&quot;,&quot;...&quot;)"/>
    <hyperlink ref="B70" location="Interactions!$E$10" display="=IF($E$10=&quot;Y&quot;,&quot;---&gt;&quot;,&quot;...&quot;)"/>
    <hyperlink ref="B71" location="Interactions!$F$10" display="=IF($F$10=&quot;Y&quot;,&quot;---&gt;&quot;,&quot;...&quot;)"/>
    <hyperlink ref="B72" location="Interactions!$G$10" display="=IF($G$10=&quot;Y&quot;,&quot;---&gt;&quot;,&quot;...&quot;)"/>
    <hyperlink ref="B73" location="Interactions!$H$10" display="=IF($H$10=&quot;Y&quot;,&quot;---&gt;&quot;,&quot;...&quot;)"/>
    <hyperlink ref="B74" location="Interactions!$I$10" display="=IF($I$10=&quot;Y&quot;,&quot;---&gt;&quot;,&quot;...&quot;)"/>
    <hyperlink ref="B75" location="Interactions!$J$10" display="=IF($J$10=&quot;Y&quot;,&quot;---&gt;&quot;,&quot;...&quot;)"/>
    <hyperlink ref="B76" location="Interactions!$K$10" display="=IF($K$10=&quot;Y&quot;,&quot;---&gt;&quot;,&quot;...&quot;)"/>
    <hyperlink ref="B77" location="Interactions!$B$11" display="=IF($B$11=&quot;Y&quot;,&quot;---&gt;&quot;,&quot;...&quot;)"/>
    <hyperlink ref="B78" location="Interactions!$C$11" display="=IF($C$11=&quot;Y&quot;,&quot;---&gt;&quot;,&quot;...&quot;)"/>
    <hyperlink ref="B79" location="Interactions!$D$11" display="=IF($D$11=&quot;Y&quot;,&quot;---&gt;&quot;,&quot;...&quot;)"/>
    <hyperlink ref="B80" location="Interactions!$E$11" display="=IF($E$11=&quot;Y&quot;,&quot;---&gt;&quot;,&quot;...&quot;)"/>
    <hyperlink ref="B81" location="Interactions!$F$11" display="=IF($F$11=&quot;Y&quot;,&quot;---&gt;&quot;,&quot;...&quot;)"/>
    <hyperlink ref="B82" location="Interactions!$G$11" display="=IF($G$11=&quot;Y&quot;,&quot;---&gt;&quot;,&quot;...&quot;)"/>
    <hyperlink ref="B83" location="Interactions!$H$11" display="=IF($H$11=&quot;Y&quot;,&quot;---&gt;&quot;,&quot;...&quot;)"/>
    <hyperlink ref="B84" location="Interactions!$I$11" display="=IF($I$11=&quot;Y&quot;,&quot;---&gt;&quot;,&quot;...&quot;)"/>
    <hyperlink ref="B85" location="Interactions!$J$11" display="=IF($J$11=&quot;Y&quot;,&quot;---&gt;&quot;,&quot;...&quot;)"/>
    <hyperlink ref="B86" location="Interactions!$K$11" display="=IF($K$11=&quot;Y&quot;,&quot;---&gt;&quot;,&quot;...&quot;)"/>
    <hyperlink ref="B87" location="Interactions!$B$12" display="=IF($B$12=&quot;Y&quot;,&quot;---&gt;&quot;,&quot;...&quot;)"/>
    <hyperlink ref="B88" location="Interactions!$C$12" display="=IF($C$12=&quot;Y&quot;,&quot;---&gt;&quot;,&quot;...&quot;)"/>
    <hyperlink ref="B89" location="Interactions!$D$12" display="=IF($D$12=&quot;Y&quot;,&quot;---&gt;&quot;,&quot;...&quot;)"/>
    <hyperlink ref="B90" location="Interactions!$E$12" display="=IF($E$12=&quot;Y&quot;,&quot;---&gt;&quot;,&quot;...&quot;)"/>
    <hyperlink ref="B91" location="Interactions!$F$12" display="=IF($F$12=&quot;Y&quot;,&quot;---&gt;&quot;,&quot;...&quot;)"/>
    <hyperlink ref="B92" location="Interactions!$G$12" display="=IF($G$12=&quot;Y&quot;,&quot;---&gt;&quot;,&quot;...&quot;)"/>
    <hyperlink ref="B93" location="Interactions!$H$12" display="=IF($H$12=&quot;Y&quot;,&quot;---&gt;&quot;,&quot;...&quot;)"/>
    <hyperlink ref="B94" location="Interactions!$I$12" display="=IF($I$12=&quot;Y&quot;,&quot;---&gt;&quot;,&quot;...&quot;)"/>
    <hyperlink ref="B95" location="Interactions!$J$12" display="=IF($J$12=&quot;Y&quot;,&quot;---&gt;&quot;,&quot;...&quot;)"/>
    <hyperlink ref="B96" location="Interactions!$K$12" display="=IF($K$12=&quot;Y&quot;,&quot;---&gt;&quot;,&quot;...&quot;)"/>
    <hyperlink ref="B97" location="Interactions!$B$13" display="=IF($B$13=&quot;Y&quot;,&quot;---&gt;&quot;,&quot;...&quot;)"/>
    <hyperlink ref="B98" location="Interactions!$C$13" display="=IF($C$13=&quot;Y&quot;,&quot;---&gt;&quot;,&quot;...&quot;)"/>
    <hyperlink ref="B99" location="Interactions!$D$13" display="=IF($D$13=&quot;Y&quot;,&quot;---&gt;&quot;,&quot;...&quot;)"/>
    <hyperlink ref="B100" location="Interactions!$E$13" display="=IF($E$13=&quot;Y&quot;,&quot;---&gt;&quot;,&quot;...&quot;)"/>
    <hyperlink ref="B101" location="Interactions!$F$13" display="=IF($F$13=&quot;Y&quot;,&quot;---&gt;&quot;,&quot;...&quot;)"/>
    <hyperlink ref="B102" location="Interactions!$G$13" display="=IF($G$13=&quot;Y&quot;,&quot;---&gt;&quot;,&quot;...&quot;)"/>
    <hyperlink ref="B103" location="Interactions!$H$13" display="=IF($H$13=&quot;Y&quot;,&quot;---&gt;&quot;,&quot;...&quot;)"/>
    <hyperlink ref="B104" location="Interactions!$I$13" display="=IF($I$13=&quot;Y&quot;,&quot;---&gt;&quot;,&quot;...&quot;)"/>
    <hyperlink ref="B105" location="Interactions!$J$13" display="=IF($J$13=&quot;Y&quot;,&quot;---&gt;&quot;,&quot;...&quot;)"/>
    <hyperlink ref="B106" location="Interactions!$K$13" display="=IF($K$13=&quot;Y&quot;,&quot;---&gt;&quot;,&quot;...&quot;)"/>
    <hyperlink ref="B107" location="Interactions!$B$14" display="=IF($B$14=&quot;Y&quot;,&quot;---&gt;&quot;,&quot;...&quot;)"/>
    <hyperlink ref="B108" location="Interactions!$C$14" display="=IF($C$14=&quot;Y&quot;,&quot;---&gt;&quot;,&quot;...&quot;)"/>
    <hyperlink ref="B109" location="Interactions!$D$14" display="=IF($D$14=&quot;Y&quot;,&quot;---&gt;&quot;,&quot;...&quot;)"/>
    <hyperlink ref="B110" location="Interactions!$E$14" display="=IF($E$14=&quot;Y&quot;,&quot;---&gt;&quot;,&quot;...&quot;)"/>
    <hyperlink ref="B111" location="Interactions!$F$14" display="=IF($F$14=&quot;Y&quot;,&quot;---&gt;&quot;,&quot;...&quot;)"/>
    <hyperlink ref="B112" location="Interactions!$G$14" display="=IF($G$14=&quot;Y&quot;,&quot;---&gt;&quot;,&quot;...&quot;)"/>
    <hyperlink ref="B113" location="Interactions!$H$14" display="=IF($H$14=&quot;Y&quot;,&quot;---&gt;&quot;,&quot;...&quot;)"/>
    <hyperlink ref="B114" location="Interactions!$I$14" display="=IF($I$14=&quot;Y&quot;,&quot;---&gt;&quot;,&quot;...&quot;)"/>
    <hyperlink ref="B115" location="Interactions!$J$14" display="=IF($J$14=&quot;Y&quot;,&quot;---&gt;&quot;,&quot;...&quot;)"/>
    <hyperlink ref="B116" location="Interactions!$K$14" display="=IF($K$14=&quot;Y&quot;,&quot;---&gt;&quot;,&quot;...&quot;)"/>
    <hyperlink ref="B122" location="Interactions!B134" display="Y"/>
    <hyperlink ref="C122" location="Interactions!B135" display="Y"/>
    <hyperlink ref="D122" location="Interactions!B136" display="N"/>
    <hyperlink ref="E122" location="Interactions!B137" display="N"/>
    <hyperlink ref="F122" location="Interactions!B138" display="N"/>
    <hyperlink ref="G122" location="Interactions!B139" display="N"/>
    <hyperlink ref="H122" location="Interactions!B140" display="N"/>
    <hyperlink ref="I122" location="Interactions!B141" display="N"/>
    <hyperlink ref="J122" location="Interactions!B142" display="N"/>
    <hyperlink ref="K122" location="Interactions!B143" display="N"/>
    <hyperlink ref="B123" location="Interactions!B144" display="Y"/>
    <hyperlink ref="C123" location="Interactions!B145" display="Y"/>
    <hyperlink ref="D123" location="Interactions!B146" display="N"/>
    <hyperlink ref="E123" location="Interactions!B147" display="N"/>
    <hyperlink ref="F123" location="Interactions!B148" display="N"/>
    <hyperlink ref="G123" location="Interactions!B149" display="N"/>
    <hyperlink ref="H123" location="Interactions!B150" display="N"/>
    <hyperlink ref="I123" location="Interactions!B151" display="N"/>
    <hyperlink ref="J123" location="Interactions!B152" display="N"/>
    <hyperlink ref="K123" location="Interactions!B153" display="N"/>
    <hyperlink ref="B124" location="Interactions!B154" display="Y"/>
    <hyperlink ref="C124" location="Interactions!B155" display="Y"/>
    <hyperlink ref="D124" location="Interactions!B156" display="N"/>
    <hyperlink ref="E124" location="Interactions!B157" display="N"/>
    <hyperlink ref="F124" location="Interactions!B158" display="N"/>
    <hyperlink ref="G124" location="Interactions!B159" display="N"/>
    <hyperlink ref="H124" location="Interactions!B160" display="N"/>
    <hyperlink ref="I124" location="Interactions!B161" display="N"/>
    <hyperlink ref="J124" location="Interactions!B162" display="N"/>
    <hyperlink ref="K124" location="Interactions!B163" display="N"/>
    <hyperlink ref="B125" location="Interactions!B164" display="Y"/>
    <hyperlink ref="C125" location="Interactions!B165" display="Y"/>
    <hyperlink ref="D125" location="Interactions!B166" display="N"/>
    <hyperlink ref="E125" location="Interactions!B167" display="N"/>
    <hyperlink ref="F125" location="Interactions!B168" display="N"/>
    <hyperlink ref="G125" location="Interactions!B169" display="N"/>
    <hyperlink ref="H125" location="Interactions!B170" display="N"/>
    <hyperlink ref="I125" location="Interactions!B171" display="N"/>
    <hyperlink ref="J125" location="Interactions!B172" display="N"/>
    <hyperlink ref="K125" location="Interactions!B173" display="N"/>
    <hyperlink ref="B126" location="Interactions!B174" display="Y"/>
    <hyperlink ref="C126" location="Interactions!B175" display="Y"/>
    <hyperlink ref="D126" location="Interactions!B176" display="N"/>
    <hyperlink ref="E126" location="Interactions!B177" display="N"/>
    <hyperlink ref="F126" location="Interactions!B178" display="N"/>
    <hyperlink ref="G126" location="Interactions!B179" display="N"/>
    <hyperlink ref="H126" location="Interactions!B180" display="N"/>
    <hyperlink ref="I126" location="Interactions!B181" display="N"/>
    <hyperlink ref="J126" location="Interactions!B182" display="N"/>
    <hyperlink ref="K126" location="Interactions!B183" display="N"/>
    <hyperlink ref="B127" location="Interactions!B184" display="Y"/>
    <hyperlink ref="C127" location="Interactions!B185" display="Y"/>
    <hyperlink ref="D127" location="Interactions!B186" display="N"/>
    <hyperlink ref="E127" location="Interactions!B187" display="N"/>
    <hyperlink ref="F127" location="Interactions!B188" display="N"/>
    <hyperlink ref="G127" location="Interactions!B189" display="N"/>
    <hyperlink ref="H127" location="Interactions!B190" display="N"/>
    <hyperlink ref="I127" location="Interactions!B191" display="N"/>
    <hyperlink ref="J127" location="Interactions!B192" display="N"/>
    <hyperlink ref="K127" location="Interactions!B193" display="N"/>
    <hyperlink ref="B128" location="Interactions!B194" display="Y"/>
    <hyperlink ref="C128" location="Interactions!B195" display="Y"/>
    <hyperlink ref="D128" location="Interactions!B196" display="N"/>
    <hyperlink ref="E128" location="Interactions!B197" display="N"/>
    <hyperlink ref="F128" location="Interactions!B198" display="N"/>
    <hyperlink ref="G128" location="Interactions!B199" display="N"/>
    <hyperlink ref="H128" location="Interactions!B200" display="N"/>
    <hyperlink ref="I128" location="Interactions!B201" display="N"/>
    <hyperlink ref="J128" location="Interactions!B202" display="N"/>
    <hyperlink ref="K128" location="Interactions!B203" display="N"/>
    <hyperlink ref="B129" location="Interactions!B204" display="Y"/>
    <hyperlink ref="C129" location="Interactions!B205" display="Y"/>
    <hyperlink ref="D129" location="Interactions!B206" display="N"/>
    <hyperlink ref="E129" location="Interactions!B207" display="N"/>
    <hyperlink ref="F129" location="Interactions!B208" display="N"/>
    <hyperlink ref="G129" location="Interactions!B209" display="N"/>
    <hyperlink ref="H129" location="Interactions!B210" display="N"/>
    <hyperlink ref="I129" location="Interactions!B211" display="N"/>
    <hyperlink ref="J129" location="Interactions!B212" display="N"/>
    <hyperlink ref="K129" location="Interactions!B213" display="N"/>
    <hyperlink ref="B130" location="Interactions!B214" display="Y"/>
    <hyperlink ref="C130" location="Interactions!B215" display="Y"/>
    <hyperlink ref="D130" location="Interactions!B216" display="N"/>
    <hyperlink ref="E130" location="Interactions!B217" display="N"/>
    <hyperlink ref="F130" location="Interactions!B218" display="N"/>
    <hyperlink ref="G130" location="Interactions!B219" display="N"/>
    <hyperlink ref="H130" location="Interactions!B220" display="N"/>
    <hyperlink ref="I130" location="Interactions!B221" display="N"/>
    <hyperlink ref="J130" location="Interactions!B222" display="N"/>
    <hyperlink ref="K130" location="Interactions!B223" display="N"/>
    <hyperlink ref="B131" location="Interactions!B224" display="Y"/>
    <hyperlink ref="C131" location="Interactions!B225" display="Y"/>
    <hyperlink ref="D131" location="Interactions!B226" display="N"/>
    <hyperlink ref="E131" location="Interactions!B227" display="N"/>
    <hyperlink ref="F131" location="Interactions!B228" display="N"/>
    <hyperlink ref="G131" location="Interactions!B229" display="N"/>
    <hyperlink ref="H131" location="Interactions!B230" display="N"/>
    <hyperlink ref="I131" location="Interactions!B231" display="N"/>
    <hyperlink ref="J131" location="Interactions!B232" display="N"/>
    <hyperlink ref="K131" location="Interactions!B233" display="N"/>
    <hyperlink ref="B134" location="Interactions!$B$122" display="=IF($B$122=&quot;Y&quot;,&quot;---&gt;&quot;,&quot;...&quot;)"/>
    <hyperlink ref="B135" location="Interactions!$C$122" display="=IF($C$122=&quot;Y&quot;,&quot;---&gt;&quot;,&quot;...&quot;)"/>
    <hyperlink ref="B136" location="Interactions!$D$122" display="=IF($D$122=&quot;Y&quot;,&quot;---&gt;&quot;,&quot;...&quot;)"/>
    <hyperlink ref="B137" location="Interactions!$E$122" display="=IF($E$122=&quot;Y&quot;,&quot;---&gt;&quot;,&quot;...&quot;)"/>
    <hyperlink ref="B138" location="Interactions!$F$122" display="=IF($F$122=&quot;Y&quot;,&quot;---&gt;&quot;,&quot;...&quot;)"/>
    <hyperlink ref="B139" location="Interactions!$G$122" display="=IF($G$122=&quot;Y&quot;,&quot;---&gt;&quot;,&quot;...&quot;)"/>
    <hyperlink ref="B140" location="Interactions!$H$122" display="=IF($H$122=&quot;Y&quot;,&quot;---&gt;&quot;,&quot;...&quot;)"/>
    <hyperlink ref="B141" location="Interactions!$I$122" display="=IF($I$122=&quot;Y&quot;,&quot;---&gt;&quot;,&quot;...&quot;)"/>
    <hyperlink ref="B142" location="Interactions!$J$122" display="=IF($J$122=&quot;Y&quot;,&quot;---&gt;&quot;,&quot;...&quot;)"/>
    <hyperlink ref="B143" location="Interactions!$K$122" display="=IF($K$122=&quot;Y&quot;,&quot;---&gt;&quot;,&quot;...&quot;)"/>
    <hyperlink ref="B144" location="Interactions!$B$123" display="=IF($B$123=&quot;Y&quot;,&quot;---&gt;&quot;,&quot;...&quot;)"/>
    <hyperlink ref="B145" location="Interactions!$C$123" display="=IF($C$123=&quot;Y&quot;,&quot;---&gt;&quot;,&quot;...&quot;)"/>
    <hyperlink ref="B146" location="Interactions!$D$123" display="=IF($D$123=&quot;Y&quot;,&quot;---&gt;&quot;,&quot;...&quot;)"/>
    <hyperlink ref="B147" location="Interactions!$E$123" display="=IF($E$123=&quot;Y&quot;,&quot;---&gt;&quot;,&quot;...&quot;)"/>
    <hyperlink ref="B148" location="Interactions!$F$123" display="=IF($F$123=&quot;Y&quot;,&quot;---&gt;&quot;,&quot;...&quot;)"/>
    <hyperlink ref="B149" location="Interactions!$G$123" display="=IF($G$123=&quot;Y&quot;,&quot;---&gt;&quot;,&quot;...&quot;)"/>
    <hyperlink ref="B150" location="Interactions!$H$123" display="=IF($H$123=&quot;Y&quot;,&quot;---&gt;&quot;,&quot;...&quot;)"/>
    <hyperlink ref="B151" location="Interactions!$I$123" display="=IF($I$123=&quot;Y&quot;,&quot;---&gt;&quot;,&quot;...&quot;)"/>
    <hyperlink ref="B152" location="Interactions!$J$123" display="=IF($J$123=&quot;Y&quot;,&quot;---&gt;&quot;,&quot;...&quot;)"/>
    <hyperlink ref="B153" location="Interactions!$K$123" display="=IF($K$123=&quot;Y&quot;,&quot;---&gt;&quot;,&quot;...&quot;)"/>
    <hyperlink ref="B154" location="Interactions!$B$124" display="=IF($B$124=&quot;Y&quot;,&quot;---&gt;&quot;,&quot;...&quot;)"/>
    <hyperlink ref="B155" location="Interactions!$C$124" display="=IF($C$124=&quot;Y&quot;,&quot;---&gt;&quot;,&quot;...&quot;)"/>
    <hyperlink ref="B156" location="Interactions!$D$124" display="=IF($D$124=&quot;Y&quot;,&quot;---&gt;&quot;,&quot;...&quot;)"/>
    <hyperlink ref="B157" location="Interactions!$E$124" display="=IF($E$124=&quot;Y&quot;,&quot;---&gt;&quot;,&quot;...&quot;)"/>
    <hyperlink ref="B158" location="Interactions!$F$124" display="=IF($F$124=&quot;Y&quot;,&quot;---&gt;&quot;,&quot;...&quot;)"/>
    <hyperlink ref="B159" location="Interactions!$G$124" display="=IF($G$124=&quot;Y&quot;,&quot;---&gt;&quot;,&quot;...&quot;)"/>
    <hyperlink ref="B160" location="Interactions!$H$124" display="=IF($H$124=&quot;Y&quot;,&quot;---&gt;&quot;,&quot;...&quot;)"/>
    <hyperlink ref="B161" location="Interactions!$I$124" display="=IF($I$124=&quot;Y&quot;,&quot;---&gt;&quot;,&quot;...&quot;)"/>
    <hyperlink ref="B162" location="Interactions!$J$124" display="=IF($J$124=&quot;Y&quot;,&quot;---&gt;&quot;,&quot;...&quot;)"/>
    <hyperlink ref="B163" location="Interactions!$K$124" display="=IF($K$124=&quot;Y&quot;,&quot;---&gt;&quot;,&quot;...&quot;)"/>
    <hyperlink ref="B164" location="Interactions!$B$125" display="=IF($B$125=&quot;Y&quot;,&quot;---&gt;&quot;,&quot;...&quot;)"/>
    <hyperlink ref="B165" location="Interactions!$C$125" display="=IF($C$125=&quot;Y&quot;,&quot;---&gt;&quot;,&quot;...&quot;)"/>
    <hyperlink ref="B166" location="Interactions!$D$125" display="=IF($D$125=&quot;Y&quot;,&quot;---&gt;&quot;,&quot;...&quot;)"/>
    <hyperlink ref="B167" location="Interactions!$E$125" display="=IF($E$125=&quot;Y&quot;,&quot;---&gt;&quot;,&quot;...&quot;)"/>
    <hyperlink ref="B168" location="Interactions!$F$125" display="=IF($F$125=&quot;Y&quot;,&quot;---&gt;&quot;,&quot;...&quot;)"/>
    <hyperlink ref="B169" location="Interactions!$G$125" display="=IF($G$125=&quot;Y&quot;,&quot;---&gt;&quot;,&quot;...&quot;)"/>
    <hyperlink ref="B170" location="Interactions!$H$125" display="=IF($H$125=&quot;Y&quot;,&quot;---&gt;&quot;,&quot;...&quot;)"/>
    <hyperlink ref="B171" location="Interactions!$I$125" display="=IF($I$125=&quot;Y&quot;,&quot;---&gt;&quot;,&quot;...&quot;)"/>
    <hyperlink ref="B172" location="Interactions!$J$125" display="=IF($J$125=&quot;Y&quot;,&quot;---&gt;&quot;,&quot;...&quot;)"/>
    <hyperlink ref="B173" location="Interactions!$K$125" display="=IF($K$125=&quot;Y&quot;,&quot;---&gt;&quot;,&quot;...&quot;)"/>
    <hyperlink ref="B174" location="Interactions!$B$126" display="=IF($B$126=&quot;Y&quot;,&quot;---&gt;&quot;,&quot;...&quot;)"/>
    <hyperlink ref="B175" location="Interactions!$C$126" display="=IF($C$126=&quot;Y&quot;,&quot;---&gt;&quot;,&quot;...&quot;)"/>
    <hyperlink ref="B176" location="Interactions!$D$126" display="=IF($D$126=&quot;Y&quot;,&quot;---&gt;&quot;,&quot;...&quot;)"/>
    <hyperlink ref="B177" location="Interactions!$E$126" display="=IF($E$126=&quot;Y&quot;,&quot;---&gt;&quot;,&quot;...&quot;)"/>
    <hyperlink ref="B178" location="Interactions!$F$126" display="=IF($F$126=&quot;Y&quot;,&quot;---&gt;&quot;,&quot;...&quot;)"/>
    <hyperlink ref="B179" location="Interactions!$G$126" display="=IF($G$126=&quot;Y&quot;,&quot;---&gt;&quot;,&quot;...&quot;)"/>
    <hyperlink ref="B180" location="Interactions!$H$126" display="=IF($H$126=&quot;Y&quot;,&quot;---&gt;&quot;,&quot;...&quot;)"/>
    <hyperlink ref="B181" location="Interactions!$I$126" display="=IF($I$126=&quot;Y&quot;,&quot;---&gt;&quot;,&quot;...&quot;)"/>
    <hyperlink ref="B182" location="Interactions!$J$126" display="=IF($J$126=&quot;Y&quot;,&quot;---&gt;&quot;,&quot;...&quot;)"/>
    <hyperlink ref="B183" location="Interactions!$K$126" display="=IF($K$126=&quot;Y&quot;,&quot;---&gt;&quot;,&quot;...&quot;)"/>
    <hyperlink ref="B184" location="Interactions!$B$127" display="=IF($B$127=&quot;Y&quot;,&quot;---&gt;&quot;,&quot;...&quot;)"/>
    <hyperlink ref="B185" location="Interactions!$C$127" display="=IF($C$127=&quot;Y&quot;,&quot;---&gt;&quot;,&quot;...&quot;)"/>
    <hyperlink ref="B186" location="Interactions!$D$127" display="=IF($D$127=&quot;Y&quot;,&quot;---&gt;&quot;,&quot;...&quot;)"/>
    <hyperlink ref="B187" location="Interactions!$E$127" display="=IF($E$127=&quot;Y&quot;,&quot;---&gt;&quot;,&quot;...&quot;)"/>
    <hyperlink ref="B188" location="Interactions!$F$127" display="=IF($F$127=&quot;Y&quot;,&quot;---&gt;&quot;,&quot;...&quot;)"/>
    <hyperlink ref="B189" location="Interactions!$G$127" display="=IF($G$127=&quot;Y&quot;,&quot;---&gt;&quot;,&quot;...&quot;)"/>
    <hyperlink ref="B190" location="Interactions!$H$127" display="=IF($H$127=&quot;Y&quot;,&quot;---&gt;&quot;,&quot;...&quot;)"/>
    <hyperlink ref="B191" location="Interactions!$I$127" display="=IF($I$127=&quot;Y&quot;,&quot;---&gt;&quot;,&quot;...&quot;)"/>
    <hyperlink ref="B192" location="Interactions!$J$127" display="=IF($J$127=&quot;Y&quot;,&quot;---&gt;&quot;,&quot;...&quot;)"/>
    <hyperlink ref="B193" location="Interactions!$K$127" display="=IF($K$127=&quot;Y&quot;,&quot;---&gt;&quot;,&quot;...&quot;)"/>
    <hyperlink ref="B194" location="Interactions!$B$128" display="=IF($B$128=&quot;Y&quot;,&quot;---&gt;&quot;,&quot;...&quot;)"/>
    <hyperlink ref="B195" location="Interactions!$C$128" display="=IF($C$128=&quot;Y&quot;,&quot;---&gt;&quot;,&quot;...&quot;)"/>
    <hyperlink ref="B196" location="Interactions!$D$128" display="=IF($D$128=&quot;Y&quot;,&quot;---&gt;&quot;,&quot;...&quot;)"/>
    <hyperlink ref="B197" location="Interactions!$E$128" display="=IF($E$128=&quot;Y&quot;,&quot;---&gt;&quot;,&quot;...&quot;)"/>
    <hyperlink ref="B198" location="Interactions!$F$128" display="=IF($F$128=&quot;Y&quot;,&quot;---&gt;&quot;,&quot;...&quot;)"/>
    <hyperlink ref="B199" location="Interactions!$G$128" display="=IF($G$128=&quot;Y&quot;,&quot;---&gt;&quot;,&quot;...&quot;)"/>
    <hyperlink ref="B200" location="Interactions!$H$128" display="=IF($H$128=&quot;Y&quot;,&quot;---&gt;&quot;,&quot;...&quot;)"/>
    <hyperlink ref="B201" location="Interactions!$I$128" display="=IF($I$128=&quot;Y&quot;,&quot;---&gt;&quot;,&quot;...&quot;)"/>
    <hyperlink ref="B202" location="Interactions!$J$128" display="=IF($J$128=&quot;Y&quot;,&quot;---&gt;&quot;,&quot;...&quot;)"/>
    <hyperlink ref="B203" location="Interactions!$K$128" display="=IF($K$128=&quot;Y&quot;,&quot;---&gt;&quot;,&quot;...&quot;)"/>
    <hyperlink ref="B204" location="Interactions!$B$129" display="=IF($B$129=&quot;Y&quot;,&quot;---&gt;&quot;,&quot;...&quot;)"/>
    <hyperlink ref="B205" location="Interactions!$C$129" display="=IF($C$129=&quot;Y&quot;,&quot;---&gt;&quot;,&quot;...&quot;)"/>
    <hyperlink ref="B206" location="Interactions!$D$129" display="=IF($D$129=&quot;Y&quot;,&quot;---&gt;&quot;,&quot;...&quot;)"/>
    <hyperlink ref="B207" location="Interactions!$E$129" display="=IF($E$129=&quot;Y&quot;,&quot;---&gt;&quot;,&quot;...&quot;)"/>
    <hyperlink ref="B208" location="Interactions!$F$129" display="=IF($F$129=&quot;Y&quot;,&quot;---&gt;&quot;,&quot;...&quot;)"/>
    <hyperlink ref="B209" location="Interactions!$G$129" display="=IF($G$129=&quot;Y&quot;,&quot;---&gt;&quot;,&quot;...&quot;)"/>
    <hyperlink ref="B210" location="Interactions!$H$129" display="=IF($H$129=&quot;Y&quot;,&quot;---&gt;&quot;,&quot;...&quot;)"/>
    <hyperlink ref="B211" location="Interactions!$I$129" display="=IF($I$129=&quot;Y&quot;,&quot;---&gt;&quot;,&quot;...&quot;)"/>
    <hyperlink ref="B212" location="Interactions!$J$129" display="=IF($J$129=&quot;Y&quot;,&quot;---&gt;&quot;,&quot;...&quot;)"/>
    <hyperlink ref="B213" location="Interactions!$K$129" display="=IF($K$129=&quot;Y&quot;,&quot;---&gt;&quot;,&quot;...&quot;)"/>
    <hyperlink ref="B214" location="Interactions!$B$130" display="=IF($B$130=&quot;Y&quot;,&quot;---&gt;&quot;,&quot;...&quot;)"/>
    <hyperlink ref="B215" location="Interactions!$C$130" display="=IF($C$130=&quot;Y&quot;,&quot;---&gt;&quot;,&quot;...&quot;)"/>
    <hyperlink ref="B216" location="Interactions!$D$130" display="=IF($D$130=&quot;Y&quot;,&quot;---&gt;&quot;,&quot;...&quot;)"/>
    <hyperlink ref="B217" location="Interactions!$E$130" display="=IF($E$130=&quot;Y&quot;,&quot;---&gt;&quot;,&quot;...&quot;)"/>
    <hyperlink ref="B218" location="Interactions!$F$130" display="=IF($F$130=&quot;Y&quot;,&quot;---&gt;&quot;,&quot;...&quot;)"/>
    <hyperlink ref="B219" location="Interactions!$G$130" display="=IF($G$130=&quot;Y&quot;,&quot;---&gt;&quot;,&quot;...&quot;)"/>
    <hyperlink ref="B220" location="Interactions!$H$130" display="=IF($H$130=&quot;Y&quot;,&quot;---&gt;&quot;,&quot;...&quot;)"/>
    <hyperlink ref="B221" location="Interactions!$I$130" display="=IF($I$130=&quot;Y&quot;,&quot;---&gt;&quot;,&quot;...&quot;)"/>
    <hyperlink ref="B222" location="Interactions!$J$130" display="=IF($J$130=&quot;Y&quot;,&quot;---&gt;&quot;,&quot;...&quot;)"/>
    <hyperlink ref="B223" location="Interactions!$K$130" display="=IF($K$130=&quot;Y&quot;,&quot;---&gt;&quot;,&quot;...&quot;)"/>
    <hyperlink ref="B224" location="Interactions!$B$131" display="=IF($B$131=&quot;Y&quot;,&quot;---&gt;&quot;,&quot;...&quot;)"/>
    <hyperlink ref="B225" location="Interactions!$C$131" display="=IF($C$131=&quot;Y&quot;,&quot;---&gt;&quot;,&quot;...&quot;)"/>
    <hyperlink ref="B226" location="Interactions!$D$131" display="=IF($D$131=&quot;Y&quot;,&quot;---&gt;&quot;,&quot;...&quot;)"/>
    <hyperlink ref="B227" location="Interactions!$E$131" display="=IF($E$131=&quot;Y&quot;,&quot;---&gt;&quot;,&quot;...&quot;)"/>
    <hyperlink ref="B228" location="Interactions!$F$131" display="=IF($F$131=&quot;Y&quot;,&quot;---&gt;&quot;,&quot;...&quot;)"/>
    <hyperlink ref="B229" location="Interactions!$G$131" display="=IF($G$131=&quot;Y&quot;,&quot;---&gt;&quot;,&quot;...&quot;)"/>
    <hyperlink ref="B230" location="Interactions!$H$131" display="=IF($H$131=&quot;Y&quot;,&quot;---&gt;&quot;,&quot;...&quot;)"/>
    <hyperlink ref="B231" location="Interactions!$I$131" display="=IF($I$131=&quot;Y&quot;,&quot;---&gt;&quot;,&quot;...&quot;)"/>
    <hyperlink ref="B232" location="Interactions!$J$131" display="=IF($J$131=&quot;Y&quot;,&quot;---&gt;&quot;,&quot;...&quot;)"/>
    <hyperlink ref="B233" location="Interactions!$K$131" display="=IF($K$131=&quot;Y&quot;,&quot;---&gt;&quot;,&quot;...&quot;)"/>
    <hyperlink ref="B239" location="Interactions!B251" display="Y"/>
    <hyperlink ref="C239" location="Interactions!B252" display="N"/>
    <hyperlink ref="D239" location="Interactions!B253" display="N"/>
    <hyperlink ref="E239" location="Interactions!B254" display="N"/>
    <hyperlink ref="F239" location="Interactions!B255" display="N"/>
    <hyperlink ref="G239" location="Interactions!B256" display="N"/>
    <hyperlink ref="H239" location="Interactions!B257" display="N"/>
    <hyperlink ref="I239" location="Interactions!B258" display="N"/>
    <hyperlink ref="J239" location="Interactions!B259" display="N"/>
    <hyperlink ref="K239" location="Interactions!B260" display="N"/>
    <hyperlink ref="B240" location="Interactions!B261" display="N"/>
    <hyperlink ref="C240" location="Interactions!B262" display="N"/>
    <hyperlink ref="D240" location="Interactions!B263" display="N"/>
    <hyperlink ref="E240" location="Interactions!B264" display="N"/>
    <hyperlink ref="F240" location="Interactions!B265" display="N"/>
    <hyperlink ref="G240" location="Interactions!B266" display="N"/>
    <hyperlink ref="H240" location="Interactions!B267" display="N"/>
    <hyperlink ref="I240" location="Interactions!B268" display="N"/>
    <hyperlink ref="J240" location="Interactions!B269" display="N"/>
    <hyperlink ref="K240" location="Interactions!B270" display="N"/>
    <hyperlink ref="B241" location="Interactions!B271" display="N"/>
    <hyperlink ref="C241" location="Interactions!B272" display="N"/>
    <hyperlink ref="D241" location="Interactions!B273" display="Y"/>
    <hyperlink ref="E241" location="Interactions!B274" display="Y"/>
    <hyperlink ref="F241" location="Interactions!B275" display="Y"/>
    <hyperlink ref="G241" location="Interactions!B276" display="Y"/>
    <hyperlink ref="H241" location="Interactions!B277" display="Y"/>
    <hyperlink ref="I241" location="Interactions!B278" display="Y"/>
    <hyperlink ref="J241" location="Interactions!B279" display="Y"/>
    <hyperlink ref="K241" location="Interactions!B280" display="Y"/>
    <hyperlink ref="B242" location="Interactions!B281" display="N"/>
    <hyperlink ref="C242" location="Interactions!B282" display="N"/>
    <hyperlink ref="D242" location="Interactions!B283" display="Y"/>
    <hyperlink ref="E242" location="Interactions!B284" display="Y"/>
    <hyperlink ref="F242" location="Interactions!B285" display="Y"/>
    <hyperlink ref="G242" location="Interactions!B286" display="Y"/>
    <hyperlink ref="H242" location="Interactions!B287" display="Y"/>
    <hyperlink ref="I242" location="Interactions!B288" display="Y"/>
    <hyperlink ref="J242" location="Interactions!B289" display="Y"/>
    <hyperlink ref="K242" location="Interactions!B290" display="Y"/>
    <hyperlink ref="B243" location="Interactions!B291" display="N"/>
    <hyperlink ref="C243" location="Interactions!B292" display="N"/>
    <hyperlink ref="D243" location="Interactions!B293" display="Y"/>
    <hyperlink ref="E243" location="Interactions!B294" display="Y"/>
    <hyperlink ref="F243" location="Interactions!B295" display="Y"/>
    <hyperlink ref="G243" location="Interactions!B296" display="Y"/>
    <hyperlink ref="H243" location="Interactions!B297" display="Y"/>
    <hyperlink ref="I243" location="Interactions!B298" display="Y"/>
    <hyperlink ref="J243" location="Interactions!B299" display="Y"/>
    <hyperlink ref="K243" location="Interactions!B300" display="Y"/>
    <hyperlink ref="B244" location="Interactions!B301" display="N"/>
    <hyperlink ref="C244" location="Interactions!B302" display="N"/>
    <hyperlink ref="D244" location="Interactions!B303" display="Y"/>
    <hyperlink ref="E244" location="Interactions!B304" display="Y"/>
    <hyperlink ref="F244" location="Interactions!B305" display="Y"/>
    <hyperlink ref="G244" location="Interactions!B306" display="Y"/>
    <hyperlink ref="H244" location="Interactions!B307" display="Y"/>
    <hyperlink ref="I244" location="Interactions!B308" display="Y"/>
    <hyperlink ref="J244" location="Interactions!B309" display="Y"/>
    <hyperlink ref="K244" location="Interactions!B310" display="Y"/>
    <hyperlink ref="B245" location="Interactions!B311" display="N"/>
    <hyperlink ref="C245" location="Interactions!B312" display="N"/>
    <hyperlink ref="D245" location="Interactions!B313" display="Y"/>
    <hyperlink ref="E245" location="Interactions!B314" display="Y"/>
    <hyperlink ref="F245" location="Interactions!B315" display="Y"/>
    <hyperlink ref="G245" location="Interactions!B316" display="Y"/>
    <hyperlink ref="H245" location="Interactions!B317" display="Y"/>
    <hyperlink ref="I245" location="Interactions!B318" display="Y"/>
    <hyperlink ref="J245" location="Interactions!B319" display="Y"/>
    <hyperlink ref="K245" location="Interactions!B320" display="Y"/>
    <hyperlink ref="B246" location="Interactions!B321" display="N"/>
    <hyperlink ref="C246" location="Interactions!B322" display="N"/>
    <hyperlink ref="D246" location="Interactions!B323" display="Y"/>
    <hyperlink ref="E246" location="Interactions!B324" display="Y"/>
    <hyperlink ref="F246" location="Interactions!B325" display="Y"/>
    <hyperlink ref="G246" location="Interactions!B326" display="Y"/>
    <hyperlink ref="H246" location="Interactions!B327" display="Y"/>
    <hyperlink ref="I246" location="Interactions!B328" display="Y"/>
    <hyperlink ref="J246" location="Interactions!B329" display="Y"/>
    <hyperlink ref="K246" location="Interactions!B330" display="Y"/>
    <hyperlink ref="B247" location="Interactions!B331" display="N"/>
    <hyperlink ref="C247" location="Interactions!B332" display="N"/>
    <hyperlink ref="D247" location="Interactions!B333" display="Y"/>
    <hyperlink ref="E247" location="Interactions!B334" display="Y"/>
    <hyperlink ref="F247" location="Interactions!B335" display="Y"/>
    <hyperlink ref="G247" location="Interactions!B336" display="Y"/>
    <hyperlink ref="H247" location="Interactions!B337" display="Y"/>
    <hyperlink ref="I247" location="Interactions!B338" display="Y"/>
    <hyperlink ref="J247" location="Interactions!B339" display="Y"/>
    <hyperlink ref="K247" location="Interactions!B340" display="Y"/>
    <hyperlink ref="B248" location="Interactions!B341" display="N"/>
    <hyperlink ref="C248" location="Interactions!B342" display="N"/>
    <hyperlink ref="D248" location="Interactions!B343" display="Y"/>
    <hyperlink ref="E248" location="Interactions!B344" display="Y"/>
    <hyperlink ref="F248" location="Interactions!B345" display="Y"/>
    <hyperlink ref="G248" location="Interactions!B346" display="Y"/>
    <hyperlink ref="H248" location="Interactions!B347" display="Y"/>
    <hyperlink ref="I248" location="Interactions!B348" display="Y"/>
    <hyperlink ref="J248" location="Interactions!B349" display="Y"/>
    <hyperlink ref="K248" location="Interactions!B350" display="Y"/>
    <hyperlink ref="B251" location="Interactions!$B$239" display="=IF($B$239=&quot;Y&quot;,&quot;---&gt;&quot;,&quot;...&quot;)"/>
    <hyperlink ref="B252" location="Interactions!$C$239" display="=IF($C$239=&quot;Y&quot;,&quot;---&gt;&quot;,&quot;...&quot;)"/>
    <hyperlink ref="B253" location="Interactions!$D$239" display="=IF($D$239=&quot;Y&quot;,&quot;---&gt;&quot;,&quot;...&quot;)"/>
    <hyperlink ref="B254" location="Interactions!$E$239" display="=IF($E$239=&quot;Y&quot;,&quot;---&gt;&quot;,&quot;...&quot;)"/>
    <hyperlink ref="B255" location="Interactions!$F$239" display="=IF($F$239=&quot;Y&quot;,&quot;---&gt;&quot;,&quot;...&quot;)"/>
    <hyperlink ref="B256" location="Interactions!$G$239" display="=IF($G$239=&quot;Y&quot;,&quot;---&gt;&quot;,&quot;...&quot;)"/>
    <hyperlink ref="B257" location="Interactions!$H$239" display="=IF($H$239=&quot;Y&quot;,&quot;---&gt;&quot;,&quot;...&quot;)"/>
    <hyperlink ref="B258" location="Interactions!$I$239" display="=IF($I$239=&quot;Y&quot;,&quot;---&gt;&quot;,&quot;...&quot;)"/>
    <hyperlink ref="B259" location="Interactions!$J$239" display="=IF($J$239=&quot;Y&quot;,&quot;---&gt;&quot;,&quot;...&quot;)"/>
    <hyperlink ref="B260" location="Interactions!$K$239" display="=IF($K$239=&quot;Y&quot;,&quot;---&gt;&quot;,&quot;...&quot;)"/>
    <hyperlink ref="B261" location="Interactions!$B$240" display="=IF($B$240=&quot;Y&quot;,&quot;---&gt;&quot;,&quot;...&quot;)"/>
    <hyperlink ref="B262" location="Interactions!$C$240" display="=IF($C$240=&quot;Y&quot;,&quot;---&gt;&quot;,&quot;...&quot;)"/>
    <hyperlink ref="B263" location="Interactions!$D$240" display="=IF($D$240=&quot;Y&quot;,&quot;---&gt;&quot;,&quot;...&quot;)"/>
    <hyperlink ref="B264" location="Interactions!$E$240" display="=IF($E$240=&quot;Y&quot;,&quot;---&gt;&quot;,&quot;...&quot;)"/>
    <hyperlink ref="B265" location="Interactions!$F$240" display="=IF($F$240=&quot;Y&quot;,&quot;---&gt;&quot;,&quot;...&quot;)"/>
    <hyperlink ref="B266" location="Interactions!$G$240" display="=IF($G$240=&quot;Y&quot;,&quot;---&gt;&quot;,&quot;...&quot;)"/>
    <hyperlink ref="B267" location="Interactions!$H$240" display="=IF($H$240=&quot;Y&quot;,&quot;---&gt;&quot;,&quot;...&quot;)"/>
    <hyperlink ref="B268" location="Interactions!$I$240" display="=IF($I$240=&quot;Y&quot;,&quot;---&gt;&quot;,&quot;...&quot;)"/>
    <hyperlink ref="B269" location="Interactions!$J$240" display="=IF($J$240=&quot;Y&quot;,&quot;---&gt;&quot;,&quot;...&quot;)"/>
    <hyperlink ref="B270" location="Interactions!$K$240" display="=IF($K$240=&quot;Y&quot;,&quot;---&gt;&quot;,&quot;...&quot;)"/>
    <hyperlink ref="B271" location="Interactions!$B$241" display="=IF($B$241=&quot;Y&quot;,&quot;---&gt;&quot;,&quot;...&quot;)"/>
    <hyperlink ref="B272" location="Interactions!$C$241" display="=IF($C$241=&quot;Y&quot;,&quot;---&gt;&quot;,&quot;...&quot;)"/>
    <hyperlink ref="B273" location="Interactions!$D$241" display="=IF($D$241=&quot;Y&quot;,&quot;---&gt;&quot;,&quot;...&quot;)"/>
    <hyperlink ref="B274" location="Interactions!$E$241" display="=IF($E$241=&quot;Y&quot;,&quot;---&gt;&quot;,&quot;...&quot;)"/>
    <hyperlink ref="B275" location="Interactions!$F$241" display="=IF($F$241=&quot;Y&quot;,&quot;---&gt;&quot;,&quot;...&quot;)"/>
    <hyperlink ref="B276" location="Interactions!$G$241" display="=IF($G$241=&quot;Y&quot;,&quot;---&gt;&quot;,&quot;...&quot;)"/>
    <hyperlink ref="B277" location="Interactions!$H$241" display="=IF($H$241=&quot;Y&quot;,&quot;---&gt;&quot;,&quot;...&quot;)"/>
    <hyperlink ref="B278" location="Interactions!$I$241" display="=IF($I$241=&quot;Y&quot;,&quot;---&gt;&quot;,&quot;...&quot;)"/>
    <hyperlink ref="B279" location="Interactions!$J$241" display="=IF($J$241=&quot;Y&quot;,&quot;---&gt;&quot;,&quot;...&quot;)"/>
    <hyperlink ref="B280" location="Interactions!$K$241" display="=IF($K$241=&quot;Y&quot;,&quot;---&gt;&quot;,&quot;...&quot;)"/>
    <hyperlink ref="B281" location="Interactions!$B$242" display="=IF($B$242=&quot;Y&quot;,&quot;---&gt;&quot;,&quot;...&quot;)"/>
    <hyperlink ref="B282" location="Interactions!$C$242" display="=IF($C$242=&quot;Y&quot;,&quot;---&gt;&quot;,&quot;...&quot;)"/>
    <hyperlink ref="B283" location="Interactions!$D$242" display="=IF($D$242=&quot;Y&quot;,&quot;---&gt;&quot;,&quot;...&quot;)"/>
    <hyperlink ref="B284" location="Interactions!$E$242" display="=IF($E$242=&quot;Y&quot;,&quot;---&gt;&quot;,&quot;...&quot;)"/>
    <hyperlink ref="B285" location="Interactions!$F$242" display="=IF($F$242=&quot;Y&quot;,&quot;---&gt;&quot;,&quot;...&quot;)"/>
    <hyperlink ref="B286" location="Interactions!$G$242" display="=IF($G$242=&quot;Y&quot;,&quot;---&gt;&quot;,&quot;...&quot;)"/>
    <hyperlink ref="B287" location="Interactions!$H$242" display="=IF($H$242=&quot;Y&quot;,&quot;---&gt;&quot;,&quot;...&quot;)"/>
    <hyperlink ref="B288" location="Interactions!$I$242" display="=IF($I$242=&quot;Y&quot;,&quot;---&gt;&quot;,&quot;...&quot;)"/>
    <hyperlink ref="B289" location="Interactions!$J$242" display="=IF($J$242=&quot;Y&quot;,&quot;---&gt;&quot;,&quot;...&quot;)"/>
    <hyperlink ref="B290" location="Interactions!$K$242" display="=IF($K$242=&quot;Y&quot;,&quot;---&gt;&quot;,&quot;...&quot;)"/>
    <hyperlink ref="B291" location="Interactions!$B$243" display="=IF($B$243=&quot;Y&quot;,&quot;---&gt;&quot;,&quot;...&quot;)"/>
    <hyperlink ref="B292" location="Interactions!$C$243" display="=IF($C$243=&quot;Y&quot;,&quot;---&gt;&quot;,&quot;...&quot;)"/>
    <hyperlink ref="B293" location="Interactions!$D$243" display="=IF($D$243=&quot;Y&quot;,&quot;---&gt;&quot;,&quot;...&quot;)"/>
    <hyperlink ref="B294" location="Interactions!$E$243" display="=IF($E$243=&quot;Y&quot;,&quot;---&gt;&quot;,&quot;...&quot;)"/>
    <hyperlink ref="B295" location="Interactions!$F$243" display="=IF($F$243=&quot;Y&quot;,&quot;---&gt;&quot;,&quot;...&quot;)"/>
    <hyperlink ref="B296" location="Interactions!$G$243" display="=IF($G$243=&quot;Y&quot;,&quot;---&gt;&quot;,&quot;...&quot;)"/>
    <hyperlink ref="B297" location="Interactions!$H$243" display="=IF($H$243=&quot;Y&quot;,&quot;---&gt;&quot;,&quot;...&quot;)"/>
    <hyperlink ref="B298" location="Interactions!$I$243" display="=IF($I$243=&quot;Y&quot;,&quot;---&gt;&quot;,&quot;...&quot;)"/>
    <hyperlink ref="B299" location="Interactions!$J$243" display="=IF($J$243=&quot;Y&quot;,&quot;---&gt;&quot;,&quot;...&quot;)"/>
    <hyperlink ref="B300" location="Interactions!$K$243" display="=IF($K$243=&quot;Y&quot;,&quot;---&gt;&quot;,&quot;...&quot;)"/>
    <hyperlink ref="B301" location="Interactions!$B$244" display="=IF($B$244=&quot;Y&quot;,&quot;---&gt;&quot;,&quot;...&quot;)"/>
    <hyperlink ref="B302" location="Interactions!$C$244" display="=IF($C$244=&quot;Y&quot;,&quot;---&gt;&quot;,&quot;...&quot;)"/>
    <hyperlink ref="B303" location="Interactions!$D$244" display="=IF($D$244=&quot;Y&quot;,&quot;---&gt;&quot;,&quot;...&quot;)"/>
    <hyperlink ref="B304" location="Interactions!$E$244" display="=IF($E$244=&quot;Y&quot;,&quot;---&gt;&quot;,&quot;...&quot;)"/>
    <hyperlink ref="B305" location="Interactions!$F$244" display="=IF($F$244=&quot;Y&quot;,&quot;---&gt;&quot;,&quot;...&quot;)"/>
    <hyperlink ref="B306" location="Interactions!$G$244" display="=IF($G$244=&quot;Y&quot;,&quot;---&gt;&quot;,&quot;...&quot;)"/>
    <hyperlink ref="B307" location="Interactions!$H$244" display="=IF($H$244=&quot;Y&quot;,&quot;---&gt;&quot;,&quot;...&quot;)"/>
    <hyperlink ref="B308" location="Interactions!$I$244" display="=IF($I$244=&quot;Y&quot;,&quot;---&gt;&quot;,&quot;...&quot;)"/>
    <hyperlink ref="B309" location="Interactions!$J$244" display="=IF($J$244=&quot;Y&quot;,&quot;---&gt;&quot;,&quot;...&quot;)"/>
    <hyperlink ref="B310" location="Interactions!$K$244" display="=IF($K$244=&quot;Y&quot;,&quot;---&gt;&quot;,&quot;...&quot;)"/>
    <hyperlink ref="B311" location="Interactions!$B$245" display="=IF($B$245=&quot;Y&quot;,&quot;---&gt;&quot;,&quot;...&quot;)"/>
    <hyperlink ref="B312" location="Interactions!$C$245" display="=IF($C$245=&quot;Y&quot;,&quot;---&gt;&quot;,&quot;...&quot;)"/>
    <hyperlink ref="B313" location="Interactions!$D$245" display="=IF($D$245=&quot;Y&quot;,&quot;---&gt;&quot;,&quot;...&quot;)"/>
    <hyperlink ref="B314" location="Interactions!$E$245" display="=IF($E$245=&quot;Y&quot;,&quot;---&gt;&quot;,&quot;...&quot;)"/>
    <hyperlink ref="B315" location="Interactions!$F$245" display="=IF($F$245=&quot;Y&quot;,&quot;---&gt;&quot;,&quot;...&quot;)"/>
    <hyperlink ref="B316" location="Interactions!$G$245" display="=IF($G$245=&quot;Y&quot;,&quot;---&gt;&quot;,&quot;...&quot;)"/>
    <hyperlink ref="B317" location="Interactions!$H$245" display="=IF($H$245=&quot;Y&quot;,&quot;---&gt;&quot;,&quot;...&quot;)"/>
    <hyperlink ref="B318" location="Interactions!$I$245" display="=IF($I$245=&quot;Y&quot;,&quot;---&gt;&quot;,&quot;...&quot;)"/>
    <hyperlink ref="B319" location="Interactions!$J$245" display="=IF($J$245=&quot;Y&quot;,&quot;---&gt;&quot;,&quot;...&quot;)"/>
    <hyperlink ref="B320" location="Interactions!$K$245" display="=IF($K$245=&quot;Y&quot;,&quot;---&gt;&quot;,&quot;...&quot;)"/>
    <hyperlink ref="B321" location="Interactions!$B$246" display="=IF($B$246=&quot;Y&quot;,&quot;---&gt;&quot;,&quot;...&quot;)"/>
    <hyperlink ref="B322" location="Interactions!$C$246" display="=IF($C$246=&quot;Y&quot;,&quot;---&gt;&quot;,&quot;...&quot;)"/>
    <hyperlink ref="B323" location="Interactions!$D$246" display="=IF($D$246=&quot;Y&quot;,&quot;---&gt;&quot;,&quot;...&quot;)"/>
    <hyperlink ref="B324" location="Interactions!$E$246" display="=IF($E$246=&quot;Y&quot;,&quot;---&gt;&quot;,&quot;...&quot;)"/>
    <hyperlink ref="B325" location="Interactions!$F$246" display="=IF($F$246=&quot;Y&quot;,&quot;---&gt;&quot;,&quot;...&quot;)"/>
    <hyperlink ref="B326" location="Interactions!$G$246" display="=IF($G$246=&quot;Y&quot;,&quot;---&gt;&quot;,&quot;...&quot;)"/>
    <hyperlink ref="B327" location="Interactions!$H$246" display="=IF($H$246=&quot;Y&quot;,&quot;---&gt;&quot;,&quot;...&quot;)"/>
    <hyperlink ref="B328" location="Interactions!$I$246" display="=IF($I$246=&quot;Y&quot;,&quot;---&gt;&quot;,&quot;...&quot;)"/>
    <hyperlink ref="B329" location="Interactions!$J$246" display="=IF($J$246=&quot;Y&quot;,&quot;---&gt;&quot;,&quot;...&quot;)"/>
    <hyperlink ref="B330" location="Interactions!$K$246" display="=IF($K$246=&quot;Y&quot;,&quot;---&gt;&quot;,&quot;...&quot;)"/>
    <hyperlink ref="B331" location="Interactions!$B$247" display="=IF($B$247=&quot;Y&quot;,&quot;---&gt;&quot;,&quot;...&quot;)"/>
    <hyperlink ref="B332" location="Interactions!$C$247" display="=IF($C$247=&quot;Y&quot;,&quot;---&gt;&quot;,&quot;...&quot;)"/>
    <hyperlink ref="B333" location="Interactions!$D$247" display="=IF($D$247=&quot;Y&quot;,&quot;---&gt;&quot;,&quot;...&quot;)"/>
    <hyperlink ref="B334" location="Interactions!$E$247" display="=IF($E$247=&quot;Y&quot;,&quot;---&gt;&quot;,&quot;...&quot;)"/>
    <hyperlink ref="B335" location="Interactions!$F$247" display="=IF($F$247=&quot;Y&quot;,&quot;---&gt;&quot;,&quot;...&quot;)"/>
    <hyperlink ref="B336" location="Interactions!$G$247" display="=IF($G$247=&quot;Y&quot;,&quot;---&gt;&quot;,&quot;...&quot;)"/>
    <hyperlink ref="B337" location="Interactions!$H$247" display="=IF($H$247=&quot;Y&quot;,&quot;---&gt;&quot;,&quot;...&quot;)"/>
    <hyperlink ref="B338" location="Interactions!$I$247" display="=IF($I$247=&quot;Y&quot;,&quot;---&gt;&quot;,&quot;...&quot;)"/>
    <hyperlink ref="B339" location="Interactions!$J$247" display="=IF($J$247=&quot;Y&quot;,&quot;---&gt;&quot;,&quot;...&quot;)"/>
    <hyperlink ref="B340" location="Interactions!$K$247" display="=IF($K$247=&quot;Y&quot;,&quot;---&gt;&quot;,&quot;...&quot;)"/>
    <hyperlink ref="B341" location="Interactions!$B$248" display="=IF($B$248=&quot;Y&quot;,&quot;---&gt;&quot;,&quot;...&quot;)"/>
    <hyperlink ref="B342" location="Interactions!$C$248" display="=IF($C$248=&quot;Y&quot;,&quot;---&gt;&quot;,&quot;...&quot;)"/>
    <hyperlink ref="B343" location="Interactions!$D$248" display="=IF($D$248=&quot;Y&quot;,&quot;---&gt;&quot;,&quot;...&quot;)"/>
    <hyperlink ref="B344" location="Interactions!$E$248" display="=IF($E$248=&quot;Y&quot;,&quot;---&gt;&quot;,&quot;...&quot;)"/>
    <hyperlink ref="B345" location="Interactions!$F$248" display="=IF($F$248=&quot;Y&quot;,&quot;---&gt;&quot;,&quot;...&quot;)"/>
    <hyperlink ref="B346" location="Interactions!$G$248" display="=IF($G$248=&quot;Y&quot;,&quot;---&gt;&quot;,&quot;...&quot;)"/>
    <hyperlink ref="B347" location="Interactions!$H$248" display="=IF($H$248=&quot;Y&quot;,&quot;---&gt;&quot;,&quot;...&quot;)"/>
    <hyperlink ref="B348" location="Interactions!$I$248" display="=IF($I$248=&quot;Y&quot;,&quot;---&gt;&quot;,&quot;...&quot;)"/>
    <hyperlink ref="B349" location="Interactions!$J$248" display="=IF($J$248=&quot;Y&quot;,&quot;---&gt;&quot;,&quot;...&quot;)"/>
    <hyperlink ref="B350" location="Interactions!$K$248" display="=IF($K$248=&quot;Y&quot;,&quot;---&gt;&quot;,&quot;...&quot;)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N116"/>
  <sheetViews>
    <sheetView workbookViewId="0">
      <selection activeCell="I30" sqref="I30"/>
    </sheetView>
  </sheetViews>
  <sheetFormatPr defaultColWidth="8.84070796460177" defaultRowHeight="13.5"/>
  <cols>
    <col min="1" max="1" width="18.3362831858407" customWidth="1"/>
    <col min="2" max="2" width="22.5044247787611" customWidth="1"/>
    <col min="3" max="3" width="23.6637168141593" customWidth="1"/>
    <col min="4" max="4" width="21.5044247787611" customWidth="1"/>
    <col min="5" max="5" width="19.3362831858407" customWidth="1"/>
    <col min="6" max="6" width="13.8407079646018" customWidth="1"/>
    <col min="7" max="7" width="10.5044247787611" customWidth="1"/>
    <col min="8" max="8" width="8.33628318584071" customWidth="1"/>
    <col min="9" max="118" width="9.50442477876106" customWidth="1"/>
  </cols>
  <sheetData>
    <row r="1" spans="1:4">
      <c r="A1" s="1" t="s">
        <v>0</v>
      </c>
      <c r="B1" s="1" t="s">
        <v>1</v>
      </c>
      <c r="C1" s="1" t="s">
        <v>122</v>
      </c>
      <c r="D1" s="1" t="s">
        <v>123</v>
      </c>
    </row>
    <row r="2" spans="1:4">
      <c r="A2" t="s">
        <v>134</v>
      </c>
      <c r="B2" t="s">
        <v>135</v>
      </c>
      <c r="C2" t="s">
        <v>5</v>
      </c>
      <c r="D2" t="s">
        <v>5</v>
      </c>
    </row>
    <row r="4" spans="2:11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50-59M</v>
      </c>
      <c r="I4" s="1" t="str">
        <f>'Population Definitions'!$A$9</f>
        <v>50-59F</v>
      </c>
      <c r="J4" s="1" t="str">
        <f>'Population Definitions'!$B$10</f>
        <v>60+M</v>
      </c>
      <c r="K4" s="1" t="str">
        <f>'Population Definitions'!$B$11</f>
        <v>60+F</v>
      </c>
    </row>
    <row r="5" spans="1:11">
      <c r="A5" s="1" t="str">
        <f>'Population Definitions'!$A$2</f>
        <v>0-4M</v>
      </c>
      <c r="B5" s="2" t="s">
        <v>55</v>
      </c>
      <c r="C5" s="3" t="s">
        <v>127</v>
      </c>
      <c r="D5" s="3" t="s">
        <v>126</v>
      </c>
      <c r="E5" s="3" t="s">
        <v>127</v>
      </c>
      <c r="F5" s="3" t="s">
        <v>127</v>
      </c>
      <c r="G5" s="3" t="s">
        <v>127</v>
      </c>
      <c r="H5" s="3" t="s">
        <v>127</v>
      </c>
      <c r="I5" s="3" t="s">
        <v>127</v>
      </c>
      <c r="J5" s="3" t="s">
        <v>127</v>
      </c>
      <c r="K5" s="3" t="s">
        <v>127</v>
      </c>
    </row>
    <row r="6" spans="1:11">
      <c r="A6" s="1" t="str">
        <f>'Population Definitions'!$A$3</f>
        <v>0-4F</v>
      </c>
      <c r="B6" s="3" t="s">
        <v>127</v>
      </c>
      <c r="C6" s="2" t="s">
        <v>55</v>
      </c>
      <c r="D6" s="3" t="s">
        <v>127</v>
      </c>
      <c r="E6" s="3" t="s">
        <v>126</v>
      </c>
      <c r="F6" s="3" t="s">
        <v>127</v>
      </c>
      <c r="G6" s="3" t="s">
        <v>127</v>
      </c>
      <c r="H6" s="3" t="s">
        <v>127</v>
      </c>
      <c r="I6" s="3" t="s">
        <v>127</v>
      </c>
      <c r="J6" s="3" t="s">
        <v>127</v>
      </c>
      <c r="K6" s="3" t="s">
        <v>127</v>
      </c>
    </row>
    <row r="7" spans="1:11">
      <c r="A7" s="1" t="str">
        <f>'Population Definitions'!$A$4</f>
        <v>5-14M</v>
      </c>
      <c r="B7" s="3" t="s">
        <v>127</v>
      </c>
      <c r="C7" s="3" t="s">
        <v>127</v>
      </c>
      <c r="D7" s="2" t="s">
        <v>55</v>
      </c>
      <c r="E7" s="3" t="s">
        <v>127</v>
      </c>
      <c r="F7" s="3" t="s">
        <v>126</v>
      </c>
      <c r="G7" s="3" t="s">
        <v>127</v>
      </c>
      <c r="H7" s="3" t="s">
        <v>127</v>
      </c>
      <c r="I7" s="3" t="s">
        <v>127</v>
      </c>
      <c r="J7" s="3" t="s">
        <v>127</v>
      </c>
      <c r="K7" s="3" t="s">
        <v>127</v>
      </c>
    </row>
    <row r="8" spans="1:11">
      <c r="A8" s="1" t="str">
        <f>'Population Definitions'!$A$5</f>
        <v>5-14F</v>
      </c>
      <c r="B8" s="3" t="s">
        <v>127</v>
      </c>
      <c r="C8" s="3" t="s">
        <v>127</v>
      </c>
      <c r="D8" s="3" t="s">
        <v>127</v>
      </c>
      <c r="E8" s="2" t="s">
        <v>55</v>
      </c>
      <c r="F8" s="3" t="s">
        <v>127</v>
      </c>
      <c r="G8" s="3" t="s">
        <v>126</v>
      </c>
      <c r="H8" s="3" t="s">
        <v>127</v>
      </c>
      <c r="I8" s="3" t="s">
        <v>127</v>
      </c>
      <c r="J8" s="3" t="s">
        <v>127</v>
      </c>
      <c r="K8" s="3" t="s">
        <v>127</v>
      </c>
    </row>
    <row r="9" spans="1:11">
      <c r="A9" s="1" t="str">
        <f>'Population Definitions'!$A$6</f>
        <v>15-49M</v>
      </c>
      <c r="B9" s="3" t="s">
        <v>127</v>
      </c>
      <c r="C9" s="3" t="s">
        <v>127</v>
      </c>
      <c r="D9" s="3" t="s">
        <v>127</v>
      </c>
      <c r="E9" s="3" t="s">
        <v>127</v>
      </c>
      <c r="F9" s="2" t="s">
        <v>55</v>
      </c>
      <c r="G9" s="3" t="s">
        <v>127</v>
      </c>
      <c r="H9" s="3" t="s">
        <v>126</v>
      </c>
      <c r="I9" s="3" t="s">
        <v>127</v>
      </c>
      <c r="J9" s="3" t="s">
        <v>127</v>
      </c>
      <c r="K9" s="3" t="s">
        <v>127</v>
      </c>
    </row>
    <row r="10" spans="1:11">
      <c r="A10" s="1" t="str">
        <f>'Population Definitions'!$A$7</f>
        <v>15-49F</v>
      </c>
      <c r="B10" s="3" t="s">
        <v>127</v>
      </c>
      <c r="C10" s="3" t="s">
        <v>127</v>
      </c>
      <c r="D10" s="3" t="s">
        <v>127</v>
      </c>
      <c r="E10" s="3" t="s">
        <v>127</v>
      </c>
      <c r="F10" s="3" t="s">
        <v>127</v>
      </c>
      <c r="G10" s="2" t="s">
        <v>55</v>
      </c>
      <c r="H10" s="3" t="s">
        <v>127</v>
      </c>
      <c r="I10" s="3" t="s">
        <v>126</v>
      </c>
      <c r="J10" s="3" t="s">
        <v>127</v>
      </c>
      <c r="K10" s="3" t="s">
        <v>127</v>
      </c>
    </row>
    <row r="11" spans="1:11">
      <c r="A11" s="1" t="str">
        <f>'Population Definitions'!$A$8</f>
        <v>50-59M</v>
      </c>
      <c r="B11" s="3" t="s">
        <v>127</v>
      </c>
      <c r="C11" s="3" t="s">
        <v>127</v>
      </c>
      <c r="D11" s="3" t="s">
        <v>127</v>
      </c>
      <c r="E11" s="3" t="s">
        <v>127</v>
      </c>
      <c r="F11" s="3" t="s">
        <v>127</v>
      </c>
      <c r="G11" s="3" t="s">
        <v>127</v>
      </c>
      <c r="H11" s="2" t="s">
        <v>55</v>
      </c>
      <c r="I11" s="3" t="s">
        <v>127</v>
      </c>
      <c r="J11" s="3" t="s">
        <v>126</v>
      </c>
      <c r="K11" s="3" t="s">
        <v>127</v>
      </c>
    </row>
    <row r="12" spans="1:11">
      <c r="A12" s="1" t="str">
        <f>'Population Definitions'!$A$9</f>
        <v>50-59F</v>
      </c>
      <c r="B12" s="3" t="s">
        <v>127</v>
      </c>
      <c r="C12" s="3" t="s">
        <v>127</v>
      </c>
      <c r="D12" s="3" t="s">
        <v>127</v>
      </c>
      <c r="E12" s="3" t="s">
        <v>127</v>
      </c>
      <c r="F12" s="3" t="s">
        <v>127</v>
      </c>
      <c r="G12" s="3" t="s">
        <v>127</v>
      </c>
      <c r="H12" s="3" t="s">
        <v>127</v>
      </c>
      <c r="I12" s="2" t="s">
        <v>55</v>
      </c>
      <c r="J12" s="3" t="s">
        <v>127</v>
      </c>
      <c r="K12" s="3" t="s">
        <v>126</v>
      </c>
    </row>
    <row r="13" spans="1:11">
      <c r="A13" s="1" t="str">
        <f>'Population Definitions'!$B$10</f>
        <v>60+M</v>
      </c>
      <c r="B13" s="3" t="s">
        <v>127</v>
      </c>
      <c r="C13" s="3" t="s">
        <v>127</v>
      </c>
      <c r="D13" s="3" t="s">
        <v>127</v>
      </c>
      <c r="E13" s="3" t="s">
        <v>127</v>
      </c>
      <c r="F13" s="3" t="s">
        <v>127</v>
      </c>
      <c r="G13" s="3" t="s">
        <v>127</v>
      </c>
      <c r="H13" s="3" t="s">
        <v>127</v>
      </c>
      <c r="I13" s="3" t="s">
        <v>127</v>
      </c>
      <c r="J13" s="2" t="s">
        <v>55</v>
      </c>
      <c r="K13" s="3" t="s">
        <v>127</v>
      </c>
    </row>
    <row r="14" spans="1:11">
      <c r="A14" s="1" t="str">
        <f>'Population Definitions'!$B$11</f>
        <v>60+F</v>
      </c>
      <c r="B14" s="3" t="s">
        <v>127</v>
      </c>
      <c r="C14" s="3" t="s">
        <v>127</v>
      </c>
      <c r="D14" s="3" t="s">
        <v>127</v>
      </c>
      <c r="E14" s="3" t="s">
        <v>127</v>
      </c>
      <c r="F14" s="3" t="s">
        <v>127</v>
      </c>
      <c r="G14" s="3" t="s">
        <v>127</v>
      </c>
      <c r="H14" s="3" t="s">
        <v>127</v>
      </c>
      <c r="I14" s="3" t="s">
        <v>127</v>
      </c>
      <c r="J14" s="3" t="s">
        <v>127</v>
      </c>
      <c r="K14" s="2" t="s">
        <v>55</v>
      </c>
    </row>
    <row r="16" spans="1:118">
      <c r="A16" s="1" t="s">
        <v>128</v>
      </c>
      <c r="B16" s="1"/>
      <c r="C16" s="1" t="s">
        <v>129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...</v>
      </c>
      <c r="B17" s="2" t="str">
        <f>IF($B$5="Y","---&gt;","...")</f>
        <v>...</v>
      </c>
      <c r="C17" s="1" t="str">
        <f>IF($B$5="Y",'Population Definitions'!$A$2,"...")</f>
        <v>...</v>
      </c>
      <c r="E17" s="4"/>
      <c r="F17" s="5"/>
      <c r="G17" s="4"/>
      <c r="H17" s="2" t="str">
        <f>IF($B$5="Y","OR","...")</f>
        <v>...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</row>
    <row r="18" spans="1:118">
      <c r="A18" s="1" t="str">
        <f>IF($C$5="Y",'Population Definitions'!$A$2,"...")</f>
        <v>...</v>
      </c>
      <c r="B18" s="2" t="str">
        <f>IF($C$5="Y","---&gt;","...")</f>
        <v>...</v>
      </c>
      <c r="C18" s="1" t="str">
        <f>IF($C$5="Y",'Population Definitions'!$A$3,"...")</f>
        <v>...</v>
      </c>
      <c r="E18" s="4"/>
      <c r="F18" s="5"/>
      <c r="G18" s="4"/>
      <c r="H18" s="2" t="str">
        <f>IF($C$5="Y","OR","...")</f>
        <v>...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</row>
    <row r="19" spans="1:118">
      <c r="A19" s="1" t="str">
        <f>IF($D$5="Y",'Population Definitions'!$A$2,"...")</f>
        <v>0-4M</v>
      </c>
      <c r="B19" s="2" t="str">
        <f>IF($D$5="Y","---&gt;","...")</f>
        <v>---&gt;</v>
      </c>
      <c r="C19" s="1" t="str">
        <f>IF($D$5="Y",'Population Definitions'!$A$4,"...")</f>
        <v>5-14M</v>
      </c>
      <c r="E19" s="5" t="s">
        <v>136</v>
      </c>
      <c r="F19" s="5"/>
      <c r="G19" s="5"/>
      <c r="H19" s="2" t="str">
        <f>IF($D$5="Y","OR","...")</f>
        <v>OR</v>
      </c>
      <c r="I19" s="5">
        <v>0.187806881919616</v>
      </c>
      <c r="J19" s="5">
        <v>0.197287781066702</v>
      </c>
      <c r="K19" s="5">
        <v>0.203975865028954</v>
      </c>
      <c r="L19" s="5">
        <v>0.210696513014055</v>
      </c>
      <c r="M19" s="5">
        <v>0.226175558352584</v>
      </c>
      <c r="N19" s="5">
        <v>0.224800421061036</v>
      </c>
      <c r="O19" s="5">
        <v>0.211478631034994</v>
      </c>
      <c r="P19" s="5">
        <v>0.208989718939589</v>
      </c>
      <c r="Q19" s="5">
        <v>0.208654823571448</v>
      </c>
      <c r="R19" s="5">
        <v>0.20875635178339</v>
      </c>
      <c r="S19" s="5">
        <v>0.20673056213459</v>
      </c>
      <c r="T19" s="5">
        <v>0.2034254733976</v>
      </c>
      <c r="U19" s="5">
        <v>0.200993711498935</v>
      </c>
      <c r="V19" s="5">
        <v>0.199387696893936</v>
      </c>
      <c r="W19" s="5">
        <v>0.202603005375255</v>
      </c>
      <c r="X19" s="5">
        <v>0.202674966871594</v>
      </c>
      <c r="Y19" s="5">
        <v>0.197855354634796</v>
      </c>
      <c r="Z19" s="5">
        <v>0.195401136784058</v>
      </c>
      <c r="AA19" s="5">
        <v>0.193949772992846</v>
      </c>
      <c r="AB19" s="5">
        <v>0.193174062180884</v>
      </c>
      <c r="AC19" s="5">
        <v>0.192756450216161</v>
      </c>
      <c r="AD19" s="5">
        <v>0.193938769891719</v>
      </c>
      <c r="AE19" s="5">
        <v>0.195530069172611</v>
      </c>
      <c r="AF19" s="5">
        <v>0.19689634508051</v>
      </c>
      <c r="AG19" s="5">
        <v>0.196765799504125</v>
      </c>
      <c r="AH19" s="5">
        <v>0.195852521511937</v>
      </c>
      <c r="AI19" s="5">
        <v>0.201335262632471</v>
      </c>
      <c r="AJ19" s="5">
        <v>0.203796817281971</v>
      </c>
      <c r="AK19" s="5">
        <v>0.20501467270101</v>
      </c>
      <c r="AL19" s="5">
        <v>0.207995352791771</v>
      </c>
      <c r="AM19" s="5">
        <v>0.214762999911524</v>
      </c>
      <c r="AN19" s="5">
        <v>0.231370931128651</v>
      </c>
      <c r="AO19" s="5">
        <v>0.234521280277588</v>
      </c>
      <c r="AP19" s="5">
        <v>0.229814978432924</v>
      </c>
      <c r="AQ19" s="5">
        <v>0.223001488518104</v>
      </c>
      <c r="AR19" s="5">
        <v>0.208927870555323</v>
      </c>
      <c r="AS19" s="5">
        <v>0.20306913068652</v>
      </c>
      <c r="AT19" s="5">
        <v>0.202958621972001</v>
      </c>
      <c r="AU19" s="5">
        <v>0.203083247766522</v>
      </c>
      <c r="AV19" s="5">
        <v>0.202951597976945</v>
      </c>
      <c r="AW19" s="5">
        <v>0.202545027141709</v>
      </c>
      <c r="AX19" s="5">
        <v>0.202252878400786</v>
      </c>
      <c r="AY19" s="5">
        <v>0.20184862847242</v>
      </c>
      <c r="AZ19" s="5">
        <v>0.201487400633262</v>
      </c>
      <c r="BA19" s="5">
        <v>0.201115140865835</v>
      </c>
      <c r="BB19" s="5">
        <v>0.200697725162015</v>
      </c>
      <c r="BC19" s="5">
        <v>0.200412471817279</v>
      </c>
      <c r="BD19" s="5">
        <v>0.200046588614803</v>
      </c>
      <c r="BE19" s="5">
        <v>0.199274078757299</v>
      </c>
      <c r="BF19" s="5">
        <v>0.198603337575677</v>
      </c>
      <c r="BG19" s="5">
        <v>0.198237617101771</v>
      </c>
      <c r="BH19" s="5">
        <v>0.198235219191897</v>
      </c>
      <c r="BI19" s="5">
        <v>0.198786563462655</v>
      </c>
      <c r="BJ19" s="5">
        <v>0.199304685059466</v>
      </c>
      <c r="BK19" s="5">
        <v>0.199717182621989</v>
      </c>
      <c r="BL19" s="5">
        <v>0.20031134847115</v>
      </c>
      <c r="BM19" s="5">
        <v>0.201279297703172</v>
      </c>
      <c r="BN19" s="5">
        <v>0.202205687179243</v>
      </c>
      <c r="BO19" s="5">
        <v>0.20341668886723</v>
      </c>
      <c r="BP19" s="5">
        <v>0.204658512385825</v>
      </c>
      <c r="BQ19" s="5">
        <v>0.205644824723304</v>
      </c>
      <c r="BR19" s="5">
        <v>0.206919118516756</v>
      </c>
      <c r="BS19" s="5">
        <v>0.207942553507448</v>
      </c>
      <c r="BT19" s="5">
        <v>0.208477933555032</v>
      </c>
      <c r="BU19" s="5">
        <v>0.208681268699886</v>
      </c>
      <c r="BV19" s="5">
        <v>0.208567247070784</v>
      </c>
      <c r="BW19" s="5">
        <v>0.208418174009484</v>
      </c>
      <c r="BX19" s="5">
        <v>0.208407998033772</v>
      </c>
      <c r="BY19" s="5">
        <v>0.207937945428875</v>
      </c>
      <c r="BZ19" s="5">
        <v>0.206907462858279</v>
      </c>
      <c r="CA19" s="5">
        <v>0.205761209164485</v>
      </c>
      <c r="CB19" s="5">
        <v>0.204601423590471</v>
      </c>
      <c r="CC19" s="5">
        <v>0.203649274854981</v>
      </c>
      <c r="CD19" s="5">
        <v>0.202615386805515</v>
      </c>
      <c r="CE19" s="5">
        <v>0.201536143400192</v>
      </c>
      <c r="CF19" s="5">
        <v>0.201164950134713</v>
      </c>
      <c r="CG19" s="5">
        <v>0.200955434090876</v>
      </c>
      <c r="CH19" s="5">
        <v>0.200688697993774</v>
      </c>
      <c r="CI19" s="5">
        <v>0.200565103662905</v>
      </c>
      <c r="CJ19" s="5">
        <v>0.200395700013545</v>
      </c>
      <c r="CK19" s="5">
        <v>0.200315379048661</v>
      </c>
      <c r="CL19" s="5">
        <v>0.200395081457394</v>
      </c>
      <c r="CM19" s="5">
        <v>0.20024727777604</v>
      </c>
      <c r="CN19" s="5">
        <v>0.200263326462464</v>
      </c>
      <c r="CO19" s="5">
        <v>0.200592933449634</v>
      </c>
      <c r="CP19" s="5">
        <v>0.200880794890619</v>
      </c>
      <c r="CQ19" s="5">
        <v>0.201512325923666</v>
      </c>
      <c r="CR19" s="5">
        <v>0.202092990038558</v>
      </c>
      <c r="CS19" s="5">
        <v>0.202764790209981</v>
      </c>
      <c r="CT19" s="5">
        <v>0.203459332700863</v>
      </c>
      <c r="CU19" s="5">
        <v>0.203714850526486</v>
      </c>
      <c r="CV19" s="5">
        <v>0.204083992561879</v>
      </c>
      <c r="CW19" s="5">
        <v>0.204521757182017</v>
      </c>
      <c r="CX19" s="5">
        <v>0.205003409265762</v>
      </c>
      <c r="CY19" s="5">
        <v>0.205308254055396</v>
      </c>
      <c r="CZ19" s="5">
        <v>0.205553100835355</v>
      </c>
      <c r="DA19" s="5">
        <v>0.205891905911917</v>
      </c>
      <c r="DB19" s="5">
        <v>0.205823904394726</v>
      </c>
      <c r="DC19" s="5">
        <v>0.205738298791557</v>
      </c>
      <c r="DD19" s="5">
        <v>0.205681586461981</v>
      </c>
      <c r="DE19" s="5">
        <v>0.205514781115504</v>
      </c>
      <c r="DF19" s="5">
        <v>0.205170795919794</v>
      </c>
      <c r="DG19" s="5">
        <v>0.204665400814794</v>
      </c>
      <c r="DH19" s="5">
        <v>0.204181848350961</v>
      </c>
      <c r="DI19" s="5">
        <v>0.203715246943756</v>
      </c>
      <c r="DJ19" s="5">
        <v>0.203055139804202</v>
      </c>
      <c r="DK19" s="5">
        <v>0.202586921149858</v>
      </c>
      <c r="DL19" s="5">
        <v>0.20219233574327</v>
      </c>
      <c r="DM19" s="5">
        <v>0.201785432547521</v>
      </c>
      <c r="DN19" s="5">
        <v>0.201624696490416</v>
      </c>
    </row>
    <row r="20" spans="1:118">
      <c r="A20" s="1" t="str">
        <f>IF($E$5="Y",'Population Definitions'!$A$2,"...")</f>
        <v>...</v>
      </c>
      <c r="B20" s="2" t="str">
        <f>IF($E$5="Y","---&gt;","...")</f>
        <v>...</v>
      </c>
      <c r="C20" s="1" t="str">
        <f>IF($E$5="Y",'Population Definitions'!$A$5,"...")</f>
        <v>...</v>
      </c>
      <c r="E20" s="4"/>
      <c r="F20" s="5"/>
      <c r="G20" s="4"/>
      <c r="H20" s="2" t="str">
        <f>IF($E$5="Y","OR","...")</f>
        <v>...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</row>
    <row r="21" spans="1:118">
      <c r="A21" s="1" t="str">
        <f>IF($F$5="Y",'Population Definitions'!$A$2,"...")</f>
        <v>...</v>
      </c>
      <c r="B21" s="2" t="str">
        <f>IF($F$5="Y","---&gt;","...")</f>
        <v>...</v>
      </c>
      <c r="C21" s="1" t="str">
        <f>IF($F$5="Y",'Population Definitions'!$A$6,"...")</f>
        <v>...</v>
      </c>
      <c r="E21" s="4"/>
      <c r="F21" s="5"/>
      <c r="G21" s="4"/>
      <c r="H21" s="2" t="str">
        <f>IF($F$5="Y","OR","...")</f>
        <v>...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</row>
    <row r="22" spans="1:118">
      <c r="A22" s="1" t="str">
        <f>IF($G$5="Y",'Population Definitions'!$A$2,"...")</f>
        <v>...</v>
      </c>
      <c r="B22" s="2" t="str">
        <f>IF($G$5="Y","---&gt;","...")</f>
        <v>...</v>
      </c>
      <c r="C22" s="1" t="str">
        <f>IF($G$5="Y",'Population Definitions'!$A$7,"...")</f>
        <v>...</v>
      </c>
      <c r="E22" s="4"/>
      <c r="F22" s="5"/>
      <c r="G22" s="4"/>
      <c r="H22" s="2" t="str">
        <f>IF($G$5="Y","OR","...")</f>
        <v>...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</row>
    <row r="23" spans="1:118">
      <c r="A23" s="1" t="str">
        <f>IF($H$5="Y",'Population Definitions'!$A$2,"...")</f>
        <v>...</v>
      </c>
      <c r="B23" s="2" t="str">
        <f>IF($H$5="Y","---&gt;","...")</f>
        <v>...</v>
      </c>
      <c r="C23" s="1" t="str">
        <f>IF($H$5="Y",'Population Definitions'!$A$8,"...")</f>
        <v>...</v>
      </c>
      <c r="E23" s="4"/>
      <c r="F23" s="5"/>
      <c r="G23" s="4"/>
      <c r="H23" s="2" t="str">
        <f>IF($H$5="Y","OR","...")</f>
        <v>...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</row>
    <row r="24" spans="1:118">
      <c r="A24" s="1" t="str">
        <f>IF($I$5="Y",'Population Definitions'!$A$2,"...")</f>
        <v>...</v>
      </c>
      <c r="B24" s="2" t="str">
        <f>IF($I$5="Y","---&gt;","...")</f>
        <v>...</v>
      </c>
      <c r="C24" s="1" t="str">
        <f>IF($I$5="Y",'Population Definitions'!$A$9,"...")</f>
        <v>...</v>
      </c>
      <c r="E24" s="4"/>
      <c r="F24" s="5"/>
      <c r="G24" s="4"/>
      <c r="H24" s="2" t="str">
        <f>IF($I$5="Y","OR","...")</f>
        <v>...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</row>
    <row r="25" spans="1:118">
      <c r="A25" s="1" t="str">
        <f>IF($J$5="Y",'Population Definitions'!$A$2,"...")</f>
        <v>...</v>
      </c>
      <c r="B25" s="2" t="str">
        <f>IF($J$5="Y","---&gt;","...")</f>
        <v>...</v>
      </c>
      <c r="C25" s="1" t="str">
        <f>IF($J$5="Y",'Population Definitions'!$B$10,"...")</f>
        <v>...</v>
      </c>
      <c r="E25" s="4"/>
      <c r="F25" s="5"/>
      <c r="G25" s="4"/>
      <c r="H25" s="2" t="str">
        <f>IF($J$5="Y","OR","...")</f>
        <v>...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</row>
    <row r="26" spans="1:118">
      <c r="A26" s="1" t="str">
        <f>IF($K$5="Y",'Population Definitions'!$A$2,"...")</f>
        <v>...</v>
      </c>
      <c r="B26" s="2" t="str">
        <f>IF($K$5="Y","---&gt;","...")</f>
        <v>...</v>
      </c>
      <c r="C26" s="1" t="str">
        <f>IF($K$5="Y",'Population Definitions'!$B$11,"...")</f>
        <v>...</v>
      </c>
      <c r="E26" s="4"/>
      <c r="F26" s="5"/>
      <c r="G26" s="4"/>
      <c r="H26" s="2" t="str">
        <f>IF($K$5="Y","OR","...")</f>
        <v>...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</row>
    <row r="27" spans="1:118">
      <c r="A27" s="1" t="str">
        <f>IF($B$6="Y",'Population Definitions'!$A$3,"...")</f>
        <v>...</v>
      </c>
      <c r="B27" s="2" t="str">
        <f>IF($B$6="Y","---&gt;","...")</f>
        <v>...</v>
      </c>
      <c r="C27" s="1" t="str">
        <f>IF($B$6="Y",'Population Definitions'!$A$2,"...")</f>
        <v>...</v>
      </c>
      <c r="E27" s="4"/>
      <c r="F27" s="5"/>
      <c r="G27" s="4"/>
      <c r="H27" s="2" t="str">
        <f>IF($B$6="Y","OR","...")</f>
        <v>...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</row>
    <row r="28" spans="1:118">
      <c r="A28" s="1" t="str">
        <f>IF($C$6="Y",'Population Definitions'!$A$3,"...")</f>
        <v>...</v>
      </c>
      <c r="B28" s="2" t="str">
        <f>IF($C$6="Y","---&gt;","...")</f>
        <v>...</v>
      </c>
      <c r="C28" s="1" t="str">
        <f>IF($C$6="Y",'Population Definitions'!$A$3,"...")</f>
        <v>...</v>
      </c>
      <c r="E28" s="4"/>
      <c r="F28" s="5"/>
      <c r="G28" s="4"/>
      <c r="H28" s="2" t="str">
        <f>IF($C$6="Y","OR","...")</f>
        <v>...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</row>
    <row r="29" spans="1:118">
      <c r="A29" s="1" t="str">
        <f>IF($D$6="Y",'Population Definitions'!$A$3,"...")</f>
        <v>...</v>
      </c>
      <c r="B29" s="2" t="str">
        <f>IF($D$6="Y","---&gt;","...")</f>
        <v>...</v>
      </c>
      <c r="C29" s="1" t="str">
        <f>IF($D$6="Y",'Population Definitions'!$A$4,"...")</f>
        <v>...</v>
      </c>
      <c r="E29" s="4"/>
      <c r="F29" s="5"/>
      <c r="G29" s="4"/>
      <c r="H29" s="2" t="str">
        <f>IF($D$6="Y","OR","...")</f>
        <v>...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</row>
    <row r="30" spans="1:118">
      <c r="A30" s="1" t="str">
        <f>IF($E$6="Y",'Population Definitions'!$A$3,"...")</f>
        <v>0-4F</v>
      </c>
      <c r="B30" s="2" t="str">
        <f>IF($E$6="Y","---&gt;","...")</f>
        <v>---&gt;</v>
      </c>
      <c r="C30" s="1" t="str">
        <f>IF($E$6="Y",'Population Definitions'!$A$5,"...")</f>
        <v>5-14F</v>
      </c>
      <c r="E30" s="5" t="s">
        <v>136</v>
      </c>
      <c r="F30" s="5"/>
      <c r="G30" s="5"/>
      <c r="H30" s="2" t="str">
        <f>IF($E$6="Y","OR","...")</f>
        <v>OR</v>
      </c>
      <c r="I30" s="5">
        <v>0.189779355013406</v>
      </c>
      <c r="J30" s="5">
        <v>0.199364545287109</v>
      </c>
      <c r="K30" s="5">
        <v>0.206080133056273</v>
      </c>
      <c r="L30" s="5">
        <v>0.21269798845668</v>
      </c>
      <c r="M30" s="5">
        <v>0.228080081508215</v>
      </c>
      <c r="N30" s="5">
        <v>0.226720550515515</v>
      </c>
      <c r="O30" s="5">
        <v>0.21334260670138</v>
      </c>
      <c r="P30" s="5">
        <v>0.210652024724909</v>
      </c>
      <c r="Q30" s="5">
        <v>0.210049275379608</v>
      </c>
      <c r="R30" s="5">
        <v>0.209941781104837</v>
      </c>
      <c r="S30" s="5">
        <v>0.207823628356624</v>
      </c>
      <c r="T30" s="5">
        <v>0.204488078190797</v>
      </c>
      <c r="U30" s="5">
        <v>0.201960557362299</v>
      </c>
      <c r="V30" s="5">
        <v>0.200208283873312</v>
      </c>
      <c r="W30" s="5">
        <v>0.203209028901657</v>
      </c>
      <c r="X30" s="5">
        <v>0.203186261287712</v>
      </c>
      <c r="Y30" s="5">
        <v>0.198384577979472</v>
      </c>
      <c r="Z30" s="5">
        <v>0.195876966669478</v>
      </c>
      <c r="AA30" s="5">
        <v>0.194314857542223</v>
      </c>
      <c r="AB30" s="5">
        <v>0.193398997002526</v>
      </c>
      <c r="AC30" s="5">
        <v>0.192838965169842</v>
      </c>
      <c r="AD30" s="5">
        <v>0.193861887619664</v>
      </c>
      <c r="AE30" s="5">
        <v>0.195280198995209</v>
      </c>
      <c r="AF30" s="5">
        <v>0.196411371136031</v>
      </c>
      <c r="AG30" s="5">
        <v>0.196080107760546</v>
      </c>
      <c r="AH30" s="5">
        <v>0.195047454120985</v>
      </c>
      <c r="AI30" s="5">
        <v>0.200295389891446</v>
      </c>
      <c r="AJ30" s="5">
        <v>0.202596441467146</v>
      </c>
      <c r="AK30" s="5">
        <v>0.203735240523456</v>
      </c>
      <c r="AL30" s="5">
        <v>0.206638809676461</v>
      </c>
      <c r="AM30" s="5">
        <v>0.213316714834456</v>
      </c>
      <c r="AN30" s="5">
        <v>0.229562339135176</v>
      </c>
      <c r="AO30" s="5">
        <v>0.232632203564236</v>
      </c>
      <c r="AP30" s="5">
        <v>0.228069464058409</v>
      </c>
      <c r="AQ30" s="5">
        <v>0.221371897645043</v>
      </c>
      <c r="AR30" s="5">
        <v>0.207592951401488</v>
      </c>
      <c r="AS30" s="5">
        <v>0.20184942596887</v>
      </c>
      <c r="AT30" s="5">
        <v>0.201747318071213</v>
      </c>
      <c r="AU30" s="5">
        <v>0.201898401422456</v>
      </c>
      <c r="AV30" s="5">
        <v>0.201812575504948</v>
      </c>
      <c r="AW30" s="5">
        <v>0.201479650020367</v>
      </c>
      <c r="AX30" s="5">
        <v>0.201294558791095</v>
      </c>
      <c r="AY30" s="5">
        <v>0.201027445052966</v>
      </c>
      <c r="AZ30" s="5">
        <v>0.200803045583757</v>
      </c>
      <c r="BA30" s="5">
        <v>0.200543673120091</v>
      </c>
      <c r="BB30" s="5">
        <v>0.200247847554306</v>
      </c>
      <c r="BC30" s="5">
        <v>0.200064447862382</v>
      </c>
      <c r="BD30" s="5">
        <v>0.199755893237245</v>
      </c>
      <c r="BE30" s="5">
        <v>0.199036853860217</v>
      </c>
      <c r="BF30" s="5">
        <v>0.198407238592692</v>
      </c>
      <c r="BG30" s="5">
        <v>0.198073992677856</v>
      </c>
      <c r="BH30" s="5">
        <v>0.198108912711797</v>
      </c>
      <c r="BI30" s="5">
        <v>0.198687736745404</v>
      </c>
      <c r="BJ30" s="5">
        <v>0.199223430110974</v>
      </c>
      <c r="BK30" s="5">
        <v>0.199651838106824</v>
      </c>
      <c r="BL30" s="5">
        <v>0.200268417556329</v>
      </c>
      <c r="BM30" s="5">
        <v>0.20125799301881</v>
      </c>
      <c r="BN30" s="5">
        <v>0.202200227732408</v>
      </c>
      <c r="BO30" s="5">
        <v>0.203424714403765</v>
      </c>
      <c r="BP30" s="5">
        <v>0.204674160715127</v>
      </c>
      <c r="BQ30" s="5">
        <v>0.205654230211134</v>
      </c>
      <c r="BR30" s="5">
        <v>0.20693534571084</v>
      </c>
      <c r="BS30" s="5">
        <v>0.207973321054572</v>
      </c>
      <c r="BT30" s="5">
        <v>0.20850507166406</v>
      </c>
      <c r="BU30" s="5">
        <v>0.208705879192045</v>
      </c>
      <c r="BV30" s="5">
        <v>0.208600741830633</v>
      </c>
      <c r="BW30" s="5">
        <v>0.208456585309801</v>
      </c>
      <c r="BX30" s="5">
        <v>0.208435173237423</v>
      </c>
      <c r="BY30" s="5">
        <v>0.207967451096392</v>
      </c>
      <c r="BZ30" s="5">
        <v>0.206954968935499</v>
      </c>
      <c r="CA30" s="5">
        <v>0.205819870531125</v>
      </c>
      <c r="CB30" s="5">
        <v>0.204657744731743</v>
      </c>
      <c r="CC30" s="5">
        <v>0.203700057765106</v>
      </c>
      <c r="CD30" s="5">
        <v>0.20265487936293</v>
      </c>
      <c r="CE30" s="5">
        <v>0.201568397421676</v>
      </c>
      <c r="CF30" s="5">
        <v>0.201201289060765</v>
      </c>
      <c r="CG30" s="5">
        <v>0.200999055872234</v>
      </c>
      <c r="CH30" s="5">
        <v>0.200730486243433</v>
      </c>
      <c r="CI30" s="5">
        <v>0.20059401899155</v>
      </c>
      <c r="CJ30" s="5">
        <v>0.200410635158534</v>
      </c>
      <c r="CK30" s="5">
        <v>0.200333546681653</v>
      </c>
      <c r="CL30" s="5">
        <v>0.200428598108853</v>
      </c>
      <c r="CM30" s="5">
        <v>0.200288942149498</v>
      </c>
      <c r="CN30" s="5">
        <v>0.200304974942663</v>
      </c>
      <c r="CO30" s="5">
        <v>0.200629070135193</v>
      </c>
      <c r="CP30" s="5">
        <v>0.20091050409845</v>
      </c>
      <c r="CQ30" s="5">
        <v>0.201538719658122</v>
      </c>
      <c r="CR30" s="5">
        <v>0.202126099794974</v>
      </c>
      <c r="CS30" s="5">
        <v>0.202799244289318</v>
      </c>
      <c r="CT30" s="5">
        <v>0.203488570259181</v>
      </c>
      <c r="CU30" s="5">
        <v>0.203749837755959</v>
      </c>
      <c r="CV30" s="5">
        <v>0.204118968848222</v>
      </c>
      <c r="CW30" s="5">
        <v>0.204550975495181</v>
      </c>
      <c r="CX30" s="5">
        <v>0.205029688182687</v>
      </c>
      <c r="CY30" s="5">
        <v>0.20533159809734</v>
      </c>
      <c r="CZ30" s="5">
        <v>0.205583643966224</v>
      </c>
      <c r="DA30" s="5">
        <v>0.205925258583057</v>
      </c>
      <c r="DB30" s="5">
        <v>0.205850821127177</v>
      </c>
      <c r="DC30" s="5">
        <v>0.205771796595054</v>
      </c>
      <c r="DD30" s="5">
        <v>0.205719364202865</v>
      </c>
      <c r="DE30" s="5">
        <v>0.205554179795741</v>
      </c>
      <c r="DF30" s="5">
        <v>0.205209972044405</v>
      </c>
      <c r="DG30" s="5">
        <v>0.204685539162557</v>
      </c>
      <c r="DH30" s="5">
        <v>0.20419227556583</v>
      </c>
      <c r="DI30" s="5">
        <v>0.203724135031783</v>
      </c>
      <c r="DJ30" s="5">
        <v>0.203067233917985</v>
      </c>
      <c r="DK30" s="5">
        <v>0.20260613771478</v>
      </c>
      <c r="DL30" s="5">
        <v>0.202211906425276</v>
      </c>
      <c r="DM30" s="5">
        <v>0.201806465530111</v>
      </c>
      <c r="DN30" s="5">
        <v>0.201640880244431</v>
      </c>
    </row>
    <row r="31" spans="1:118">
      <c r="A31" s="1" t="str">
        <f>IF($F$6="Y",'Population Definitions'!$A$3,"...")</f>
        <v>...</v>
      </c>
      <c r="B31" s="2" t="str">
        <f>IF($F$6="Y","---&gt;","...")</f>
        <v>...</v>
      </c>
      <c r="C31" s="1" t="str">
        <f>IF($F$6="Y",'Population Definitions'!$A$6,"...")</f>
        <v>...</v>
      </c>
      <c r="E31" s="4"/>
      <c r="F31" s="5"/>
      <c r="G31" s="4"/>
      <c r="H31" s="2" t="str">
        <f>IF($F$6="Y","OR","...")</f>
        <v>...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</row>
    <row r="32" spans="1:118">
      <c r="A32" s="1" t="str">
        <f>IF($G$6="Y",'Population Definitions'!$A$3,"...")</f>
        <v>...</v>
      </c>
      <c r="B32" s="2" t="str">
        <f>IF($G$6="Y","---&gt;","...")</f>
        <v>...</v>
      </c>
      <c r="C32" s="1" t="str">
        <f>IF($G$6="Y",'Population Definitions'!$A$7,"...")</f>
        <v>...</v>
      </c>
      <c r="E32" s="4"/>
      <c r="F32" s="5"/>
      <c r="G32" s="4"/>
      <c r="H32" s="2" t="str">
        <f>IF($G$6="Y","OR","...")</f>
        <v>...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</row>
    <row r="33" spans="1:118">
      <c r="A33" s="1" t="str">
        <f>IF($H$6="Y",'Population Definitions'!$A$3,"...")</f>
        <v>...</v>
      </c>
      <c r="B33" s="2" t="str">
        <f>IF($H$6="Y","---&gt;","...")</f>
        <v>...</v>
      </c>
      <c r="C33" s="1" t="str">
        <f>IF($H$6="Y",'Population Definitions'!$A$8,"...")</f>
        <v>...</v>
      </c>
      <c r="E33" s="4"/>
      <c r="F33" s="5"/>
      <c r="G33" s="4"/>
      <c r="H33" s="2" t="str">
        <f>IF($H$6="Y","OR","...")</f>
        <v>...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</row>
    <row r="34" spans="1:118">
      <c r="A34" s="1" t="str">
        <f>IF($I$6="Y",'Population Definitions'!$A$3,"...")</f>
        <v>...</v>
      </c>
      <c r="B34" s="2" t="str">
        <f>IF($I$6="Y","---&gt;","...")</f>
        <v>...</v>
      </c>
      <c r="C34" s="1" t="str">
        <f>IF($I$6="Y",'Population Definitions'!$A$9,"...")</f>
        <v>...</v>
      </c>
      <c r="E34" s="4"/>
      <c r="F34" s="5"/>
      <c r="G34" s="4"/>
      <c r="H34" s="2" t="str">
        <f>IF($I$6="Y","OR","...")</f>
        <v>...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118">
      <c r="A35" s="1" t="str">
        <f>IF($J$6="Y",'Population Definitions'!$A$3,"...")</f>
        <v>...</v>
      </c>
      <c r="B35" s="2" t="str">
        <f>IF($J$6="Y","---&gt;","...")</f>
        <v>...</v>
      </c>
      <c r="C35" s="1" t="str">
        <f>IF($J$6="Y",'Population Definitions'!$B$10,"...")</f>
        <v>...</v>
      </c>
      <c r="E35" s="4"/>
      <c r="F35" s="5"/>
      <c r="G35" s="4"/>
      <c r="H35" s="2" t="str">
        <f>IF($J$6="Y","OR","...")</f>
        <v>...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</row>
    <row r="36" spans="1:118">
      <c r="A36" s="1" t="str">
        <f>IF($K$6="Y",'Population Definitions'!$A$3,"...")</f>
        <v>...</v>
      </c>
      <c r="B36" s="2" t="str">
        <f>IF($K$6="Y","---&gt;","...")</f>
        <v>...</v>
      </c>
      <c r="C36" s="1" t="str">
        <f>IF($K$6="Y",'Population Definitions'!$B$11,"...")</f>
        <v>...</v>
      </c>
      <c r="E36" s="4"/>
      <c r="F36" s="5"/>
      <c r="G36" s="4"/>
      <c r="H36" s="2" t="str">
        <f>IF($K$6="Y","OR","...")</f>
        <v>...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</row>
    <row r="37" spans="1:118">
      <c r="A37" s="1" t="str">
        <f>IF($B$7="Y",'Population Definitions'!$A$4,"...")</f>
        <v>...</v>
      </c>
      <c r="B37" s="2" t="str">
        <f>IF($B$7="Y","---&gt;","...")</f>
        <v>...</v>
      </c>
      <c r="C37" s="1" t="str">
        <f>IF($B$7="Y",'Population Definitions'!$A$2,"...")</f>
        <v>...</v>
      </c>
      <c r="E37" s="4"/>
      <c r="F37" s="5"/>
      <c r="G37" s="4"/>
      <c r="H37" s="2" t="str">
        <f>IF($B$7="Y","OR","...")</f>
        <v>...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</row>
    <row r="38" spans="1:118">
      <c r="A38" s="1" t="str">
        <f>IF($C$7="Y",'Population Definitions'!$A$4,"...")</f>
        <v>...</v>
      </c>
      <c r="B38" s="2" t="str">
        <f>IF($C$7="Y","---&gt;","...")</f>
        <v>...</v>
      </c>
      <c r="C38" s="1" t="str">
        <f>IF($C$7="Y",'Population Definitions'!$A$3,"...")</f>
        <v>...</v>
      </c>
      <c r="E38" s="4"/>
      <c r="F38" s="5"/>
      <c r="G38" s="4"/>
      <c r="H38" s="2" t="str">
        <f>IF($C$7="Y","OR","...")</f>
        <v>...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</row>
    <row r="39" spans="1:118">
      <c r="A39" s="1" t="str">
        <f>IF($D$7="Y",'Population Definitions'!$A$4,"...")</f>
        <v>...</v>
      </c>
      <c r="B39" s="2" t="str">
        <f>IF($D$7="Y","---&gt;","...")</f>
        <v>...</v>
      </c>
      <c r="C39" s="1" t="str">
        <f>IF($D$7="Y",'Population Definitions'!$A$4,"...")</f>
        <v>...</v>
      </c>
      <c r="E39" s="4"/>
      <c r="F39" s="5"/>
      <c r="G39" s="4"/>
      <c r="H39" s="2" t="str">
        <f>IF($D$7="Y","OR","...")</f>
        <v>...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</row>
    <row r="40" spans="1:118">
      <c r="A40" s="1" t="str">
        <f>IF($E$7="Y",'Population Definitions'!$A$4,"...")</f>
        <v>...</v>
      </c>
      <c r="B40" s="2" t="str">
        <f>IF($E$7="Y","---&gt;","...")</f>
        <v>...</v>
      </c>
      <c r="C40" s="1" t="str">
        <f>IF($E$7="Y",'Population Definitions'!$A$5,"...")</f>
        <v>...</v>
      </c>
      <c r="E40" s="4"/>
      <c r="F40" s="5"/>
      <c r="G40" s="4"/>
      <c r="H40" s="2" t="str">
        <f>IF($E$7="Y","OR","...")</f>
        <v>...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</row>
    <row r="41" spans="1:118">
      <c r="A41" s="1" t="str">
        <f>IF($F$7="Y",'Population Definitions'!$A$4,"...")</f>
        <v>5-14M</v>
      </c>
      <c r="B41" s="2" t="str">
        <f>IF($F$7="Y","---&gt;","...")</f>
        <v>---&gt;</v>
      </c>
      <c r="C41" s="1" t="str">
        <f>IF($F$7="Y",'Population Definitions'!$A$6,"...")</f>
        <v>15-49M</v>
      </c>
      <c r="E41" s="5" t="s">
        <v>136</v>
      </c>
      <c r="F41" s="5"/>
      <c r="G41" s="5"/>
      <c r="H41" s="2" t="str">
        <f>IF($F$7="Y","OR","...")</f>
        <v>OR</v>
      </c>
      <c r="I41" s="5">
        <v>0.098142970311178</v>
      </c>
      <c r="J41" s="5">
        <v>0.0925937884122469</v>
      </c>
      <c r="K41" s="5">
        <v>0.0881022183257211</v>
      </c>
      <c r="L41" s="5">
        <v>0.0880601125984763</v>
      </c>
      <c r="M41" s="5">
        <v>0.0894448174795893</v>
      </c>
      <c r="N41" s="5">
        <v>0.0903885637201347</v>
      </c>
      <c r="O41" s="5">
        <v>0.0936874058814897</v>
      </c>
      <c r="P41" s="5">
        <v>0.0927441137525121</v>
      </c>
      <c r="Q41" s="5">
        <v>0.0909908076591282</v>
      </c>
      <c r="R41" s="5">
        <v>0.0952567950853622</v>
      </c>
      <c r="S41" s="5">
        <v>0.101343989222163</v>
      </c>
      <c r="T41" s="5">
        <v>0.109004671498517</v>
      </c>
      <c r="U41" s="5">
        <v>0.1128150006422</v>
      </c>
      <c r="V41" s="5">
        <v>0.116009355221299</v>
      </c>
      <c r="W41" s="5">
        <v>0.123578723978743</v>
      </c>
      <c r="X41" s="5">
        <v>0.120685079230214</v>
      </c>
      <c r="Y41" s="5">
        <v>0.111565174241973</v>
      </c>
      <c r="Z41" s="5">
        <v>0.109178845186368</v>
      </c>
      <c r="AA41" s="5">
        <v>0.108007860762838</v>
      </c>
      <c r="AB41" s="5">
        <v>0.106931692295723</v>
      </c>
      <c r="AC41" s="5">
        <v>0.10511514057376</v>
      </c>
      <c r="AD41" s="5">
        <v>0.102786053812179</v>
      </c>
      <c r="AE41" s="5">
        <v>0.100634342605538</v>
      </c>
      <c r="AF41" s="5">
        <v>0.0989020885426578</v>
      </c>
      <c r="AG41" s="5">
        <v>0.0995891608317203</v>
      </c>
      <c r="AH41" s="5">
        <v>0.0987395160199725</v>
      </c>
      <c r="AI41" s="5">
        <v>0.0957869987232847</v>
      </c>
      <c r="AJ41" s="5">
        <v>0.0942465368757341</v>
      </c>
      <c r="AK41" s="5">
        <v>0.0936514818195526</v>
      </c>
      <c r="AL41" s="5">
        <v>0.0938443303553802</v>
      </c>
      <c r="AM41" s="5">
        <v>0.0943155283955324</v>
      </c>
      <c r="AN41" s="5">
        <v>0.0955114220966681</v>
      </c>
      <c r="AO41" s="5">
        <v>0.0971119001274009</v>
      </c>
      <c r="AP41" s="5">
        <v>0.0991279093726594</v>
      </c>
      <c r="AQ41" s="5">
        <v>0.100816957978869</v>
      </c>
      <c r="AR41" s="5">
        <v>0.102472730259242</v>
      </c>
      <c r="AS41" s="5">
        <v>0.108318136255506</v>
      </c>
      <c r="AT41" s="5">
        <v>0.113303254249713</v>
      </c>
      <c r="AU41" s="5">
        <v>0.11652160010594</v>
      </c>
      <c r="AV41" s="5">
        <v>0.119222200072022</v>
      </c>
      <c r="AW41" s="5">
        <v>0.12271034824403</v>
      </c>
      <c r="AX41" s="5">
        <v>0.129707341944549</v>
      </c>
      <c r="AY41" s="5">
        <v>0.127605330686412</v>
      </c>
      <c r="AZ41" s="5">
        <v>0.121685277118483</v>
      </c>
      <c r="BA41" s="5">
        <v>0.115683081208443</v>
      </c>
      <c r="BB41" s="5">
        <v>0.106898742823618</v>
      </c>
      <c r="BC41" s="5">
        <v>0.103411247285904</v>
      </c>
      <c r="BD41" s="5">
        <v>0.103201294281695</v>
      </c>
      <c r="BE41" s="5">
        <v>0.10307390024847</v>
      </c>
      <c r="BF41" s="5">
        <v>0.102794557562137</v>
      </c>
      <c r="BG41" s="5">
        <v>0.102359831400308</v>
      </c>
      <c r="BH41" s="5">
        <v>0.101968109665845</v>
      </c>
      <c r="BI41" s="5">
        <v>0.101509084524943</v>
      </c>
      <c r="BJ41" s="5">
        <v>0.101049190649033</v>
      </c>
      <c r="BK41" s="5">
        <v>0.10055434791198</v>
      </c>
      <c r="BL41" s="5">
        <v>0.100056645234635</v>
      </c>
      <c r="BM41" s="5">
        <v>0.0996855914008664</v>
      </c>
      <c r="BN41" s="5">
        <v>0.0993569263545698</v>
      </c>
      <c r="BO41" s="5">
        <v>0.0989734407626266</v>
      </c>
      <c r="BP41" s="5">
        <v>0.0987714117808589</v>
      </c>
      <c r="BQ41" s="5">
        <v>0.0988250144455071</v>
      </c>
      <c r="BR41" s="5">
        <v>0.0991716195255951</v>
      </c>
      <c r="BS41" s="5">
        <v>0.0998937713137649</v>
      </c>
      <c r="BT41" s="5">
        <v>0.100658344547963</v>
      </c>
      <c r="BU41" s="5">
        <v>0.101457155901055</v>
      </c>
      <c r="BV41" s="5">
        <v>0.102420188014154</v>
      </c>
      <c r="BW41" s="5">
        <v>0.103590247110929</v>
      </c>
      <c r="BX41" s="5">
        <v>0.104737382337352</v>
      </c>
      <c r="BY41" s="5">
        <v>0.105972740494232</v>
      </c>
      <c r="BZ41" s="5">
        <v>0.107110999149908</v>
      </c>
      <c r="CA41" s="5">
        <v>0.107990142077552</v>
      </c>
      <c r="CB41" s="5">
        <v>0.108878686202283</v>
      </c>
      <c r="CC41" s="5">
        <v>0.109474713400328</v>
      </c>
      <c r="CD41" s="5">
        <v>0.109680256730574</v>
      </c>
      <c r="CE41" s="5">
        <v>0.109577789864567</v>
      </c>
      <c r="CF41" s="5">
        <v>0.109163043942437</v>
      </c>
      <c r="CG41" s="5">
        <v>0.1085898792419</v>
      </c>
      <c r="CH41" s="5">
        <v>0.107990764492561</v>
      </c>
      <c r="CI41" s="5">
        <v>0.107113589538082</v>
      </c>
      <c r="CJ41" s="5">
        <v>0.105946201384725</v>
      </c>
      <c r="CK41" s="5">
        <v>0.104766083337267</v>
      </c>
      <c r="CL41" s="5">
        <v>0.103702920518645</v>
      </c>
      <c r="CM41" s="5">
        <v>0.102860469084027</v>
      </c>
      <c r="CN41" s="5">
        <v>0.102070553591245</v>
      </c>
      <c r="CO41" s="5">
        <v>0.101348134899603</v>
      </c>
      <c r="CP41" s="5">
        <v>0.101042477277846</v>
      </c>
      <c r="CQ41" s="5">
        <v>0.100854735119855</v>
      </c>
      <c r="CR41" s="5">
        <v>0.100673138178474</v>
      </c>
      <c r="CS41" s="5">
        <v>0.100588686912667</v>
      </c>
      <c r="CT41" s="5">
        <v>0.100516936642835</v>
      </c>
      <c r="CU41" s="5">
        <v>0.100559322006906</v>
      </c>
      <c r="CV41" s="5">
        <v>0.100755266568719</v>
      </c>
      <c r="CW41" s="5">
        <v>0.100910270455747</v>
      </c>
      <c r="CX41" s="5">
        <v>0.101202079385717</v>
      </c>
      <c r="CY41" s="5">
        <v>0.101694144817965</v>
      </c>
      <c r="CZ41" s="5">
        <v>0.102190725178989</v>
      </c>
      <c r="DA41" s="5">
        <v>0.102835466402154</v>
      </c>
      <c r="DB41" s="5">
        <v>0.103417740350916</v>
      </c>
      <c r="DC41" s="5">
        <v>0.104042910636556</v>
      </c>
      <c r="DD41" s="5">
        <v>0.104664764918783</v>
      </c>
      <c r="DE41" s="5">
        <v>0.105014248656387</v>
      </c>
      <c r="DF41" s="5">
        <v>0.105396116107258</v>
      </c>
      <c r="DG41" s="5">
        <v>0.105795204800803</v>
      </c>
      <c r="DH41" s="5">
        <v>0.106150498109272</v>
      </c>
      <c r="DI41" s="5">
        <v>0.106343608050757</v>
      </c>
      <c r="DJ41" s="5">
        <v>0.106452158391114</v>
      </c>
      <c r="DK41" s="5">
        <v>0.106559909980816</v>
      </c>
      <c r="DL41" s="5">
        <v>0.106377600756482</v>
      </c>
      <c r="DM41" s="5">
        <v>0.106125356164943</v>
      </c>
      <c r="DN41" s="5">
        <v>0.10584899466845</v>
      </c>
    </row>
    <row r="42" spans="1:118">
      <c r="A42" s="1" t="str">
        <f>IF($G$7="Y",'Population Definitions'!$A$4,"...")</f>
        <v>...</v>
      </c>
      <c r="B42" s="2" t="str">
        <f>IF($G$7="Y","---&gt;","...")</f>
        <v>...</v>
      </c>
      <c r="C42" s="1" t="str">
        <f>IF($G$7="Y",'Population Definitions'!$A$7,"...")</f>
        <v>...</v>
      </c>
      <c r="E42" s="4"/>
      <c r="F42" s="5"/>
      <c r="G42" s="4"/>
      <c r="H42" s="2" t="str">
        <f>IF($G$7="Y","OR","...")</f>
        <v>...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</row>
    <row r="43" spans="1:118">
      <c r="A43" s="1" t="str">
        <f>IF($H$7="Y",'Population Definitions'!$A$4,"...")</f>
        <v>...</v>
      </c>
      <c r="B43" s="2" t="str">
        <f>IF($H$7="Y","---&gt;","...")</f>
        <v>...</v>
      </c>
      <c r="C43" s="1" t="str">
        <f>IF($H$7="Y",'Population Definitions'!$A$8,"...")</f>
        <v>...</v>
      </c>
      <c r="E43" s="4"/>
      <c r="F43" s="5"/>
      <c r="G43" s="4"/>
      <c r="H43" s="2" t="str">
        <f>IF($H$7="Y","OR","...")</f>
        <v>...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</row>
    <row r="44" spans="1:118">
      <c r="A44" s="1" t="str">
        <f>IF($I$7="Y",'Population Definitions'!$A$4,"...")</f>
        <v>...</v>
      </c>
      <c r="B44" s="2" t="str">
        <f>IF($I$7="Y","---&gt;","...")</f>
        <v>...</v>
      </c>
      <c r="C44" s="1" t="str">
        <f>IF($I$7="Y",'Population Definitions'!$A$9,"...")</f>
        <v>...</v>
      </c>
      <c r="E44" s="4"/>
      <c r="F44" s="5"/>
      <c r="G44" s="4"/>
      <c r="H44" s="2" t="str">
        <f>IF($I$7="Y","OR","...")</f>
        <v>...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</row>
    <row r="45" spans="1:118">
      <c r="A45" s="1" t="str">
        <f>IF($J$7="Y",'Population Definitions'!$A$4,"...")</f>
        <v>...</v>
      </c>
      <c r="B45" s="2" t="str">
        <f>IF($J$7="Y","---&gt;","...")</f>
        <v>...</v>
      </c>
      <c r="C45" s="1" t="str">
        <f>IF($J$7="Y",'Population Definitions'!$B$10,"...")</f>
        <v>...</v>
      </c>
      <c r="E45" s="4"/>
      <c r="F45" s="5"/>
      <c r="G45" s="4"/>
      <c r="H45" s="2" t="str">
        <f>IF($J$7="Y","OR","...")</f>
        <v>...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</row>
    <row r="46" spans="1:118">
      <c r="A46" s="1" t="str">
        <f>IF($K$7="Y",'Population Definitions'!$A$4,"...")</f>
        <v>...</v>
      </c>
      <c r="B46" s="2" t="str">
        <f>IF($K$7="Y","---&gt;","...")</f>
        <v>...</v>
      </c>
      <c r="C46" s="1" t="str">
        <f>IF($K$7="Y",'Population Definitions'!$B$11,"...")</f>
        <v>...</v>
      </c>
      <c r="E46" s="4"/>
      <c r="F46" s="5"/>
      <c r="G46" s="4"/>
      <c r="H46" s="2" t="str">
        <f>IF($K$7="Y","OR","...")</f>
        <v>...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</row>
    <row r="47" spans="1:118">
      <c r="A47" s="1" t="str">
        <f>IF($B$8="Y",'Population Definitions'!$A$5,"...")</f>
        <v>...</v>
      </c>
      <c r="B47" s="2" t="str">
        <f>IF($B$8="Y","---&gt;","...")</f>
        <v>...</v>
      </c>
      <c r="C47" s="1" t="str">
        <f>IF($B$8="Y",'Population Definitions'!$A$2,"...")</f>
        <v>...</v>
      </c>
      <c r="E47" s="4"/>
      <c r="F47" s="5"/>
      <c r="G47" s="4"/>
      <c r="H47" s="2" t="str">
        <f>IF($B$8="Y","OR","...")</f>
        <v>...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</row>
    <row r="48" spans="1:118">
      <c r="A48" s="1" t="str">
        <f>IF($C$8="Y",'Population Definitions'!$A$5,"...")</f>
        <v>...</v>
      </c>
      <c r="B48" s="2" t="str">
        <f>IF($C$8="Y","---&gt;","...")</f>
        <v>...</v>
      </c>
      <c r="C48" s="1" t="str">
        <f>IF($C$8="Y",'Population Definitions'!$A$3,"...")</f>
        <v>...</v>
      </c>
      <c r="E48" s="4"/>
      <c r="F48" s="5"/>
      <c r="G48" s="4"/>
      <c r="H48" s="2" t="str">
        <f>IF($C$8="Y","OR","...")</f>
        <v>...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</row>
    <row r="49" spans="1:118">
      <c r="A49" s="1" t="str">
        <f>IF($D$8="Y",'Population Definitions'!$A$5,"...")</f>
        <v>...</v>
      </c>
      <c r="B49" s="2" t="str">
        <f>IF($D$8="Y","---&gt;","...")</f>
        <v>...</v>
      </c>
      <c r="C49" s="1" t="str">
        <f>IF($D$8="Y",'Population Definitions'!$A$4,"...")</f>
        <v>...</v>
      </c>
      <c r="E49" s="4"/>
      <c r="F49" s="5"/>
      <c r="G49" s="4"/>
      <c r="H49" s="2" t="str">
        <f>IF($D$8="Y","OR","...")</f>
        <v>...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</row>
    <row r="50" spans="1:118">
      <c r="A50" s="1" t="str">
        <f>IF($E$8="Y",'Population Definitions'!$A$5,"...")</f>
        <v>...</v>
      </c>
      <c r="B50" s="2" t="str">
        <f>IF($E$8="Y","---&gt;","...")</f>
        <v>...</v>
      </c>
      <c r="C50" s="1" t="str">
        <f>IF($E$8="Y",'Population Definitions'!$A$5,"...")</f>
        <v>...</v>
      </c>
      <c r="E50" s="4"/>
      <c r="F50" s="5"/>
      <c r="G50" s="4"/>
      <c r="H50" s="2" t="str">
        <f>IF($E$8="Y","OR","...")</f>
        <v>...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</row>
    <row r="51" spans="1:118">
      <c r="A51" s="1" t="str">
        <f>IF($F$8="Y",'Population Definitions'!$A$5,"...")</f>
        <v>...</v>
      </c>
      <c r="B51" s="2" t="str">
        <f>IF($F$8="Y","---&gt;","...")</f>
        <v>...</v>
      </c>
      <c r="C51" s="1" t="str">
        <f>IF($F$8="Y",'Population Definitions'!$A$6,"...")</f>
        <v>...</v>
      </c>
      <c r="E51" s="4"/>
      <c r="F51" s="5"/>
      <c r="G51" s="4"/>
      <c r="H51" s="2" t="str">
        <f>IF($F$8="Y","OR","...")</f>
        <v>...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</row>
    <row r="52" spans="1:118">
      <c r="A52" s="1" t="str">
        <f>IF($G$8="Y",'Population Definitions'!$A$5,"...")</f>
        <v>5-14F</v>
      </c>
      <c r="B52" s="2" t="str">
        <f>IF($G$8="Y","---&gt;","...")</f>
        <v>---&gt;</v>
      </c>
      <c r="C52" s="1" t="str">
        <f>IF($G$8="Y",'Population Definitions'!$A$7,"...")</f>
        <v>15-49F</v>
      </c>
      <c r="E52" s="5" t="s">
        <v>136</v>
      </c>
      <c r="F52" s="5"/>
      <c r="G52" s="5"/>
      <c r="H52" s="2" t="str">
        <f>IF($G$8="Y","OR","...")</f>
        <v>OR</v>
      </c>
      <c r="I52" s="5">
        <v>0.0989811952595709</v>
      </c>
      <c r="J52" s="5">
        <v>0.093468647997312</v>
      </c>
      <c r="K52" s="5">
        <v>0.089084021137051</v>
      </c>
      <c r="L52" s="5">
        <v>0.0891849282639675</v>
      </c>
      <c r="M52" s="5">
        <v>0.0907605923140567</v>
      </c>
      <c r="N52" s="5">
        <v>0.0919191743128799</v>
      </c>
      <c r="O52" s="5">
        <v>0.0954448737502933</v>
      </c>
      <c r="P52" s="5">
        <v>0.0946458583955285</v>
      </c>
      <c r="Q52" s="5">
        <v>0.0929594633885429</v>
      </c>
      <c r="R52" s="5">
        <v>0.0973437167399031</v>
      </c>
      <c r="S52" s="5">
        <v>0.103537238405884</v>
      </c>
      <c r="T52" s="5">
        <v>0.111309475274166</v>
      </c>
      <c r="U52" s="5">
        <v>0.115139395739625</v>
      </c>
      <c r="V52" s="5">
        <v>0.118230359446155</v>
      </c>
      <c r="W52" s="5">
        <v>0.125704407373026</v>
      </c>
      <c r="X52" s="5">
        <v>0.12269442755682</v>
      </c>
      <c r="Y52" s="5">
        <v>0.113410203201681</v>
      </c>
      <c r="Z52" s="5">
        <v>0.110890172145303</v>
      </c>
      <c r="AA52" s="5">
        <v>0.109541924415912</v>
      </c>
      <c r="AB52" s="5">
        <v>0.108286201470873</v>
      </c>
      <c r="AC52" s="5">
        <v>0.106332587948696</v>
      </c>
      <c r="AD52" s="5">
        <v>0.103888348103796</v>
      </c>
      <c r="AE52" s="5">
        <v>0.101596042793626</v>
      </c>
      <c r="AF52" s="5">
        <v>0.0996862694702168</v>
      </c>
      <c r="AG52" s="5">
        <v>0.100179515883486</v>
      </c>
      <c r="AH52" s="5">
        <v>0.0992256410217047</v>
      </c>
      <c r="AI52" s="5">
        <v>0.0962228483636017</v>
      </c>
      <c r="AJ52" s="5">
        <v>0.0945751403377044</v>
      </c>
      <c r="AK52" s="5">
        <v>0.0938250910490818</v>
      </c>
      <c r="AL52" s="5">
        <v>0.093835484999991</v>
      </c>
      <c r="AM52" s="5">
        <v>0.0941260667253591</v>
      </c>
      <c r="AN52" s="5">
        <v>0.0951407992959409</v>
      </c>
      <c r="AO52" s="5">
        <v>0.0965399114480316</v>
      </c>
      <c r="AP52" s="5">
        <v>0.0983198028427968</v>
      </c>
      <c r="AQ52" s="5">
        <v>0.0998124547649046</v>
      </c>
      <c r="AR52" s="5">
        <v>0.101332652683382</v>
      </c>
      <c r="AS52" s="5">
        <v>0.106959334679125</v>
      </c>
      <c r="AT52" s="5">
        <v>0.111761271585112</v>
      </c>
      <c r="AU52" s="5">
        <v>0.114862825293282</v>
      </c>
      <c r="AV52" s="5">
        <v>0.117468682435113</v>
      </c>
      <c r="AW52" s="5">
        <v>0.120861170897287</v>
      </c>
      <c r="AX52" s="5">
        <v>0.127609459340134</v>
      </c>
      <c r="AY52" s="5">
        <v>0.125536901777077</v>
      </c>
      <c r="AZ52" s="5">
        <v>0.119807889333303</v>
      </c>
      <c r="BA52" s="5">
        <v>0.113972152428662</v>
      </c>
      <c r="BB52" s="5">
        <v>0.105460716403752</v>
      </c>
      <c r="BC52" s="5">
        <v>0.102098057505283</v>
      </c>
      <c r="BD52" s="5">
        <v>0.101939179506465</v>
      </c>
      <c r="BE52" s="5">
        <v>0.101885978509217</v>
      </c>
      <c r="BF52" s="5">
        <v>0.101700487609637</v>
      </c>
      <c r="BG52" s="5">
        <v>0.10137680030614</v>
      </c>
      <c r="BH52" s="5">
        <v>0.101112719339233</v>
      </c>
      <c r="BI52" s="5">
        <v>0.100790962634081</v>
      </c>
      <c r="BJ52" s="5">
        <v>0.100456767061833</v>
      </c>
      <c r="BK52" s="5">
        <v>0.100066074012045</v>
      </c>
      <c r="BL52" s="5">
        <v>0.0996683676911128</v>
      </c>
      <c r="BM52" s="5">
        <v>0.0993783971346384</v>
      </c>
      <c r="BN52" s="5">
        <v>0.099103084203425</v>
      </c>
      <c r="BO52" s="5">
        <v>0.0987679191294903</v>
      </c>
      <c r="BP52" s="5">
        <v>0.0986040236555719</v>
      </c>
      <c r="BQ52" s="5">
        <v>0.0986886804132334</v>
      </c>
      <c r="BR52" s="5">
        <v>0.0990681304479657</v>
      </c>
      <c r="BS52" s="5">
        <v>0.0998159465365451</v>
      </c>
      <c r="BT52" s="5">
        <v>0.100599044241099</v>
      </c>
      <c r="BU52" s="5">
        <v>0.101415115611217</v>
      </c>
      <c r="BV52" s="5">
        <v>0.102397287585399</v>
      </c>
      <c r="BW52" s="5">
        <v>0.103582438163433</v>
      </c>
      <c r="BX52" s="5">
        <v>0.104740749262661</v>
      </c>
      <c r="BY52" s="5">
        <v>0.105987102330603</v>
      </c>
      <c r="BZ52" s="5">
        <v>0.10713146282234</v>
      </c>
      <c r="CA52" s="5">
        <v>0.108007886856788</v>
      </c>
      <c r="CB52" s="5">
        <v>0.108901757253931</v>
      </c>
      <c r="CC52" s="5">
        <v>0.109507750537496</v>
      </c>
      <c r="CD52" s="5">
        <v>0.109711957631717</v>
      </c>
      <c r="CE52" s="5">
        <v>0.109609907984643</v>
      </c>
      <c r="CF52" s="5">
        <v>0.109203668589183</v>
      </c>
      <c r="CG52" s="5">
        <v>0.108636465461469</v>
      </c>
      <c r="CH52" s="5">
        <v>0.10803325482625</v>
      </c>
      <c r="CI52" s="5">
        <v>0.107158604962532</v>
      </c>
      <c r="CJ52" s="5">
        <v>0.106000652379127</v>
      </c>
      <c r="CK52" s="5">
        <v>0.104825257221088</v>
      </c>
      <c r="CL52" s="5">
        <v>0.103759522280058</v>
      </c>
      <c r="CM52" s="5">
        <v>0.102913060996179</v>
      </c>
      <c r="CN52" s="5">
        <v>0.102116467239446</v>
      </c>
      <c r="CO52" s="5">
        <v>0.101389140989644</v>
      </c>
      <c r="CP52" s="5">
        <v>0.101084011657507</v>
      </c>
      <c r="CQ52" s="5">
        <v>0.10089952442144</v>
      </c>
      <c r="CR52" s="5">
        <v>0.1007179978816</v>
      </c>
      <c r="CS52" s="5">
        <v>0.10062829224569</v>
      </c>
      <c r="CT52" s="5">
        <v>0.100551077729318</v>
      </c>
      <c r="CU52" s="5">
        <v>0.100596699409873</v>
      </c>
      <c r="CV52" s="5">
        <v>0.100800541793673</v>
      </c>
      <c r="CW52" s="5">
        <v>0.100958822700673</v>
      </c>
      <c r="CX52" s="5">
        <v>0.101250563111031</v>
      </c>
      <c r="CY52" s="5">
        <v>0.101740005582877</v>
      </c>
      <c r="CZ52" s="5">
        <v>0.102233201670631</v>
      </c>
      <c r="DA52" s="5">
        <v>0.102876585655605</v>
      </c>
      <c r="DB52" s="5">
        <v>0.103462663985874</v>
      </c>
      <c r="DC52" s="5">
        <v>0.104088294557451</v>
      </c>
      <c r="DD52" s="5">
        <v>0.104706632535994</v>
      </c>
      <c r="DE52" s="5">
        <v>0.105058459063972</v>
      </c>
      <c r="DF52" s="5">
        <v>0.105440438798434</v>
      </c>
      <c r="DG52" s="5">
        <v>0.105836917916265</v>
      </c>
      <c r="DH52" s="5">
        <v>0.106191501597017</v>
      </c>
      <c r="DI52" s="5">
        <v>0.106384585932318</v>
      </c>
      <c r="DJ52" s="5">
        <v>0.10649802793917</v>
      </c>
      <c r="DK52" s="5">
        <v>0.106607358854294</v>
      </c>
      <c r="DL52" s="5">
        <v>0.106421111180379</v>
      </c>
      <c r="DM52" s="5">
        <v>0.106169990182043</v>
      </c>
      <c r="DN52" s="5">
        <v>0.105892633488765</v>
      </c>
    </row>
    <row r="53" spans="1:118">
      <c r="A53" s="1" t="str">
        <f>IF($H$8="Y",'Population Definitions'!$A$5,"...")</f>
        <v>...</v>
      </c>
      <c r="B53" s="2" t="str">
        <f>IF($H$8="Y","---&gt;","...")</f>
        <v>...</v>
      </c>
      <c r="C53" s="1" t="str">
        <f>IF($H$8="Y",'Population Definitions'!$A$8,"...")</f>
        <v>...</v>
      </c>
      <c r="E53" s="4"/>
      <c r="F53" s="5"/>
      <c r="G53" s="4"/>
      <c r="H53" s="2" t="str">
        <f>IF($H$8="Y","OR","...")</f>
        <v>...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</row>
    <row r="54" spans="1:118">
      <c r="A54" s="1" t="str">
        <f>IF($I$8="Y",'Population Definitions'!$A$5,"...")</f>
        <v>...</v>
      </c>
      <c r="B54" s="2" t="str">
        <f>IF($I$8="Y","---&gt;","...")</f>
        <v>...</v>
      </c>
      <c r="C54" s="1" t="str">
        <f>IF($I$8="Y",'Population Definitions'!$A$9,"...")</f>
        <v>...</v>
      </c>
      <c r="E54" s="4"/>
      <c r="F54" s="5"/>
      <c r="G54" s="4"/>
      <c r="H54" s="2" t="str">
        <f>IF($I$8="Y","OR","...")</f>
        <v>...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</row>
    <row r="55" spans="1:118">
      <c r="A55" s="1" t="str">
        <f>IF($J$8="Y",'Population Definitions'!$A$5,"...")</f>
        <v>...</v>
      </c>
      <c r="B55" s="2" t="str">
        <f>IF($J$8="Y","---&gt;","...")</f>
        <v>...</v>
      </c>
      <c r="C55" s="1" t="str">
        <f>IF($J$8="Y",'Population Definitions'!$B$10,"...")</f>
        <v>...</v>
      </c>
      <c r="E55" s="4"/>
      <c r="F55" s="5"/>
      <c r="G55" s="4"/>
      <c r="H55" s="2" t="str">
        <f>IF($J$8="Y","OR","...")</f>
        <v>...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</row>
    <row r="56" spans="1:118">
      <c r="A56" s="1" t="str">
        <f>IF($K$8="Y",'Population Definitions'!$A$5,"...")</f>
        <v>...</v>
      </c>
      <c r="B56" s="2" t="str">
        <f>IF($K$8="Y","---&gt;","...")</f>
        <v>...</v>
      </c>
      <c r="C56" s="1" t="str">
        <f>IF($K$8="Y",'Population Definitions'!$B$11,"...")</f>
        <v>...</v>
      </c>
      <c r="E56" s="4"/>
      <c r="F56" s="5"/>
      <c r="G56" s="4"/>
      <c r="H56" s="2" t="str">
        <f>IF($K$8="Y","OR","...")</f>
        <v>...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</row>
    <row r="57" spans="1:118">
      <c r="A57" s="1" t="str">
        <f>IF($B$9="Y",'Population Definitions'!$A$6,"...")</f>
        <v>...</v>
      </c>
      <c r="B57" s="2" t="str">
        <f>IF($B$9="Y","---&gt;","...")</f>
        <v>...</v>
      </c>
      <c r="C57" s="1" t="str">
        <f>IF($B$9="Y",'Population Definitions'!$A$2,"...")</f>
        <v>...</v>
      </c>
      <c r="E57" s="4"/>
      <c r="F57" s="5"/>
      <c r="G57" s="4"/>
      <c r="H57" s="2" t="str">
        <f>IF($B$9="Y","OR","...")</f>
        <v>...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</row>
    <row r="58" spans="1:118">
      <c r="A58" s="1" t="str">
        <f>IF($C$9="Y",'Population Definitions'!$A$6,"...")</f>
        <v>...</v>
      </c>
      <c r="B58" s="2" t="str">
        <f>IF($C$9="Y","---&gt;","...")</f>
        <v>...</v>
      </c>
      <c r="C58" s="1" t="str">
        <f>IF($C$9="Y",'Population Definitions'!$A$3,"...")</f>
        <v>...</v>
      </c>
      <c r="E58" s="4"/>
      <c r="F58" s="5"/>
      <c r="G58" s="4"/>
      <c r="H58" s="2" t="str">
        <f>IF($C$9="Y","OR","...")</f>
        <v>...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</row>
    <row r="59" spans="1:118">
      <c r="A59" s="1" t="str">
        <f>IF($D$9="Y",'Population Definitions'!$A$6,"...")</f>
        <v>...</v>
      </c>
      <c r="B59" s="2" t="str">
        <f>IF($D$9="Y","---&gt;","...")</f>
        <v>...</v>
      </c>
      <c r="C59" s="1" t="str">
        <f>IF($D$9="Y",'Population Definitions'!$A$4,"...")</f>
        <v>...</v>
      </c>
      <c r="E59" s="4"/>
      <c r="F59" s="5"/>
      <c r="G59" s="4"/>
      <c r="H59" s="2" t="str">
        <f>IF($D$9="Y","OR","...")</f>
        <v>...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</row>
    <row r="60" spans="1:118">
      <c r="A60" s="1" t="str">
        <f>IF($E$9="Y",'Population Definitions'!$A$6,"...")</f>
        <v>...</v>
      </c>
      <c r="B60" s="2" t="str">
        <f>IF($E$9="Y","---&gt;","...")</f>
        <v>...</v>
      </c>
      <c r="C60" s="1" t="str">
        <f>IF($E$9="Y",'Population Definitions'!$A$5,"...")</f>
        <v>...</v>
      </c>
      <c r="E60" s="4"/>
      <c r="F60" s="5"/>
      <c r="G60" s="4"/>
      <c r="H60" s="2" t="str">
        <f>IF($E$9="Y","OR","...")</f>
        <v>...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</row>
    <row r="61" spans="1:118">
      <c r="A61" s="1" t="str">
        <f>IF($F$9="Y",'Population Definitions'!$A$6,"...")</f>
        <v>...</v>
      </c>
      <c r="B61" s="2" t="str">
        <f>IF($F$9="Y","---&gt;","...")</f>
        <v>...</v>
      </c>
      <c r="C61" s="1" t="str">
        <f>IF($F$9="Y",'Population Definitions'!$A$6,"...")</f>
        <v>...</v>
      </c>
      <c r="E61" s="4"/>
      <c r="F61" s="5"/>
      <c r="G61" s="4"/>
      <c r="H61" s="2" t="str">
        <f>IF($F$9="Y","OR","...")</f>
        <v>...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</row>
    <row r="62" spans="1:118">
      <c r="A62" s="1" t="str">
        <f>IF($G$9="Y",'Population Definitions'!$A$6,"...")</f>
        <v>...</v>
      </c>
      <c r="B62" s="2" t="str">
        <f>IF($G$9="Y","---&gt;","...")</f>
        <v>...</v>
      </c>
      <c r="C62" s="1" t="str">
        <f>IF($G$9="Y",'Population Definitions'!$A$7,"...")</f>
        <v>...</v>
      </c>
      <c r="E62" s="4"/>
      <c r="F62" s="5"/>
      <c r="G62" s="4"/>
      <c r="H62" s="2" t="str">
        <f>IF($G$9="Y","OR","...")</f>
        <v>...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</row>
    <row r="63" spans="1:118">
      <c r="A63" s="1" t="str">
        <f>IF($H$9="Y",'Population Definitions'!$A$6,"...")</f>
        <v>15-49M</v>
      </c>
      <c r="B63" s="2" t="str">
        <f>IF($H$9="Y","---&gt;","...")</f>
        <v>---&gt;</v>
      </c>
      <c r="C63" s="1" t="str">
        <f>IF($H$9="Y",'Population Definitions'!$A$8,"...")</f>
        <v>50-59M</v>
      </c>
      <c r="E63" s="5" t="s">
        <v>136</v>
      </c>
      <c r="F63" s="5"/>
      <c r="G63" s="5"/>
      <c r="H63" s="2" t="str">
        <f>IF($H$9="Y","OR","...")</f>
        <v>OR</v>
      </c>
      <c r="I63" s="5">
        <v>0.0157019933738024</v>
      </c>
      <c r="J63" s="5">
        <v>0.0155890235979186</v>
      </c>
      <c r="K63" s="5">
        <v>0.0152678961542836</v>
      </c>
      <c r="L63" s="5">
        <v>0.0152727147742148</v>
      </c>
      <c r="M63" s="5">
        <v>0.015402330408755</v>
      </c>
      <c r="N63" s="5">
        <v>0.0159856001318164</v>
      </c>
      <c r="O63" s="5">
        <v>0.0172839086019779</v>
      </c>
      <c r="P63" s="5">
        <v>0.0184081998818485</v>
      </c>
      <c r="Q63" s="5">
        <v>0.0191006665127567</v>
      </c>
      <c r="R63" s="5">
        <v>0.0201000547083058</v>
      </c>
      <c r="S63" s="5">
        <v>0.0206569693396165</v>
      </c>
      <c r="T63" s="5">
        <v>0.021735967467043</v>
      </c>
      <c r="U63" s="5">
        <v>0.0223766495074245</v>
      </c>
      <c r="V63" s="5">
        <v>0.0223144492081597</v>
      </c>
      <c r="W63" s="5">
        <v>0.0229330977277252</v>
      </c>
      <c r="X63" s="5">
        <v>0.0224860555778616</v>
      </c>
      <c r="Y63" s="5">
        <v>0.0227680839954277</v>
      </c>
      <c r="Z63" s="5">
        <v>0.0224615940065844</v>
      </c>
      <c r="AA63" s="5">
        <v>0.0198419889769621</v>
      </c>
      <c r="AB63" s="5">
        <v>0.0182090091358609</v>
      </c>
      <c r="AC63" s="5">
        <v>0.0176570315847487</v>
      </c>
      <c r="AD63" s="5">
        <v>0.0212904211421576</v>
      </c>
      <c r="AE63" s="5">
        <v>0.0280004770593262</v>
      </c>
      <c r="AF63" s="5">
        <v>0.0296859342396008</v>
      </c>
      <c r="AG63" s="5">
        <v>0.02891212746332</v>
      </c>
      <c r="AH63" s="5">
        <v>0.0288237156767278</v>
      </c>
      <c r="AI63" s="5">
        <v>0.0281931845387058</v>
      </c>
      <c r="AJ63" s="5">
        <v>0.0298291707042628</v>
      </c>
      <c r="AK63" s="5">
        <v>0.0317869872499436</v>
      </c>
      <c r="AL63" s="5">
        <v>0.0324392464986066</v>
      </c>
      <c r="AM63" s="5">
        <v>0.032683036196003</v>
      </c>
      <c r="AN63" s="5">
        <v>0.0320631487985943</v>
      </c>
      <c r="AO63" s="5">
        <v>0.0317076664035701</v>
      </c>
      <c r="AP63" s="5">
        <v>0.0308770893279989</v>
      </c>
      <c r="AQ63" s="5">
        <v>0.0290289133686359</v>
      </c>
      <c r="AR63" s="5">
        <v>0.0274808341440772</v>
      </c>
      <c r="AS63" s="5">
        <v>0.0263663989495149</v>
      </c>
      <c r="AT63" s="5">
        <v>0.0257017064979288</v>
      </c>
      <c r="AU63" s="5">
        <v>0.0263668292180956</v>
      </c>
      <c r="AV63" s="5">
        <v>0.0274300254650218</v>
      </c>
      <c r="AW63" s="5">
        <v>0.0284018727580543</v>
      </c>
      <c r="AX63" s="5">
        <v>0.0299147887638577</v>
      </c>
      <c r="AY63" s="5">
        <v>0.0296519915179246</v>
      </c>
      <c r="AZ63" s="5">
        <v>0.0290719988355502</v>
      </c>
      <c r="BA63" s="5">
        <v>0.0305094929149913</v>
      </c>
      <c r="BB63" s="5">
        <v>0.0324681513733286</v>
      </c>
      <c r="BC63" s="5">
        <v>0.0347702405239172</v>
      </c>
      <c r="BD63" s="5">
        <v>0.0356430144404609</v>
      </c>
      <c r="BE63" s="5">
        <v>0.0362042943856137</v>
      </c>
      <c r="BF63" s="5">
        <v>0.0380082200494459</v>
      </c>
      <c r="BG63" s="5">
        <v>0.0365017657313176</v>
      </c>
      <c r="BH63" s="5">
        <v>0.0333436257180659</v>
      </c>
      <c r="BI63" s="5">
        <v>0.0324801285588133</v>
      </c>
      <c r="BJ63" s="5">
        <v>0.0320670487916892</v>
      </c>
      <c r="BK63" s="5">
        <v>0.0317560031403612</v>
      </c>
      <c r="BL63" s="5">
        <v>0.0313180187251322</v>
      </c>
      <c r="BM63" s="5">
        <v>0.0308246957389985</v>
      </c>
      <c r="BN63" s="5">
        <v>0.0304917852425728</v>
      </c>
      <c r="BO63" s="5">
        <v>0.0303937575474954</v>
      </c>
      <c r="BP63" s="5">
        <v>0.031122433349581</v>
      </c>
      <c r="BQ63" s="5">
        <v>0.0313509861871048</v>
      </c>
      <c r="BR63" s="5">
        <v>0.0309039253514895</v>
      </c>
      <c r="BS63" s="5">
        <v>0.0310516727747344</v>
      </c>
      <c r="BT63" s="5">
        <v>0.0315484625421856</v>
      </c>
      <c r="BU63" s="5">
        <v>0.0322666119728194</v>
      </c>
      <c r="BV63" s="5">
        <v>0.0330163904116529</v>
      </c>
      <c r="BW63" s="5">
        <v>0.0339806312611041</v>
      </c>
      <c r="BX63" s="5">
        <v>0.0351281482645958</v>
      </c>
      <c r="BY63" s="5">
        <v>0.0361958655083087</v>
      </c>
      <c r="BZ63" s="5">
        <v>0.036829503909659</v>
      </c>
      <c r="CA63" s="5">
        <v>0.0371854547981342</v>
      </c>
      <c r="CB63" s="5">
        <v>0.0387484557060609</v>
      </c>
      <c r="CC63" s="5">
        <v>0.0397195157678592</v>
      </c>
      <c r="CD63" s="5">
        <v>0.039939392961917</v>
      </c>
      <c r="CE63" s="5">
        <v>0.039932049015903</v>
      </c>
      <c r="CF63" s="5">
        <v>0.0401594668986981</v>
      </c>
      <c r="CG63" s="5">
        <v>0.0414580784749936</v>
      </c>
      <c r="CH63" s="5">
        <v>0.0396905404093504</v>
      </c>
      <c r="CI63" s="5">
        <v>0.0369676237401019</v>
      </c>
      <c r="CJ63" s="5">
        <v>0.0345532452514974</v>
      </c>
      <c r="CK63" s="5">
        <v>0.0315838217907105</v>
      </c>
      <c r="CL63" s="5">
        <v>0.03047661705589</v>
      </c>
      <c r="CM63" s="5">
        <v>0.0304539764309465</v>
      </c>
      <c r="CN63" s="5">
        <v>0.0304801590128578</v>
      </c>
      <c r="CO63" s="5">
        <v>0.0304786218721371</v>
      </c>
      <c r="CP63" s="5">
        <v>0.0304547624259693</v>
      </c>
      <c r="CQ63" s="5">
        <v>0.0304724390679198</v>
      </c>
      <c r="CR63" s="5">
        <v>0.0304999824553347</v>
      </c>
      <c r="CS63" s="5">
        <v>0.0305633490771399</v>
      </c>
      <c r="CT63" s="5">
        <v>0.0306441664961366</v>
      </c>
      <c r="CU63" s="5">
        <v>0.0307449887391386</v>
      </c>
      <c r="CV63" s="5">
        <v>0.0309021469148743</v>
      </c>
      <c r="CW63" s="5">
        <v>0.0310846870902658</v>
      </c>
      <c r="CX63" s="5">
        <v>0.0312524684253134</v>
      </c>
      <c r="CY63" s="5">
        <v>0.031477857664631</v>
      </c>
      <c r="CZ63" s="5">
        <v>0.0317729827413215</v>
      </c>
      <c r="DA63" s="5">
        <v>0.0321344412327333</v>
      </c>
      <c r="DB63" s="5">
        <v>0.0325829790793261</v>
      </c>
      <c r="DC63" s="5">
        <v>0.0329951706740499</v>
      </c>
      <c r="DD63" s="5">
        <v>0.0333588772119848</v>
      </c>
      <c r="DE63" s="5">
        <v>0.0337134704801454</v>
      </c>
      <c r="DF63" s="5">
        <v>0.0340696242005974</v>
      </c>
      <c r="DG63" s="5">
        <v>0.034349190101133</v>
      </c>
      <c r="DH63" s="5">
        <v>0.034598761977754</v>
      </c>
      <c r="DI63" s="5">
        <v>0.0347560925442638</v>
      </c>
      <c r="DJ63" s="5">
        <v>0.0347728539204599</v>
      </c>
      <c r="DK63" s="5">
        <v>0.0347538694457928</v>
      </c>
      <c r="DL63" s="5">
        <v>0.0346142909562747</v>
      </c>
      <c r="DM63" s="5">
        <v>0.0343483782067888</v>
      </c>
      <c r="DN63" s="5">
        <v>0.0340002156985316</v>
      </c>
    </row>
    <row r="64" spans="1:118">
      <c r="A64" s="1" t="str">
        <f>IF($I$9="Y",'Population Definitions'!$A$6,"...")</f>
        <v>...</v>
      </c>
      <c r="B64" s="2" t="str">
        <f>IF($I$9="Y","---&gt;","...")</f>
        <v>...</v>
      </c>
      <c r="C64" s="1" t="str">
        <f>IF($I$9="Y",'Population Definitions'!$A$9,"...")</f>
        <v>...</v>
      </c>
      <c r="E64" s="4"/>
      <c r="F64" s="5"/>
      <c r="G64" s="4"/>
      <c r="H64" s="2" t="str">
        <f>IF($I$9="Y","OR","...")</f>
        <v>...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</row>
    <row r="65" spans="1:118">
      <c r="A65" s="1" t="str">
        <f>IF($J$9="Y",'Population Definitions'!$A$6,"...")</f>
        <v>...</v>
      </c>
      <c r="B65" s="2" t="str">
        <f>IF($J$9="Y","---&gt;","...")</f>
        <v>...</v>
      </c>
      <c r="C65" s="1" t="str">
        <f>IF($J$9="Y",'Population Definitions'!$B$10,"...")</f>
        <v>...</v>
      </c>
      <c r="E65" s="4"/>
      <c r="F65" s="5"/>
      <c r="G65" s="4"/>
      <c r="H65" s="2" t="str">
        <f>IF($J$9="Y","OR","...")</f>
        <v>...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>
      <c r="A66" s="1" t="str">
        <f>IF($K$9="Y",'Population Definitions'!$A$6,"...")</f>
        <v>...</v>
      </c>
      <c r="B66" s="2" t="str">
        <f>IF($K$9="Y","---&gt;","...")</f>
        <v>...</v>
      </c>
      <c r="C66" s="1" t="str">
        <f>IF($K$9="Y",'Population Definitions'!$B$11,"...")</f>
        <v>...</v>
      </c>
      <c r="E66" s="4"/>
      <c r="F66" s="5"/>
      <c r="G66" s="4"/>
      <c r="H66" s="2" t="str">
        <f>IF($K$9="Y","OR","...")</f>
        <v>...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>
      <c r="A67" s="1" t="str">
        <f>IF($B$10="Y",'Population Definitions'!$A$7,"...")</f>
        <v>...</v>
      </c>
      <c r="B67" s="2" t="str">
        <f>IF($B$10="Y","---&gt;","...")</f>
        <v>...</v>
      </c>
      <c r="C67" s="1" t="str">
        <f>IF($B$10="Y",'Population Definitions'!$A$2,"...")</f>
        <v>...</v>
      </c>
      <c r="E67" s="4"/>
      <c r="F67" s="5"/>
      <c r="G67" s="4"/>
      <c r="H67" s="2" t="str">
        <f>IF($B$10="Y","OR","...")</f>
        <v>...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</row>
    <row r="68" spans="1:118">
      <c r="A68" s="1" t="str">
        <f>IF($C$10="Y",'Population Definitions'!$A$7,"...")</f>
        <v>...</v>
      </c>
      <c r="B68" s="2" t="str">
        <f>IF($C$10="Y","---&gt;","...")</f>
        <v>...</v>
      </c>
      <c r="C68" s="1" t="str">
        <f>IF($C$10="Y",'Population Definitions'!$A$3,"...")</f>
        <v>...</v>
      </c>
      <c r="E68" s="4"/>
      <c r="F68" s="5"/>
      <c r="G68" s="4"/>
      <c r="H68" s="2" t="str">
        <f>IF($C$10="Y","OR","...")</f>
        <v>...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</row>
    <row r="69" spans="1:118">
      <c r="A69" s="1" t="str">
        <f>IF($D$10="Y",'Population Definitions'!$A$7,"...")</f>
        <v>...</v>
      </c>
      <c r="B69" s="2" t="str">
        <f>IF($D$10="Y","---&gt;","...")</f>
        <v>...</v>
      </c>
      <c r="C69" s="1" t="str">
        <f>IF($D$10="Y",'Population Definitions'!$A$4,"...")</f>
        <v>...</v>
      </c>
      <c r="E69" s="4"/>
      <c r="F69" s="5"/>
      <c r="G69" s="4"/>
      <c r="H69" s="2" t="str">
        <f>IF($D$10="Y","OR","...")</f>
        <v>...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  <row r="70" spans="1:118">
      <c r="A70" s="1" t="str">
        <f>IF($E$10="Y",'Population Definitions'!$A$7,"...")</f>
        <v>...</v>
      </c>
      <c r="B70" s="2" t="str">
        <f>IF($E$10="Y","---&gt;","...")</f>
        <v>...</v>
      </c>
      <c r="C70" s="1" t="str">
        <f>IF($E$10="Y",'Population Definitions'!$A$5,"...")</f>
        <v>...</v>
      </c>
      <c r="E70" s="4"/>
      <c r="F70" s="5"/>
      <c r="G70" s="4"/>
      <c r="H70" s="2" t="str">
        <f>IF($E$10="Y","OR","...")</f>
        <v>...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</row>
    <row r="71" spans="1:118">
      <c r="A71" s="1" t="str">
        <f>IF($F$10="Y",'Population Definitions'!$A$7,"...")</f>
        <v>...</v>
      </c>
      <c r="B71" s="2" t="str">
        <f>IF($F$10="Y","---&gt;","...")</f>
        <v>...</v>
      </c>
      <c r="C71" s="1" t="str">
        <f>IF($F$10="Y",'Population Definitions'!$A$6,"...")</f>
        <v>...</v>
      </c>
      <c r="E71" s="4"/>
      <c r="F71" s="5"/>
      <c r="G71" s="4"/>
      <c r="H71" s="2" t="str">
        <f>IF($F$10="Y","OR","...")</f>
        <v>...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</row>
    <row r="72" spans="1:118">
      <c r="A72" s="1" t="str">
        <f>IF($G$10="Y",'Population Definitions'!$A$7,"...")</f>
        <v>...</v>
      </c>
      <c r="B72" s="2" t="str">
        <f>IF($G$10="Y","---&gt;","...")</f>
        <v>...</v>
      </c>
      <c r="C72" s="1" t="str">
        <f>IF($G$10="Y",'Population Definitions'!$A$7,"...")</f>
        <v>...</v>
      </c>
      <c r="E72" s="4"/>
      <c r="F72" s="5"/>
      <c r="G72" s="4"/>
      <c r="H72" s="2" t="str">
        <f>IF($G$10="Y","OR","...")</f>
        <v>...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</row>
    <row r="73" spans="1:118">
      <c r="A73" s="1" t="str">
        <f>IF($H$10="Y",'Population Definitions'!$A$7,"...")</f>
        <v>...</v>
      </c>
      <c r="B73" s="2" t="str">
        <f>IF($H$10="Y","---&gt;","...")</f>
        <v>...</v>
      </c>
      <c r="C73" s="1" t="str">
        <f>IF($H$10="Y",'Population Definitions'!$A$8,"...")</f>
        <v>...</v>
      </c>
      <c r="E73" s="4"/>
      <c r="F73" s="5"/>
      <c r="G73" s="4"/>
      <c r="H73" s="2" t="str">
        <f>IF($H$10="Y","OR","...")</f>
        <v>...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</row>
    <row r="74" spans="1:118">
      <c r="A74" s="1" t="str">
        <f>IF($I$10="Y",'Population Definitions'!$A$7,"...")</f>
        <v>15-49F</v>
      </c>
      <c r="B74" s="2" t="str">
        <f>IF($I$10="Y","---&gt;","...")</f>
        <v>---&gt;</v>
      </c>
      <c r="C74" s="1" t="str">
        <f>IF($I$10="Y",'Population Definitions'!$A$9,"...")</f>
        <v>50-59F</v>
      </c>
      <c r="E74" s="5" t="s">
        <v>136</v>
      </c>
      <c r="F74" s="5"/>
      <c r="G74" s="5"/>
      <c r="H74" s="2" t="str">
        <f>IF($I$10="Y","OR","...")</f>
        <v>OR</v>
      </c>
      <c r="I74" s="5">
        <v>0.0154083059344915</v>
      </c>
      <c r="J74" s="5">
        <v>0.0153859436794395</v>
      </c>
      <c r="K74" s="5">
        <v>0.0151155537393012</v>
      </c>
      <c r="L74" s="5">
        <v>0.0151402412085306</v>
      </c>
      <c r="M74" s="5">
        <v>0.0153616227177285</v>
      </c>
      <c r="N74" s="5">
        <v>0.0159810479405532</v>
      </c>
      <c r="O74" s="5">
        <v>0.0171800641318938</v>
      </c>
      <c r="P74" s="5">
        <v>0.0184527059370466</v>
      </c>
      <c r="Q74" s="5">
        <v>0.0194804297023153</v>
      </c>
      <c r="R74" s="5">
        <v>0.0207820192914942</v>
      </c>
      <c r="S74" s="5">
        <v>0.0215184638675321</v>
      </c>
      <c r="T74" s="5">
        <v>0.0226562373250285</v>
      </c>
      <c r="U74" s="5">
        <v>0.0233276987282509</v>
      </c>
      <c r="V74" s="5">
        <v>0.0232521851644026</v>
      </c>
      <c r="W74" s="5">
        <v>0.0238797800552663</v>
      </c>
      <c r="X74" s="5">
        <v>0.0234061511377258</v>
      </c>
      <c r="Y74" s="5">
        <v>0.0236770535659988</v>
      </c>
      <c r="Z74" s="5">
        <v>0.0233568013865458</v>
      </c>
      <c r="AA74" s="5">
        <v>0.0206644680035012</v>
      </c>
      <c r="AB74" s="5">
        <v>0.0190177889511371</v>
      </c>
      <c r="AC74" s="5">
        <v>0.018486566919322</v>
      </c>
      <c r="AD74" s="5">
        <v>0.0222850997609519</v>
      </c>
      <c r="AE74" s="5">
        <v>0.0293000930315497</v>
      </c>
      <c r="AF74" s="5">
        <v>0.0311053073317466</v>
      </c>
      <c r="AG74" s="5">
        <v>0.0303593339747744</v>
      </c>
      <c r="AH74" s="5">
        <v>0.0303171270248935</v>
      </c>
      <c r="AI74" s="5">
        <v>0.0297209653479836</v>
      </c>
      <c r="AJ74" s="5">
        <v>0.0315003942802499</v>
      </c>
      <c r="AK74" s="5">
        <v>0.0335694889759221</v>
      </c>
      <c r="AL74" s="5">
        <v>0.0342427108537756</v>
      </c>
      <c r="AM74" s="5">
        <v>0.0344894515248419</v>
      </c>
      <c r="AN74" s="5">
        <v>0.0338381411032287</v>
      </c>
      <c r="AO74" s="5">
        <v>0.0335001341199861</v>
      </c>
      <c r="AP74" s="5">
        <v>0.0326595497861367</v>
      </c>
      <c r="AQ74" s="5">
        <v>0.0307196396561873</v>
      </c>
      <c r="AR74" s="5">
        <v>0.0290862049684527</v>
      </c>
      <c r="AS74" s="5">
        <v>0.0279154117601557</v>
      </c>
      <c r="AT74" s="5">
        <v>0.0272322436694789</v>
      </c>
      <c r="AU74" s="5">
        <v>0.027957693108308</v>
      </c>
      <c r="AV74" s="5">
        <v>0.0291108848377797</v>
      </c>
      <c r="AW74" s="5">
        <v>0.0301538362745314</v>
      </c>
      <c r="AX74" s="5">
        <v>0.031771590741067</v>
      </c>
      <c r="AY74" s="5">
        <v>0.0315098447309824</v>
      </c>
      <c r="AZ74" s="5">
        <v>0.0308781386511568</v>
      </c>
      <c r="BA74" s="5">
        <v>0.032343469889641</v>
      </c>
      <c r="BB74" s="5">
        <v>0.0343191533849899</v>
      </c>
      <c r="BC74" s="5">
        <v>0.036627731815768</v>
      </c>
      <c r="BD74" s="5">
        <v>0.0374188508656441</v>
      </c>
      <c r="BE74" s="5">
        <v>0.0378500094675012</v>
      </c>
      <c r="BF74" s="5">
        <v>0.0395481900758049</v>
      </c>
      <c r="BG74" s="5">
        <v>0.0378490675003254</v>
      </c>
      <c r="BH74" s="5">
        <v>0.0344499785436455</v>
      </c>
      <c r="BI74" s="5">
        <v>0.0333895353102727</v>
      </c>
      <c r="BJ74" s="5">
        <v>0.0327913938564258</v>
      </c>
      <c r="BK74" s="5">
        <v>0.0323186964729399</v>
      </c>
      <c r="BL74" s="5">
        <v>0.0317441200451677</v>
      </c>
      <c r="BM74" s="5">
        <v>0.0311283180772369</v>
      </c>
      <c r="BN74" s="5">
        <v>0.0306595283402962</v>
      </c>
      <c r="BO74" s="5">
        <v>0.0304159288584846</v>
      </c>
      <c r="BP74" s="5">
        <v>0.0309990882721403</v>
      </c>
      <c r="BQ74" s="5">
        <v>0.0311206406522985</v>
      </c>
      <c r="BR74" s="5">
        <v>0.0305945587383748</v>
      </c>
      <c r="BS74" s="5">
        <v>0.0306401925249815</v>
      </c>
      <c r="BT74" s="5">
        <v>0.0310206250846146</v>
      </c>
      <c r="BU74" s="5">
        <v>0.0316153192588812</v>
      </c>
      <c r="BV74" s="5">
        <v>0.0322484488347788</v>
      </c>
      <c r="BW74" s="5">
        <v>0.0330994379928566</v>
      </c>
      <c r="BX74" s="5">
        <v>0.0341275799529166</v>
      </c>
      <c r="BY74" s="5">
        <v>0.0350733596952761</v>
      </c>
      <c r="BZ74" s="5">
        <v>0.0356229957206184</v>
      </c>
      <c r="CA74" s="5">
        <v>0.0359361449963551</v>
      </c>
      <c r="CB74" s="5">
        <v>0.0374077152409132</v>
      </c>
      <c r="CC74" s="5">
        <v>0.0383322658543579</v>
      </c>
      <c r="CD74" s="5">
        <v>0.0385606814513077</v>
      </c>
      <c r="CE74" s="5">
        <v>0.03858538388219</v>
      </c>
      <c r="CF74" s="5">
        <v>0.0388477907463694</v>
      </c>
      <c r="CG74" s="5">
        <v>0.0401209858958394</v>
      </c>
      <c r="CH74" s="5">
        <v>0.0384937927269772</v>
      </c>
      <c r="CI74" s="5">
        <v>0.0359694902754299</v>
      </c>
      <c r="CJ74" s="5">
        <v>0.0337229140784934</v>
      </c>
      <c r="CK74" s="5">
        <v>0.0309418342662133</v>
      </c>
      <c r="CL74" s="5">
        <v>0.0299371633655889</v>
      </c>
      <c r="CM74" s="5">
        <v>0.0299762561907804</v>
      </c>
      <c r="CN74" s="5">
        <v>0.0300672932047987</v>
      </c>
      <c r="CO74" s="5">
        <v>0.0301332330146123</v>
      </c>
      <c r="CP74" s="5">
        <v>0.0301780155093929</v>
      </c>
      <c r="CQ74" s="5">
        <v>0.03026473134024</v>
      </c>
      <c r="CR74" s="5">
        <v>0.0303598043265461</v>
      </c>
      <c r="CS74" s="5">
        <v>0.0304828960622864</v>
      </c>
      <c r="CT74" s="5">
        <v>0.0306130594471762</v>
      </c>
      <c r="CU74" s="5">
        <v>0.0307589146761948</v>
      </c>
      <c r="CV74" s="5">
        <v>0.0309526223862717</v>
      </c>
      <c r="CW74" s="5">
        <v>0.031160734094489</v>
      </c>
      <c r="CX74" s="5">
        <v>0.031351024941717</v>
      </c>
      <c r="CY74" s="5">
        <v>0.0315944955997126</v>
      </c>
      <c r="CZ74" s="5">
        <v>0.0319042374871327</v>
      </c>
      <c r="DA74" s="5">
        <v>0.0322799718432799</v>
      </c>
      <c r="DB74" s="5">
        <v>0.0327398991907195</v>
      </c>
      <c r="DC74" s="5">
        <v>0.0331604693583661</v>
      </c>
      <c r="DD74" s="5">
        <v>0.0335315062877973</v>
      </c>
      <c r="DE74" s="5">
        <v>0.033893465218567</v>
      </c>
      <c r="DF74" s="5">
        <v>0.0342552198856865</v>
      </c>
      <c r="DG74" s="5">
        <v>0.0345391203178368</v>
      </c>
      <c r="DH74" s="5">
        <v>0.0347924900421058</v>
      </c>
      <c r="DI74" s="5">
        <v>0.0349515436076439</v>
      </c>
      <c r="DJ74" s="5">
        <v>0.0349672029348423</v>
      </c>
      <c r="DK74" s="5">
        <v>0.0349496485990593</v>
      </c>
      <c r="DL74" s="5">
        <v>0.0348122777400382</v>
      </c>
      <c r="DM74" s="5">
        <v>0.0345443378562309</v>
      </c>
      <c r="DN74" s="5">
        <v>0.0341943873113912</v>
      </c>
    </row>
    <row r="75" spans="1:118">
      <c r="A75" s="1" t="str">
        <f>IF($J$10="Y",'Population Definitions'!$A$7,"...")</f>
        <v>...</v>
      </c>
      <c r="B75" s="2" t="str">
        <f>IF($J$10="Y","---&gt;","...")</f>
        <v>...</v>
      </c>
      <c r="C75" s="1" t="str">
        <f>IF($J$10="Y",'Population Definitions'!$B$10,"...")</f>
        <v>...</v>
      </c>
      <c r="E75" s="4"/>
      <c r="F75" s="5"/>
      <c r="G75" s="4"/>
      <c r="H75" s="2" t="str">
        <f>IF($J$10="Y","OR","...")</f>
        <v>...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</row>
    <row r="76" spans="1:118">
      <c r="A76" s="1" t="str">
        <f>IF($K$10="Y",'Population Definitions'!$A$7,"...")</f>
        <v>...</v>
      </c>
      <c r="B76" s="2" t="str">
        <f>IF($K$10="Y","---&gt;","...")</f>
        <v>...</v>
      </c>
      <c r="C76" s="1" t="str">
        <f>IF($K$10="Y",'Population Definitions'!$B$11,"...")</f>
        <v>...</v>
      </c>
      <c r="E76" s="4"/>
      <c r="F76" s="5"/>
      <c r="G76" s="4"/>
      <c r="H76" s="2" t="str">
        <f>IF($K$10="Y","OR","...")</f>
        <v>...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</row>
    <row r="77" spans="1:118">
      <c r="A77" s="1" t="str">
        <f>IF($B$11="Y",'Population Definitions'!$A$8,"...")</f>
        <v>...</v>
      </c>
      <c r="B77" s="2" t="str">
        <f>IF($B$11="Y","---&gt;","...")</f>
        <v>...</v>
      </c>
      <c r="C77" s="1" t="str">
        <f>IF($B$11="Y",'Population Definitions'!$A$2,"...")</f>
        <v>...</v>
      </c>
      <c r="E77" s="4"/>
      <c r="F77" s="5"/>
      <c r="G77" s="4"/>
      <c r="H77" s="2" t="str">
        <f>IF($B$11="Y","OR","...")</f>
        <v>...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</row>
    <row r="78" spans="1:118">
      <c r="A78" s="1" t="str">
        <f>IF($C$11="Y",'Population Definitions'!$A$8,"...")</f>
        <v>...</v>
      </c>
      <c r="B78" s="2" t="str">
        <f>IF($C$11="Y","---&gt;","...")</f>
        <v>...</v>
      </c>
      <c r="C78" s="1" t="str">
        <f>IF($C$11="Y",'Population Definitions'!$A$3,"...")</f>
        <v>...</v>
      </c>
      <c r="E78" s="4"/>
      <c r="F78" s="5"/>
      <c r="G78" s="4"/>
      <c r="H78" s="2" t="str">
        <f>IF($C$11="Y","OR","...")</f>
        <v>...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</row>
    <row r="79" spans="1:118">
      <c r="A79" s="1" t="str">
        <f>IF($D$11="Y",'Population Definitions'!$A$8,"...")</f>
        <v>...</v>
      </c>
      <c r="B79" s="2" t="str">
        <f>IF($D$11="Y","---&gt;","...")</f>
        <v>...</v>
      </c>
      <c r="C79" s="1" t="str">
        <f>IF($D$11="Y",'Population Definitions'!$A$4,"...")</f>
        <v>...</v>
      </c>
      <c r="E79" s="4"/>
      <c r="F79" s="5"/>
      <c r="G79" s="4"/>
      <c r="H79" s="2" t="str">
        <f>IF($D$11="Y","OR","...")</f>
        <v>...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</row>
    <row r="80" spans="1:118">
      <c r="A80" s="1" t="str">
        <f>IF($E$11="Y",'Population Definitions'!$A$8,"...")</f>
        <v>...</v>
      </c>
      <c r="B80" s="2" t="str">
        <f>IF($E$11="Y","---&gt;","...")</f>
        <v>...</v>
      </c>
      <c r="C80" s="1" t="str">
        <f>IF($E$11="Y",'Population Definitions'!$A$5,"...")</f>
        <v>...</v>
      </c>
      <c r="E80" s="4"/>
      <c r="F80" s="5"/>
      <c r="G80" s="4"/>
      <c r="H80" s="2" t="str">
        <f>IF($E$11="Y","OR","...")</f>
        <v>...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</row>
    <row r="81" spans="1:118">
      <c r="A81" s="1" t="str">
        <f>IF($F$11="Y",'Population Definitions'!$A$8,"...")</f>
        <v>...</v>
      </c>
      <c r="B81" s="2" t="str">
        <f>IF($F$11="Y","---&gt;","...")</f>
        <v>...</v>
      </c>
      <c r="C81" s="1" t="str">
        <f>IF($F$11="Y",'Population Definitions'!$A$6,"...")</f>
        <v>...</v>
      </c>
      <c r="E81" s="4"/>
      <c r="F81" s="5"/>
      <c r="G81" s="4"/>
      <c r="H81" s="2" t="str">
        <f>IF($F$11="Y","OR","...")</f>
        <v>...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</row>
    <row r="82" spans="1:118">
      <c r="A82" s="1" t="str">
        <f>IF($G$11="Y",'Population Definitions'!$A$8,"...")</f>
        <v>...</v>
      </c>
      <c r="B82" s="2" t="str">
        <f>IF($G$11="Y","---&gt;","...")</f>
        <v>...</v>
      </c>
      <c r="C82" s="1" t="str">
        <f>IF($G$11="Y",'Population Definitions'!$A$7,"...")</f>
        <v>...</v>
      </c>
      <c r="E82" s="4"/>
      <c r="F82" s="5"/>
      <c r="G82" s="4"/>
      <c r="H82" s="2" t="str">
        <f>IF($G$11="Y","OR","...")</f>
        <v>...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</row>
    <row r="83" spans="1:118">
      <c r="A83" s="1" t="str">
        <f>IF($H$11="Y",'Population Definitions'!$A$8,"...")</f>
        <v>...</v>
      </c>
      <c r="B83" s="2" t="str">
        <f>IF($H$11="Y","---&gt;","...")</f>
        <v>...</v>
      </c>
      <c r="C83" s="1" t="str">
        <f>IF($H$11="Y",'Population Definitions'!$A$8,"...")</f>
        <v>...</v>
      </c>
      <c r="E83" s="4"/>
      <c r="F83" s="5"/>
      <c r="G83" s="4"/>
      <c r="H83" s="2" t="str">
        <f>IF($H$11="Y","OR","...")</f>
        <v>...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</row>
    <row r="84" spans="1:118">
      <c r="A84" s="1" t="str">
        <f>IF($I$11="Y",'Population Definitions'!$A$8,"...")</f>
        <v>...</v>
      </c>
      <c r="B84" s="2" t="str">
        <f>IF($I$11="Y","---&gt;","...")</f>
        <v>...</v>
      </c>
      <c r="C84" s="1" t="str">
        <f>IF($I$11="Y",'Population Definitions'!$A$9,"...")</f>
        <v>...</v>
      </c>
      <c r="E84" s="4"/>
      <c r="F84" s="5"/>
      <c r="G84" s="4"/>
      <c r="H84" s="2" t="str">
        <f>IF($I$11="Y","OR","...")</f>
        <v>...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</row>
    <row r="85" spans="1:118">
      <c r="A85" s="1" t="str">
        <f>IF($J$11="Y",'Population Definitions'!$A$8,"...")</f>
        <v>50-59M</v>
      </c>
      <c r="B85" s="2" t="str">
        <f>IF($J$11="Y","---&gt;","...")</f>
        <v>---&gt;</v>
      </c>
      <c r="C85" s="1" t="str">
        <f>IF($J$11="Y",'Population Definitions'!$B$10,"...")</f>
        <v>60+M</v>
      </c>
      <c r="E85" s="5" t="s">
        <v>136</v>
      </c>
      <c r="F85" s="5"/>
      <c r="G85" s="5"/>
      <c r="H85" s="2" t="str">
        <f>IF($J$11="Y","OR","...")</f>
        <v>OR</v>
      </c>
      <c r="I85" s="5">
        <v>0.0274569269905688</v>
      </c>
      <c r="J85" s="5">
        <v>0.0275474240635297</v>
      </c>
      <c r="K85" s="5">
        <v>0.0280983009589656</v>
      </c>
      <c r="L85" s="5">
        <v>0.0294022930116256</v>
      </c>
      <c r="M85" s="5">
        <v>0.0304386003885635</v>
      </c>
      <c r="N85" s="5">
        <v>0.0304006650344243</v>
      </c>
      <c r="O85" s="5">
        <v>0.0306457930708199</v>
      </c>
      <c r="P85" s="5">
        <v>0.0314185663646287</v>
      </c>
      <c r="Q85" s="5">
        <v>0.0314637806892836</v>
      </c>
      <c r="R85" s="5">
        <v>0.0315644939465046</v>
      </c>
      <c r="S85" s="5">
        <v>0.0313983673812018</v>
      </c>
      <c r="T85" s="5">
        <v>0.0311976601251809</v>
      </c>
      <c r="U85" s="5">
        <v>0.0317920850010363</v>
      </c>
      <c r="V85" s="5">
        <v>0.0317273566854002</v>
      </c>
      <c r="W85" s="5">
        <v>0.0311352221579573</v>
      </c>
      <c r="X85" s="5">
        <v>0.0307190382797447</v>
      </c>
      <c r="Y85" s="5">
        <v>0.0301627418748715</v>
      </c>
      <c r="Z85" s="5">
        <v>0.0293078626965032</v>
      </c>
      <c r="AA85" s="5">
        <v>0.0280952920359721</v>
      </c>
      <c r="AB85" s="5">
        <v>0.0280527993183455</v>
      </c>
      <c r="AC85" s="5">
        <v>0.028954758499089</v>
      </c>
      <c r="AD85" s="5">
        <v>0.0289817301905303</v>
      </c>
      <c r="AE85" s="5">
        <v>0.0282756592118598</v>
      </c>
      <c r="AF85" s="5">
        <v>0.0275696455789154</v>
      </c>
      <c r="AG85" s="5">
        <v>0.0269859081837862</v>
      </c>
      <c r="AH85" s="5">
        <v>0.0273536947574221</v>
      </c>
      <c r="AI85" s="5">
        <v>0.0291207449051811</v>
      </c>
      <c r="AJ85" s="5">
        <v>0.0306611459666724</v>
      </c>
      <c r="AK85" s="5">
        <v>0.0313324222902324</v>
      </c>
      <c r="AL85" s="5">
        <v>0.0324211004718951</v>
      </c>
      <c r="AM85" s="5">
        <v>0.032739327469321</v>
      </c>
      <c r="AN85" s="5">
        <v>0.0339266860035169</v>
      </c>
      <c r="AO85" s="5">
        <v>0.0346321507365566</v>
      </c>
      <c r="AP85" s="5">
        <v>0.0343582356745181</v>
      </c>
      <c r="AQ85" s="5">
        <v>0.0352595422222402</v>
      </c>
      <c r="AR85" s="5">
        <v>0.0347128952270582</v>
      </c>
      <c r="AS85" s="5">
        <v>0.0352891505910423</v>
      </c>
      <c r="AT85" s="5">
        <v>0.0349306312041463</v>
      </c>
      <c r="AU85" s="5">
        <v>0.0310049679042491</v>
      </c>
      <c r="AV85" s="5">
        <v>0.0285659478062215</v>
      </c>
      <c r="AW85" s="5">
        <v>0.0276869767747149</v>
      </c>
      <c r="AX85" s="5">
        <v>0.0331724315166348</v>
      </c>
      <c r="AY85" s="5">
        <v>0.0433249896041507</v>
      </c>
      <c r="AZ85" s="5">
        <v>0.045860104908115</v>
      </c>
      <c r="BA85" s="5">
        <v>0.0447112070670113</v>
      </c>
      <c r="BB85" s="5">
        <v>0.0444943665661267</v>
      </c>
      <c r="BC85" s="5">
        <v>0.0433293349787621</v>
      </c>
      <c r="BD85" s="5">
        <v>0.0454804591651734</v>
      </c>
      <c r="BE85" s="5">
        <v>0.0480275485790577</v>
      </c>
      <c r="BF85" s="5">
        <v>0.0486297438411619</v>
      </c>
      <c r="BG85" s="5">
        <v>0.048542672256836</v>
      </c>
      <c r="BH85" s="5">
        <v>0.0473534411704794</v>
      </c>
      <c r="BI85" s="5">
        <v>0.0468254418373885</v>
      </c>
      <c r="BJ85" s="5">
        <v>0.0456865971012785</v>
      </c>
      <c r="BK85" s="5">
        <v>0.0430631475994399</v>
      </c>
      <c r="BL85" s="5">
        <v>0.0408728703630189</v>
      </c>
      <c r="BM85" s="5">
        <v>0.0393324924156869</v>
      </c>
      <c r="BN85" s="5">
        <v>0.0385160001167648</v>
      </c>
      <c r="BO85" s="5">
        <v>0.0397459468347954</v>
      </c>
      <c r="BP85" s="5">
        <v>0.0416288066416124</v>
      </c>
      <c r="BQ85" s="5">
        <v>0.0433752564345937</v>
      </c>
      <c r="BR85" s="5">
        <v>0.0460070794259646</v>
      </c>
      <c r="BS85" s="5">
        <v>0.0459873201995693</v>
      </c>
      <c r="BT85" s="5">
        <v>0.0453901951893034</v>
      </c>
      <c r="BU85" s="5">
        <v>0.0478537006451931</v>
      </c>
      <c r="BV85" s="5">
        <v>0.0510775619669446</v>
      </c>
      <c r="BW85" s="5">
        <v>0.0547621507092528</v>
      </c>
      <c r="BX85" s="5">
        <v>0.0561134095175662</v>
      </c>
      <c r="BY85" s="5">
        <v>0.0568938358423157</v>
      </c>
      <c r="BZ85" s="5">
        <v>0.0595691767978263</v>
      </c>
      <c r="CA85" s="5">
        <v>0.0569686596535179</v>
      </c>
      <c r="CB85" s="5">
        <v>0.0517044566486061</v>
      </c>
      <c r="CC85" s="5">
        <v>0.0498896974322599</v>
      </c>
      <c r="CD85" s="5">
        <v>0.0487240584683019</v>
      </c>
      <c r="CE85" s="5">
        <v>0.0477261750717817</v>
      </c>
      <c r="CF85" s="5">
        <v>0.0465651351862899</v>
      </c>
      <c r="CG85" s="5">
        <v>0.0453369918827077</v>
      </c>
      <c r="CH85" s="5">
        <v>0.0442957686584018</v>
      </c>
      <c r="CI85" s="5">
        <v>0.0437293986475056</v>
      </c>
      <c r="CJ85" s="5">
        <v>0.0445436048676506</v>
      </c>
      <c r="CK85" s="5">
        <v>0.044798048058294</v>
      </c>
      <c r="CL85" s="5">
        <v>0.044260095271838</v>
      </c>
      <c r="CM85" s="5">
        <v>0.0446488544412861</v>
      </c>
      <c r="CN85" s="5">
        <v>0.0455704771865853</v>
      </c>
      <c r="CO85" s="5">
        <v>0.0468469762554594</v>
      </c>
      <c r="CP85" s="5">
        <v>0.0482182526187768</v>
      </c>
      <c r="CQ85" s="5">
        <v>0.0499611006807088</v>
      </c>
      <c r="CR85" s="5">
        <v>0.052034201424526</v>
      </c>
      <c r="CS85" s="5">
        <v>0.0540563345633931</v>
      </c>
      <c r="CT85" s="5">
        <v>0.0554783445686446</v>
      </c>
      <c r="CU85" s="5">
        <v>0.0565112611067024</v>
      </c>
      <c r="CV85" s="5">
        <v>0.0594461562923407</v>
      </c>
      <c r="CW85" s="5">
        <v>0.0615256482956084</v>
      </c>
      <c r="CX85" s="5">
        <v>0.0624585410347111</v>
      </c>
      <c r="CY85" s="5">
        <v>0.0630153514538647</v>
      </c>
      <c r="CZ85" s="5">
        <v>0.0639218385259541</v>
      </c>
      <c r="DA85" s="5">
        <v>0.0665385466900024</v>
      </c>
      <c r="DB85" s="5">
        <v>0.0641240309080891</v>
      </c>
      <c r="DC85" s="5">
        <v>0.059950507160277</v>
      </c>
      <c r="DD85" s="5">
        <v>0.0560787633274756</v>
      </c>
      <c r="DE85" s="5">
        <v>0.0511363117389923</v>
      </c>
      <c r="DF85" s="5">
        <v>0.0491494625418886</v>
      </c>
      <c r="DG85" s="5">
        <v>0.0488931674418507</v>
      </c>
      <c r="DH85" s="5">
        <v>0.0486942841134064</v>
      </c>
      <c r="DI85" s="5">
        <v>0.0484322626040447</v>
      </c>
      <c r="DJ85" s="5">
        <v>0.048126278854471</v>
      </c>
      <c r="DK85" s="5">
        <v>0.0478958251632534</v>
      </c>
      <c r="DL85" s="5">
        <v>0.0476951050033779</v>
      </c>
      <c r="DM85" s="5">
        <v>0.0475728320022922</v>
      </c>
      <c r="DN85" s="5">
        <v>0.0475109154800072</v>
      </c>
    </row>
    <row r="86" spans="1:118">
      <c r="A86" s="1" t="str">
        <f>IF($K$11="Y",'Population Definitions'!$A$8,"...")</f>
        <v>...</v>
      </c>
      <c r="B86" s="2" t="str">
        <f>IF($K$11="Y","---&gt;","...")</f>
        <v>...</v>
      </c>
      <c r="C86" s="1" t="str">
        <f>IF($K$11="Y",'Population Definitions'!$B$11,"...")</f>
        <v>...</v>
      </c>
      <c r="E86" s="4"/>
      <c r="F86" s="5"/>
      <c r="G86" s="4"/>
      <c r="H86" s="2" t="str">
        <f>IF($K$11="Y","OR","...")</f>
        <v>...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</row>
    <row r="87" spans="1:118">
      <c r="A87" s="1" t="str">
        <f>IF($B$12="Y",'Population Definitions'!$A$9,"...")</f>
        <v>...</v>
      </c>
      <c r="B87" s="2" t="str">
        <f>IF($B$12="Y","---&gt;","...")</f>
        <v>...</v>
      </c>
      <c r="C87" s="1" t="str">
        <f>IF($B$12="Y",'Population Definitions'!$A$2,"...")</f>
        <v>...</v>
      </c>
      <c r="E87" s="4"/>
      <c r="F87" s="5"/>
      <c r="G87" s="4"/>
      <c r="H87" s="2" t="str">
        <f>IF($B$12="Y","OR","...")</f>
        <v>...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</row>
    <row r="88" spans="1:118">
      <c r="A88" s="1" t="str">
        <f>IF($C$12="Y",'Population Definitions'!$A$9,"...")</f>
        <v>...</v>
      </c>
      <c r="B88" s="2" t="str">
        <f>IF($C$12="Y","---&gt;","...")</f>
        <v>...</v>
      </c>
      <c r="C88" s="1" t="str">
        <f>IF($C$12="Y",'Population Definitions'!$A$3,"...")</f>
        <v>...</v>
      </c>
      <c r="E88" s="4"/>
      <c r="F88" s="5"/>
      <c r="G88" s="4"/>
      <c r="H88" s="2" t="str">
        <f>IF($C$12="Y","OR","...")</f>
        <v>...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</row>
    <row r="89" spans="1:118">
      <c r="A89" s="1" t="str">
        <f>IF($D$12="Y",'Population Definitions'!$A$9,"...")</f>
        <v>...</v>
      </c>
      <c r="B89" s="2" t="str">
        <f>IF($D$12="Y","---&gt;","...")</f>
        <v>...</v>
      </c>
      <c r="C89" s="1" t="str">
        <f>IF($D$12="Y",'Population Definitions'!$A$4,"...")</f>
        <v>...</v>
      </c>
      <c r="E89" s="4"/>
      <c r="F89" s="5"/>
      <c r="G89" s="4"/>
      <c r="H89" s="2" t="str">
        <f>IF($D$12="Y","OR","...")</f>
        <v>...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</row>
    <row r="90" spans="1:118">
      <c r="A90" s="1" t="str">
        <f>IF($E$12="Y",'Population Definitions'!$A$9,"...")</f>
        <v>...</v>
      </c>
      <c r="B90" s="2" t="str">
        <f>IF($E$12="Y","---&gt;","...")</f>
        <v>...</v>
      </c>
      <c r="C90" s="1" t="str">
        <f>IF($E$12="Y",'Population Definitions'!$A$5,"...")</f>
        <v>...</v>
      </c>
      <c r="E90" s="4"/>
      <c r="F90" s="5"/>
      <c r="G90" s="4"/>
      <c r="H90" s="2" t="str">
        <f>IF($E$12="Y","OR","...")</f>
        <v>...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</row>
    <row r="91" spans="1:118">
      <c r="A91" s="1" t="str">
        <f>IF($F$12="Y",'Population Definitions'!$A$9,"...")</f>
        <v>...</v>
      </c>
      <c r="B91" s="2" t="str">
        <f>IF($F$12="Y","---&gt;","...")</f>
        <v>...</v>
      </c>
      <c r="C91" s="1" t="str">
        <f>IF($F$12="Y",'Population Definitions'!$A$6,"...")</f>
        <v>...</v>
      </c>
      <c r="E91" s="4"/>
      <c r="F91" s="5"/>
      <c r="G91" s="4"/>
      <c r="H91" s="2" t="str">
        <f>IF($F$12="Y","OR","...")</f>
        <v>...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</row>
    <row r="92" spans="1:118">
      <c r="A92" s="1" t="str">
        <f>IF($G$12="Y",'Population Definitions'!$A$9,"...")</f>
        <v>...</v>
      </c>
      <c r="B92" s="2" t="str">
        <f>IF($G$12="Y","---&gt;","...")</f>
        <v>...</v>
      </c>
      <c r="C92" s="1" t="str">
        <f>IF($G$12="Y",'Population Definitions'!$A$7,"...")</f>
        <v>...</v>
      </c>
      <c r="E92" s="4"/>
      <c r="F92" s="5"/>
      <c r="G92" s="4"/>
      <c r="H92" s="2" t="str">
        <f>IF($G$12="Y","OR","...")</f>
        <v>...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</row>
    <row r="93" spans="1:118">
      <c r="A93" s="1" t="str">
        <f>IF($H$12="Y",'Population Definitions'!$A$9,"...")</f>
        <v>...</v>
      </c>
      <c r="B93" s="2" t="str">
        <f>IF($H$12="Y","---&gt;","...")</f>
        <v>...</v>
      </c>
      <c r="C93" s="1" t="str">
        <f>IF($H$12="Y",'Population Definitions'!$A$8,"...")</f>
        <v>...</v>
      </c>
      <c r="E93" s="4"/>
      <c r="F93" s="5"/>
      <c r="G93" s="4"/>
      <c r="H93" s="2" t="str">
        <f>IF($H$12="Y","OR","...")</f>
        <v>...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</row>
    <row r="94" spans="1:118">
      <c r="A94" s="1" t="str">
        <f>IF($I$12="Y",'Population Definitions'!$A$9,"...")</f>
        <v>...</v>
      </c>
      <c r="B94" s="2" t="str">
        <f>IF($I$12="Y","---&gt;","...")</f>
        <v>...</v>
      </c>
      <c r="C94" s="1" t="str">
        <f>IF($I$12="Y",'Population Definitions'!$A$9,"...")</f>
        <v>...</v>
      </c>
      <c r="E94" s="4"/>
      <c r="F94" s="5"/>
      <c r="G94" s="4"/>
      <c r="H94" s="2" t="str">
        <f>IF($I$12="Y","OR","...")</f>
        <v>...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</row>
    <row r="95" spans="1:118">
      <c r="A95" s="1" t="str">
        <f>IF($J$12="Y",'Population Definitions'!$A$9,"...")</f>
        <v>...</v>
      </c>
      <c r="B95" s="2" t="str">
        <f>IF($J$12="Y","---&gt;","...")</f>
        <v>...</v>
      </c>
      <c r="C95" s="1" t="str">
        <f>IF($J$12="Y",'Population Definitions'!$B$10,"...")</f>
        <v>...</v>
      </c>
      <c r="E95" s="4"/>
      <c r="F95" s="5"/>
      <c r="G95" s="4"/>
      <c r="H95" s="2" t="str">
        <f>IF($J$12="Y","OR","...")</f>
        <v>...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</row>
    <row r="96" spans="1:118">
      <c r="A96" s="1" t="str">
        <f>IF($K$12="Y",'Population Definitions'!$A$9,"...")</f>
        <v>50-59F</v>
      </c>
      <c r="B96" s="2" t="str">
        <f>IF($K$12="Y","---&gt;","...")</f>
        <v>---&gt;</v>
      </c>
      <c r="C96" s="1" t="str">
        <f>IF($K$12="Y",'Population Definitions'!$B$11,"...")</f>
        <v>60+F</v>
      </c>
      <c r="E96" s="5" t="s">
        <v>136</v>
      </c>
      <c r="F96" s="5"/>
      <c r="G96" s="5"/>
      <c r="H96" s="2" t="str">
        <f>IF($K$12="Y","OR","...")</f>
        <v>OR</v>
      </c>
      <c r="I96" s="5">
        <v>0.0332340010029481</v>
      </c>
      <c r="J96" s="5">
        <v>0.0332008011609829</v>
      </c>
      <c r="K96" s="5">
        <v>0.0336988383231399</v>
      </c>
      <c r="L96" s="5">
        <v>0.0348401056413701</v>
      </c>
      <c r="M96" s="5">
        <v>0.0355182674105986</v>
      </c>
      <c r="N96" s="5">
        <v>0.0349839781248415</v>
      </c>
      <c r="O96" s="5">
        <v>0.0348676562617246</v>
      </c>
      <c r="P96" s="5">
        <v>0.0356500105766914</v>
      </c>
      <c r="Q96" s="5">
        <v>0.0356721284458339</v>
      </c>
      <c r="R96" s="5">
        <v>0.0354787710481729</v>
      </c>
      <c r="S96" s="5">
        <v>0.0349955650582055</v>
      </c>
      <c r="T96" s="5">
        <v>0.0346590647507143</v>
      </c>
      <c r="U96" s="5">
        <v>0.035087445071338</v>
      </c>
      <c r="V96" s="5">
        <v>0.0348753349428654</v>
      </c>
      <c r="W96" s="5">
        <v>0.0342809125335569</v>
      </c>
      <c r="X96" s="5">
        <v>0.0334369690470047</v>
      </c>
      <c r="Y96" s="5">
        <v>0.0321823661070421</v>
      </c>
      <c r="Z96" s="5">
        <v>0.0308899249200247</v>
      </c>
      <c r="AA96" s="5">
        <v>0.0296262851312183</v>
      </c>
      <c r="AB96" s="5">
        <v>0.0297001614891306</v>
      </c>
      <c r="AC96" s="5">
        <v>0.0306844832870687</v>
      </c>
      <c r="AD96" s="5">
        <v>0.0307877552526057</v>
      </c>
      <c r="AE96" s="5">
        <v>0.0300425144092768</v>
      </c>
      <c r="AF96" s="5">
        <v>0.0292655891944987</v>
      </c>
      <c r="AG96" s="5">
        <v>0.0287626124636011</v>
      </c>
      <c r="AH96" s="5">
        <v>0.0291592295285377</v>
      </c>
      <c r="AI96" s="5">
        <v>0.0308281387426029</v>
      </c>
      <c r="AJ96" s="5">
        <v>0.0327494730629821</v>
      </c>
      <c r="AK96" s="5">
        <v>0.0341082935368604</v>
      </c>
      <c r="AL96" s="5">
        <v>0.0358627113591409</v>
      </c>
      <c r="AM96" s="5">
        <v>0.0365484288822293</v>
      </c>
      <c r="AN96" s="5">
        <v>0.0379344322153402</v>
      </c>
      <c r="AO96" s="5">
        <v>0.0387235077627086</v>
      </c>
      <c r="AP96" s="5">
        <v>0.0383440452826675</v>
      </c>
      <c r="AQ96" s="5">
        <v>0.0392344924465378</v>
      </c>
      <c r="AR96" s="5">
        <v>0.038502172020428</v>
      </c>
      <c r="AS96" s="5">
        <v>0.0390010404470058</v>
      </c>
      <c r="AT96" s="5">
        <v>0.0384976118078107</v>
      </c>
      <c r="AU96" s="5">
        <v>0.0341167926889612</v>
      </c>
      <c r="AV96" s="5">
        <v>0.0314431584074055</v>
      </c>
      <c r="AW96" s="5">
        <v>0.0304508489772162</v>
      </c>
      <c r="AX96" s="5">
        <v>0.0363477740951723</v>
      </c>
      <c r="AY96" s="5">
        <v>0.0473621581681458</v>
      </c>
      <c r="AZ96" s="5">
        <v>0.0501097399669202</v>
      </c>
      <c r="BA96" s="5">
        <v>0.0488490306254092</v>
      </c>
      <c r="BB96" s="5">
        <v>0.0485993302952375</v>
      </c>
      <c r="BC96" s="5">
        <v>0.0473460506769723</v>
      </c>
      <c r="BD96" s="5">
        <v>0.0496972792688413</v>
      </c>
      <c r="BE96" s="5">
        <v>0.0524349320811904</v>
      </c>
      <c r="BF96" s="5">
        <v>0.0530192703136265</v>
      </c>
      <c r="BG96" s="5">
        <v>0.052873598602651</v>
      </c>
      <c r="BH96" s="5">
        <v>0.0515432041620177</v>
      </c>
      <c r="BI96" s="5">
        <v>0.0509751145998761</v>
      </c>
      <c r="BJ96" s="5">
        <v>0.0497497501573904</v>
      </c>
      <c r="BK96" s="5">
        <v>0.0468871013125995</v>
      </c>
      <c r="BL96" s="5">
        <v>0.0444835875796031</v>
      </c>
      <c r="BM96" s="5">
        <v>0.042794868167254</v>
      </c>
      <c r="BN96" s="5">
        <v>0.0419080503999458</v>
      </c>
      <c r="BO96" s="5">
        <v>0.0432396658401057</v>
      </c>
      <c r="BP96" s="5">
        <v>0.0452944232792388</v>
      </c>
      <c r="BQ96" s="5">
        <v>0.0471937542724498</v>
      </c>
      <c r="BR96" s="5">
        <v>0.0500600098438491</v>
      </c>
      <c r="BS96" s="5">
        <v>0.0500835921536788</v>
      </c>
      <c r="BT96" s="5">
        <v>0.0494355913013126</v>
      </c>
      <c r="BU96" s="5">
        <v>0.0520384917473838</v>
      </c>
      <c r="BV96" s="5">
        <v>0.0554147393929561</v>
      </c>
      <c r="BW96" s="5">
        <v>0.0592631639293504</v>
      </c>
      <c r="BX96" s="5">
        <v>0.0606112525603749</v>
      </c>
      <c r="BY96" s="5">
        <v>0.0613057963951141</v>
      </c>
      <c r="BZ96" s="5">
        <v>0.0639912662718535</v>
      </c>
      <c r="CA96" s="5">
        <v>0.0611406928791543</v>
      </c>
      <c r="CB96" s="5">
        <v>0.055441918047241</v>
      </c>
      <c r="CC96" s="5">
        <v>0.0533316375211684</v>
      </c>
      <c r="CD96" s="5">
        <v>0.051895491870617</v>
      </c>
      <c r="CE96" s="5">
        <v>0.0506595644753252</v>
      </c>
      <c r="CF96" s="5">
        <v>0.0492841359716863</v>
      </c>
      <c r="CG96" s="5">
        <v>0.0478531793176224</v>
      </c>
      <c r="CH96" s="5">
        <v>0.046592469790583</v>
      </c>
      <c r="CI96" s="5">
        <v>0.0458049239264658</v>
      </c>
      <c r="CJ96" s="5">
        <v>0.0464437935348717</v>
      </c>
      <c r="CK96" s="5">
        <v>0.0465486285894237</v>
      </c>
      <c r="CL96" s="5">
        <v>0.0458582101354742</v>
      </c>
      <c r="CM96" s="5">
        <v>0.0460901884565288</v>
      </c>
      <c r="CN96" s="5">
        <v>0.0468494729666817</v>
      </c>
      <c r="CO96" s="5">
        <v>0.0479588692222197</v>
      </c>
      <c r="CP96" s="5">
        <v>0.0491646666927155</v>
      </c>
      <c r="CQ96" s="5">
        <v>0.0507506695718838</v>
      </c>
      <c r="CR96" s="5">
        <v>0.0526596140283018</v>
      </c>
      <c r="CS96" s="5">
        <v>0.0544967632462226</v>
      </c>
      <c r="CT96" s="5">
        <v>0.0557617742448169</v>
      </c>
      <c r="CU96" s="5">
        <v>0.0566813798803971</v>
      </c>
      <c r="CV96" s="5">
        <v>0.0594701914098938</v>
      </c>
      <c r="CW96" s="5">
        <v>0.0614438599231776</v>
      </c>
      <c r="CX96" s="5">
        <v>0.062321196425609</v>
      </c>
      <c r="CY96" s="5">
        <v>0.0628499334583112</v>
      </c>
      <c r="CZ96" s="5">
        <v>0.0637383124365465</v>
      </c>
      <c r="DA96" s="5">
        <v>0.0662742535654643</v>
      </c>
      <c r="DB96" s="5">
        <v>0.0639563825340511</v>
      </c>
      <c r="DC96" s="5">
        <v>0.0599587109646212</v>
      </c>
      <c r="DD96" s="5">
        <v>0.0562364032176702</v>
      </c>
      <c r="DE96" s="5">
        <v>0.0514728356785021</v>
      </c>
      <c r="DF96" s="5">
        <v>0.0495779612151851</v>
      </c>
      <c r="DG96" s="5">
        <v>0.0493766571819012</v>
      </c>
      <c r="DH96" s="5">
        <v>0.0492418781542712</v>
      </c>
      <c r="DI96" s="5">
        <v>0.0490501607018565</v>
      </c>
      <c r="DJ96" s="5">
        <v>0.0488183330038218</v>
      </c>
      <c r="DK96" s="5">
        <v>0.0486659798218969</v>
      </c>
      <c r="DL96" s="5">
        <v>0.0485426876976911</v>
      </c>
      <c r="DM96" s="5">
        <v>0.0484877302697467</v>
      </c>
      <c r="DN96" s="5">
        <v>0.0484781184709918</v>
      </c>
    </row>
    <row r="97" spans="1:118">
      <c r="A97" s="1" t="str">
        <f>IF($B$13="Y",'Population Definitions'!$B$10,"...")</f>
        <v>...</v>
      </c>
      <c r="B97" s="2" t="str">
        <f>IF($B$13="Y","---&gt;","...")</f>
        <v>...</v>
      </c>
      <c r="C97" s="1" t="str">
        <f>IF($B$13="Y",'Population Definitions'!$A$2,"...")</f>
        <v>...</v>
      </c>
      <c r="E97" s="4"/>
      <c r="F97" s="5"/>
      <c r="G97" s="4"/>
      <c r="H97" s="2" t="str">
        <f>IF($B$13="Y","OR","...")</f>
        <v>...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</row>
    <row r="98" spans="1:118">
      <c r="A98" s="1" t="str">
        <f>IF($C$13="Y",'Population Definitions'!$B$10,"...")</f>
        <v>...</v>
      </c>
      <c r="B98" s="2" t="str">
        <f>IF($C$13="Y","---&gt;","...")</f>
        <v>...</v>
      </c>
      <c r="C98" s="1" t="str">
        <f>IF($C$13="Y",'Population Definitions'!$A$3,"...")</f>
        <v>...</v>
      </c>
      <c r="E98" s="4"/>
      <c r="F98" s="5"/>
      <c r="G98" s="4"/>
      <c r="H98" s="2" t="str">
        <f>IF($C$13="Y","OR","...")</f>
        <v>...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</row>
    <row r="99" spans="1:118">
      <c r="A99" s="1" t="str">
        <f>IF($D$13="Y",'Population Definitions'!$B$10,"...")</f>
        <v>...</v>
      </c>
      <c r="B99" s="2" t="str">
        <f>IF($D$13="Y","---&gt;","...")</f>
        <v>...</v>
      </c>
      <c r="C99" s="1" t="str">
        <f>IF($D$13="Y",'Population Definitions'!$A$4,"...")</f>
        <v>...</v>
      </c>
      <c r="E99" s="4"/>
      <c r="F99" s="5"/>
      <c r="G99" s="4"/>
      <c r="H99" s="2" t="str">
        <f>IF($D$13="Y","OR","...")</f>
        <v>...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</row>
    <row r="100" spans="1:118">
      <c r="A100" s="1" t="str">
        <f>IF($E$13="Y",'Population Definitions'!$B$10,"...")</f>
        <v>...</v>
      </c>
      <c r="B100" s="2" t="str">
        <f>IF($E$13="Y","---&gt;","...")</f>
        <v>...</v>
      </c>
      <c r="C100" s="1" t="str">
        <f>IF($E$13="Y",'Population Definitions'!$A$5,"...")</f>
        <v>...</v>
      </c>
      <c r="E100" s="4"/>
      <c r="F100" s="5"/>
      <c r="G100" s="4"/>
      <c r="H100" s="2" t="str">
        <f>IF($E$13="Y","OR","...")</f>
        <v>...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</row>
    <row r="101" spans="1:118">
      <c r="A101" s="1" t="str">
        <f>IF($F$13="Y",'Population Definitions'!$B$10,"...")</f>
        <v>...</v>
      </c>
      <c r="B101" s="2" t="str">
        <f>IF($F$13="Y","---&gt;","...")</f>
        <v>...</v>
      </c>
      <c r="C101" s="1" t="str">
        <f>IF($F$13="Y",'Population Definitions'!$A$6,"...")</f>
        <v>...</v>
      </c>
      <c r="E101" s="4"/>
      <c r="F101" s="5"/>
      <c r="G101" s="4"/>
      <c r="H101" s="2" t="str">
        <f>IF($F$13="Y","OR","...")</f>
        <v>...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</row>
    <row r="102" spans="1:118">
      <c r="A102" s="1" t="str">
        <f>IF($G$13="Y",'Population Definitions'!$B$10,"...")</f>
        <v>...</v>
      </c>
      <c r="B102" s="2" t="str">
        <f>IF($G$13="Y","---&gt;","...")</f>
        <v>...</v>
      </c>
      <c r="C102" s="1" t="str">
        <f>IF($G$13="Y",'Population Definitions'!$A$7,"...")</f>
        <v>...</v>
      </c>
      <c r="E102" s="4"/>
      <c r="F102" s="5"/>
      <c r="G102" s="4"/>
      <c r="H102" s="2" t="str">
        <f>IF($G$13="Y","OR","...")</f>
        <v>...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</row>
    <row r="103" spans="1:118">
      <c r="A103" s="1" t="str">
        <f>IF($H$13="Y",'Population Definitions'!$B$10,"...")</f>
        <v>...</v>
      </c>
      <c r="B103" s="2" t="str">
        <f>IF($H$13="Y","---&gt;","...")</f>
        <v>...</v>
      </c>
      <c r="C103" s="1" t="str">
        <f>IF($H$13="Y",'Population Definitions'!$A$8,"...")</f>
        <v>...</v>
      </c>
      <c r="E103" s="4"/>
      <c r="F103" s="5"/>
      <c r="G103" s="4"/>
      <c r="H103" s="2" t="str">
        <f>IF($H$13="Y","OR","...")</f>
        <v>...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</row>
    <row r="104" spans="1:118">
      <c r="A104" s="1" t="str">
        <f>IF($I$13="Y",'Population Definitions'!$B$10,"...")</f>
        <v>...</v>
      </c>
      <c r="B104" s="2" t="str">
        <f>IF($I$13="Y","---&gt;","...")</f>
        <v>...</v>
      </c>
      <c r="C104" s="1" t="str">
        <f>IF($I$13="Y",'Population Definitions'!$A$9,"...")</f>
        <v>...</v>
      </c>
      <c r="E104" s="4"/>
      <c r="F104" s="5"/>
      <c r="G104" s="4"/>
      <c r="H104" s="2" t="str">
        <f>IF($I$13="Y","OR","...")</f>
        <v>...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</row>
    <row r="105" spans="1:118">
      <c r="A105" s="1" t="str">
        <f>IF($J$13="Y",'Population Definitions'!$B$10,"...")</f>
        <v>...</v>
      </c>
      <c r="B105" s="2" t="str">
        <f>IF($J$13="Y","---&gt;","...")</f>
        <v>...</v>
      </c>
      <c r="C105" s="1" t="str">
        <f>IF($J$13="Y",'Population Definitions'!$B$10,"...")</f>
        <v>...</v>
      </c>
      <c r="E105" s="4"/>
      <c r="F105" s="5"/>
      <c r="G105" s="4"/>
      <c r="H105" s="2" t="str">
        <f>IF($J$13="Y","OR","...")</f>
        <v>...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</row>
    <row r="106" spans="1:118">
      <c r="A106" s="1" t="str">
        <f>IF($K$13="Y",'Population Definitions'!$B$10,"...")</f>
        <v>...</v>
      </c>
      <c r="B106" s="2" t="str">
        <f>IF($K$13="Y","---&gt;","...")</f>
        <v>...</v>
      </c>
      <c r="C106" s="1" t="str">
        <f>IF($K$13="Y",'Population Definitions'!$B$11,"...")</f>
        <v>...</v>
      </c>
      <c r="E106" s="4"/>
      <c r="F106" s="5"/>
      <c r="G106" s="4"/>
      <c r="H106" s="2" t="str">
        <f>IF($K$13="Y","OR","...")</f>
        <v>...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</row>
    <row r="107" spans="1:118">
      <c r="A107" s="1" t="str">
        <f>IF($B$14="Y",'Population Definitions'!$B$11,"...")</f>
        <v>...</v>
      </c>
      <c r="B107" s="2" t="str">
        <f>IF($B$14="Y","---&gt;","...")</f>
        <v>...</v>
      </c>
      <c r="C107" s="1" t="str">
        <f>IF($B$14="Y",'Population Definitions'!$A$2,"...")</f>
        <v>...</v>
      </c>
      <c r="E107" s="4"/>
      <c r="F107" s="5"/>
      <c r="G107" s="4"/>
      <c r="H107" s="2" t="str">
        <f>IF($B$14="Y","OR","...")</f>
        <v>...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</row>
    <row r="108" spans="1:118">
      <c r="A108" s="1" t="str">
        <f>IF($C$14="Y",'Population Definitions'!$B$11,"...")</f>
        <v>...</v>
      </c>
      <c r="B108" s="2" t="str">
        <f>IF($C$14="Y","---&gt;","...")</f>
        <v>...</v>
      </c>
      <c r="C108" s="1" t="str">
        <f>IF($C$14="Y",'Population Definitions'!$A$3,"...")</f>
        <v>...</v>
      </c>
      <c r="E108" s="4"/>
      <c r="F108" s="5"/>
      <c r="G108" s="4"/>
      <c r="H108" s="2" t="str">
        <f>IF($C$14="Y","OR","...")</f>
        <v>...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</row>
    <row r="109" spans="1:118">
      <c r="A109" s="1" t="str">
        <f>IF($D$14="Y",'Population Definitions'!$B$11,"...")</f>
        <v>...</v>
      </c>
      <c r="B109" s="2" t="str">
        <f>IF($D$14="Y","---&gt;","...")</f>
        <v>...</v>
      </c>
      <c r="C109" s="1" t="str">
        <f>IF($D$14="Y",'Population Definitions'!$A$4,"...")</f>
        <v>...</v>
      </c>
      <c r="E109" s="4"/>
      <c r="F109" s="5"/>
      <c r="G109" s="4"/>
      <c r="H109" s="2" t="str">
        <f>IF($D$14="Y","OR","...")</f>
        <v>...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</row>
    <row r="110" spans="1:118">
      <c r="A110" s="1" t="str">
        <f>IF($E$14="Y",'Population Definitions'!$B$11,"...")</f>
        <v>...</v>
      </c>
      <c r="B110" s="2" t="str">
        <f>IF($E$14="Y","---&gt;","...")</f>
        <v>...</v>
      </c>
      <c r="C110" s="1" t="str">
        <f>IF($E$14="Y",'Population Definitions'!$A$5,"...")</f>
        <v>...</v>
      </c>
      <c r="E110" s="4"/>
      <c r="F110" s="5"/>
      <c r="G110" s="4"/>
      <c r="H110" s="2" t="str">
        <f>IF($E$14="Y","OR","...")</f>
        <v>...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</row>
    <row r="111" spans="1:118">
      <c r="A111" s="1" t="str">
        <f>IF($F$14="Y",'Population Definitions'!$B$11,"...")</f>
        <v>...</v>
      </c>
      <c r="B111" s="2" t="str">
        <f>IF($F$14="Y","---&gt;","...")</f>
        <v>...</v>
      </c>
      <c r="C111" s="1" t="str">
        <f>IF($F$14="Y",'Population Definitions'!$A$6,"...")</f>
        <v>...</v>
      </c>
      <c r="E111" s="4"/>
      <c r="F111" s="5"/>
      <c r="G111" s="4"/>
      <c r="H111" s="2" t="str">
        <f>IF($F$14="Y","OR","...")</f>
        <v>...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</row>
    <row r="112" spans="1:118">
      <c r="A112" s="1" t="str">
        <f>IF($G$14="Y",'Population Definitions'!$B$11,"...")</f>
        <v>...</v>
      </c>
      <c r="B112" s="2" t="str">
        <f>IF($G$14="Y","---&gt;","...")</f>
        <v>...</v>
      </c>
      <c r="C112" s="1" t="str">
        <f>IF($G$14="Y",'Population Definitions'!$A$7,"...")</f>
        <v>...</v>
      </c>
      <c r="E112" s="4"/>
      <c r="F112" s="5"/>
      <c r="G112" s="4"/>
      <c r="H112" s="2" t="str">
        <f>IF($G$14="Y","OR","...")</f>
        <v>...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</row>
    <row r="113" spans="1:118">
      <c r="A113" s="1" t="str">
        <f>IF($H$14="Y",'Population Definitions'!$B$11,"...")</f>
        <v>...</v>
      </c>
      <c r="B113" s="2" t="str">
        <f>IF($H$14="Y","---&gt;","...")</f>
        <v>...</v>
      </c>
      <c r="C113" s="1" t="str">
        <f>IF($H$14="Y",'Population Definitions'!$A$8,"...")</f>
        <v>...</v>
      </c>
      <c r="E113" s="4"/>
      <c r="F113" s="5"/>
      <c r="G113" s="4"/>
      <c r="H113" s="2" t="str">
        <f>IF($H$14="Y","OR","...")</f>
        <v>...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</row>
    <row r="114" spans="1:118">
      <c r="A114" s="1" t="str">
        <f>IF($I$14="Y",'Population Definitions'!$B$11,"...")</f>
        <v>...</v>
      </c>
      <c r="B114" s="2" t="str">
        <f>IF($I$14="Y","---&gt;","...")</f>
        <v>...</v>
      </c>
      <c r="C114" s="1" t="str">
        <f>IF($I$14="Y",'Population Definitions'!$A$9,"...")</f>
        <v>...</v>
      </c>
      <c r="E114" s="4"/>
      <c r="F114" s="5"/>
      <c r="G114" s="4"/>
      <c r="H114" s="2" t="str">
        <f>IF($I$14="Y","OR","...")</f>
        <v>...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</row>
    <row r="115" spans="1:118">
      <c r="A115" s="1" t="str">
        <f>IF($J$14="Y",'Population Definitions'!$B$11,"...")</f>
        <v>...</v>
      </c>
      <c r="B115" s="2" t="str">
        <f>IF($J$14="Y","---&gt;","...")</f>
        <v>...</v>
      </c>
      <c r="C115" s="1" t="str">
        <f>IF($J$14="Y",'Population Definitions'!$B$10,"...")</f>
        <v>...</v>
      </c>
      <c r="E115" s="4"/>
      <c r="F115" s="5"/>
      <c r="G115" s="4"/>
      <c r="H115" s="2" t="str">
        <f>IF($J$14="Y","OR","...")</f>
        <v>...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</row>
    <row r="116" spans="1:118">
      <c r="A116" s="1" t="str">
        <f>IF($K$14="Y",'Population Definitions'!$B$11,"...")</f>
        <v>...</v>
      </c>
      <c r="B116" s="2" t="str">
        <f>IF($K$14="Y","---&gt;","...")</f>
        <v>...</v>
      </c>
      <c r="C116" s="1" t="str">
        <f>IF($K$14="Y",'Population Definitions'!$B$11,"...")</f>
        <v>...</v>
      </c>
      <c r="E116" s="4"/>
      <c r="F116" s="5"/>
      <c r="G116" s="4"/>
      <c r="H116" s="2" t="str">
        <f>IF($K$14="Y","OR","...")</f>
        <v>...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</row>
  </sheetData>
  <conditionalFormatting sqref="C5">
    <cfRule type="cellIs" dxfId="3" priority="1" operator="equal">
      <formula>"Y"</formula>
    </cfRule>
    <cfRule type="cellIs" dxfId="4" priority="2" operator="equal">
      <formula>"N"</formula>
    </cfRule>
  </conditionalFormatting>
  <conditionalFormatting sqref="J14">
    <cfRule type="cellIs" dxfId="4" priority="180" operator="equal">
      <formula>"N"</formula>
    </cfRule>
    <cfRule type="cellIs" dxfId="3" priority="179" operator="equal">
      <formula>"Y"</formula>
    </cfRule>
  </conditionalFormatting>
  <conditionalFormatting sqref="D17:DN17">
    <cfRule type="expression" dxfId="2" priority="183">
      <formula>$B$5&lt;&gt;"Y"</formula>
    </cfRule>
  </conditionalFormatting>
  <conditionalFormatting sqref="D18:DN18">
    <cfRule type="expression" dxfId="2" priority="186">
      <formula>$C$5&lt;&gt;"Y"</formula>
    </cfRule>
  </conditionalFormatting>
  <conditionalFormatting sqref="D19:DN19">
    <cfRule type="expression" dxfId="2" priority="189">
      <formula>$D$5&lt;&gt;"Y"</formula>
    </cfRule>
  </conditionalFormatting>
  <conditionalFormatting sqref="D20:DN20">
    <cfRule type="expression" dxfId="2" priority="192">
      <formula>$E$5&lt;&gt;"Y"</formula>
    </cfRule>
  </conditionalFormatting>
  <conditionalFormatting sqref="D21:DN21">
    <cfRule type="expression" dxfId="2" priority="195">
      <formula>$F$5&lt;&gt;"Y"</formula>
    </cfRule>
  </conditionalFormatting>
  <conditionalFormatting sqref="D22:DN22">
    <cfRule type="expression" dxfId="2" priority="198">
      <formula>$G$5&lt;&gt;"Y"</formula>
    </cfRule>
  </conditionalFormatting>
  <conditionalFormatting sqref="D23:DN23">
    <cfRule type="expression" dxfId="2" priority="201">
      <formula>$H$5&lt;&gt;"Y"</formula>
    </cfRule>
  </conditionalFormatting>
  <conditionalFormatting sqref="D24:DN24">
    <cfRule type="expression" dxfId="2" priority="204">
      <formula>$I$5&lt;&gt;"Y"</formula>
    </cfRule>
  </conditionalFormatting>
  <conditionalFormatting sqref="D25:DN25">
    <cfRule type="expression" dxfId="2" priority="207">
      <formula>$J$5&lt;&gt;"Y"</formula>
    </cfRule>
  </conditionalFormatting>
  <conditionalFormatting sqref="D26:DN26">
    <cfRule type="expression" dxfId="2" priority="210">
      <formula>$K$5&lt;&gt;"Y"</formula>
    </cfRule>
  </conditionalFormatting>
  <conditionalFormatting sqref="D27:DN27">
    <cfRule type="expression" dxfId="2" priority="213">
      <formula>$B$6&lt;&gt;"Y"</formula>
    </cfRule>
  </conditionalFormatting>
  <conditionalFormatting sqref="D28:DN28">
    <cfRule type="expression" dxfId="2" priority="216">
      <formula>$C$6&lt;&gt;"Y"</formula>
    </cfRule>
  </conditionalFormatting>
  <conditionalFormatting sqref="D29:DN29">
    <cfRule type="expression" dxfId="2" priority="219">
      <formula>$D$6&lt;&gt;"Y"</formula>
    </cfRule>
  </conditionalFormatting>
  <conditionalFormatting sqref="D30:DN30">
    <cfRule type="expression" dxfId="2" priority="222">
      <formula>$E$6&lt;&gt;"Y"</formula>
    </cfRule>
  </conditionalFormatting>
  <conditionalFormatting sqref="D31:DN31">
    <cfRule type="expression" dxfId="2" priority="225">
      <formula>$F$6&lt;&gt;"Y"</formula>
    </cfRule>
  </conditionalFormatting>
  <conditionalFormatting sqref="D32:DN32">
    <cfRule type="expression" dxfId="2" priority="228">
      <formula>$G$6&lt;&gt;"Y"</formula>
    </cfRule>
  </conditionalFormatting>
  <conditionalFormatting sqref="D33:DN33">
    <cfRule type="expression" dxfId="2" priority="231">
      <formula>$H$6&lt;&gt;"Y"</formula>
    </cfRule>
  </conditionalFormatting>
  <conditionalFormatting sqref="D34:DN34">
    <cfRule type="expression" dxfId="2" priority="234">
      <formula>$I$6&lt;&gt;"Y"</formula>
    </cfRule>
  </conditionalFormatting>
  <conditionalFormatting sqref="D35:DN35">
    <cfRule type="expression" dxfId="2" priority="237">
      <formula>$J$6&lt;&gt;"Y"</formula>
    </cfRule>
  </conditionalFormatting>
  <conditionalFormatting sqref="D36:DN36">
    <cfRule type="expression" dxfId="2" priority="240">
      <formula>$K$6&lt;&gt;"Y"</formula>
    </cfRule>
  </conditionalFormatting>
  <conditionalFormatting sqref="D37:DN37">
    <cfRule type="expression" dxfId="2" priority="243">
      <formula>$B$7&lt;&gt;"Y"</formula>
    </cfRule>
  </conditionalFormatting>
  <conditionalFormatting sqref="D38:DN38">
    <cfRule type="expression" dxfId="2" priority="246">
      <formula>$C$7&lt;&gt;"Y"</formula>
    </cfRule>
  </conditionalFormatting>
  <conditionalFormatting sqref="D39:DN39">
    <cfRule type="expression" dxfId="2" priority="249">
      <formula>$D$7&lt;&gt;"Y"</formula>
    </cfRule>
  </conditionalFormatting>
  <conditionalFormatting sqref="D40:DN40">
    <cfRule type="expression" dxfId="2" priority="252">
      <formula>$E$7&lt;&gt;"Y"</formula>
    </cfRule>
  </conditionalFormatting>
  <conditionalFormatting sqref="D41:DN41">
    <cfRule type="expression" dxfId="2" priority="255">
      <formula>$F$7&lt;&gt;"Y"</formula>
    </cfRule>
  </conditionalFormatting>
  <conditionalFormatting sqref="D42:DN42">
    <cfRule type="expression" dxfId="2" priority="258">
      <formula>$G$7&lt;&gt;"Y"</formula>
    </cfRule>
  </conditionalFormatting>
  <conditionalFormatting sqref="D43:DN43">
    <cfRule type="expression" dxfId="2" priority="261">
      <formula>$H$7&lt;&gt;"Y"</formula>
    </cfRule>
  </conditionalFormatting>
  <conditionalFormatting sqref="D44:DN44">
    <cfRule type="expression" dxfId="2" priority="264">
      <formula>$I$7&lt;&gt;"Y"</formula>
    </cfRule>
  </conditionalFormatting>
  <conditionalFormatting sqref="D45:DN45">
    <cfRule type="expression" dxfId="2" priority="267">
      <formula>$J$7&lt;&gt;"Y"</formula>
    </cfRule>
  </conditionalFormatting>
  <conditionalFormatting sqref="D46:DN46">
    <cfRule type="expression" dxfId="2" priority="270">
      <formula>$K$7&lt;&gt;"Y"</formula>
    </cfRule>
  </conditionalFormatting>
  <conditionalFormatting sqref="D47:DN47">
    <cfRule type="expression" dxfId="2" priority="273">
      <formula>$B$8&lt;&gt;"Y"</formula>
    </cfRule>
  </conditionalFormatting>
  <conditionalFormatting sqref="D48:DN48">
    <cfRule type="expression" dxfId="2" priority="276">
      <formula>$C$8&lt;&gt;"Y"</formula>
    </cfRule>
  </conditionalFormatting>
  <conditionalFormatting sqref="D49:DN49">
    <cfRule type="expression" dxfId="2" priority="279">
      <formula>$D$8&lt;&gt;"Y"</formula>
    </cfRule>
  </conditionalFormatting>
  <conditionalFormatting sqref="D50:DN50">
    <cfRule type="expression" dxfId="2" priority="282">
      <formula>$E$8&lt;&gt;"Y"</formula>
    </cfRule>
  </conditionalFormatting>
  <conditionalFormatting sqref="D51:DN51">
    <cfRule type="expression" dxfId="2" priority="285">
      <formula>$F$8&lt;&gt;"Y"</formula>
    </cfRule>
  </conditionalFormatting>
  <conditionalFormatting sqref="D52:DN52">
    <cfRule type="expression" dxfId="2" priority="288">
      <formula>$G$8&lt;&gt;"Y"</formula>
    </cfRule>
  </conditionalFormatting>
  <conditionalFormatting sqref="D53:DN53">
    <cfRule type="expression" dxfId="2" priority="291">
      <formula>$H$8&lt;&gt;"Y"</formula>
    </cfRule>
  </conditionalFormatting>
  <conditionalFormatting sqref="D54:DN54">
    <cfRule type="expression" dxfId="2" priority="294">
      <formula>$I$8&lt;&gt;"Y"</formula>
    </cfRule>
  </conditionalFormatting>
  <conditionalFormatting sqref="D55:DN55">
    <cfRule type="expression" dxfId="2" priority="297">
      <formula>$J$8&lt;&gt;"Y"</formula>
    </cfRule>
  </conditionalFormatting>
  <conditionalFormatting sqref="D56:DN56">
    <cfRule type="expression" dxfId="2" priority="300">
      <formula>$K$8&lt;&gt;"Y"</formula>
    </cfRule>
  </conditionalFormatting>
  <conditionalFormatting sqref="D57:DN57">
    <cfRule type="expression" dxfId="2" priority="303">
      <formula>$B$9&lt;&gt;"Y"</formula>
    </cfRule>
  </conditionalFormatting>
  <conditionalFormatting sqref="D58:DN58">
    <cfRule type="expression" dxfId="2" priority="306">
      <formula>$C$9&lt;&gt;"Y"</formula>
    </cfRule>
  </conditionalFormatting>
  <conditionalFormatting sqref="D59:DN59">
    <cfRule type="expression" dxfId="2" priority="309">
      <formula>$D$9&lt;&gt;"Y"</formula>
    </cfRule>
  </conditionalFormatting>
  <conditionalFormatting sqref="D60:DN60">
    <cfRule type="expression" dxfId="2" priority="312">
      <formula>$E$9&lt;&gt;"Y"</formula>
    </cfRule>
  </conditionalFormatting>
  <conditionalFormatting sqref="D61:DN61">
    <cfRule type="expression" dxfId="2" priority="315">
      <formula>$F$9&lt;&gt;"Y"</formula>
    </cfRule>
  </conditionalFormatting>
  <conditionalFormatting sqref="D62:DN62">
    <cfRule type="expression" dxfId="2" priority="318">
      <formula>$G$9&lt;&gt;"Y"</formula>
    </cfRule>
  </conditionalFormatting>
  <conditionalFormatting sqref="D63:DN63">
    <cfRule type="expression" dxfId="2" priority="321">
      <formula>$H$9&lt;&gt;"Y"</formula>
    </cfRule>
  </conditionalFormatting>
  <conditionalFormatting sqref="D64:DN64">
    <cfRule type="expression" dxfId="2" priority="324">
      <formula>$I$9&lt;&gt;"Y"</formula>
    </cfRule>
  </conditionalFormatting>
  <conditionalFormatting sqref="D65:DN65">
    <cfRule type="expression" dxfId="2" priority="327">
      <formula>$J$9&lt;&gt;"Y"</formula>
    </cfRule>
  </conditionalFormatting>
  <conditionalFormatting sqref="D66:DN66">
    <cfRule type="expression" dxfId="2" priority="330">
      <formula>$K$9&lt;&gt;"Y"</formula>
    </cfRule>
  </conditionalFormatting>
  <conditionalFormatting sqref="D67:DN67">
    <cfRule type="expression" dxfId="2" priority="333">
      <formula>$B$10&lt;&gt;"Y"</formula>
    </cfRule>
  </conditionalFormatting>
  <conditionalFormatting sqref="D68:DN68">
    <cfRule type="expression" dxfId="2" priority="336">
      <formula>$C$10&lt;&gt;"Y"</formula>
    </cfRule>
  </conditionalFormatting>
  <conditionalFormatting sqref="D69:DN69">
    <cfRule type="expression" dxfId="2" priority="339">
      <formula>$D$10&lt;&gt;"Y"</formula>
    </cfRule>
  </conditionalFormatting>
  <conditionalFormatting sqref="D70:DN70">
    <cfRule type="expression" dxfId="2" priority="342">
      <formula>$E$10&lt;&gt;"Y"</formula>
    </cfRule>
  </conditionalFormatting>
  <conditionalFormatting sqref="D71:DN71">
    <cfRule type="expression" dxfId="2" priority="345">
      <formula>$F$10&lt;&gt;"Y"</formula>
    </cfRule>
  </conditionalFormatting>
  <conditionalFormatting sqref="D72:DN72">
    <cfRule type="expression" dxfId="2" priority="348">
      <formula>$G$10&lt;&gt;"Y"</formula>
    </cfRule>
  </conditionalFormatting>
  <conditionalFormatting sqref="D73:DN73">
    <cfRule type="expression" dxfId="2" priority="351">
      <formula>$H$10&lt;&gt;"Y"</formula>
    </cfRule>
  </conditionalFormatting>
  <conditionalFormatting sqref="D74:DN74">
    <cfRule type="expression" dxfId="2" priority="354">
      <formula>$I$10&lt;&gt;"Y"</formula>
    </cfRule>
  </conditionalFormatting>
  <conditionalFormatting sqref="D75:DN75">
    <cfRule type="expression" dxfId="2" priority="357">
      <formula>$J$10&lt;&gt;"Y"</formula>
    </cfRule>
  </conditionalFormatting>
  <conditionalFormatting sqref="D76:DN76">
    <cfRule type="expression" dxfId="2" priority="360">
      <formula>$K$10&lt;&gt;"Y"</formula>
    </cfRule>
  </conditionalFormatting>
  <conditionalFormatting sqref="D77:DN77">
    <cfRule type="expression" dxfId="2" priority="363">
      <formula>$B$11&lt;&gt;"Y"</formula>
    </cfRule>
  </conditionalFormatting>
  <conditionalFormatting sqref="D78:DN78">
    <cfRule type="expression" dxfId="2" priority="366">
      <formula>$C$11&lt;&gt;"Y"</formula>
    </cfRule>
  </conditionalFormatting>
  <conditionalFormatting sqref="D79:DN79">
    <cfRule type="expression" dxfId="2" priority="369">
      <formula>$D$11&lt;&gt;"Y"</formula>
    </cfRule>
  </conditionalFormatting>
  <conditionalFormatting sqref="D80:DN80">
    <cfRule type="expression" dxfId="2" priority="372">
      <formula>$E$11&lt;&gt;"Y"</formula>
    </cfRule>
  </conditionalFormatting>
  <conditionalFormatting sqref="D81:DN81">
    <cfRule type="expression" dxfId="2" priority="375">
      <formula>$F$11&lt;&gt;"Y"</formula>
    </cfRule>
  </conditionalFormatting>
  <conditionalFormatting sqref="D82:DN82">
    <cfRule type="expression" dxfId="2" priority="378">
      <formula>$G$11&lt;&gt;"Y"</formula>
    </cfRule>
  </conditionalFormatting>
  <conditionalFormatting sqref="D83:DN83">
    <cfRule type="expression" dxfId="2" priority="381">
      <formula>$H$11&lt;&gt;"Y"</formula>
    </cfRule>
  </conditionalFormatting>
  <conditionalFormatting sqref="D84:DN84">
    <cfRule type="expression" dxfId="2" priority="384">
      <formula>$I$11&lt;&gt;"Y"</formula>
    </cfRule>
  </conditionalFormatting>
  <conditionalFormatting sqref="D85:DN85">
    <cfRule type="expression" dxfId="2" priority="387">
      <formula>$J$11&lt;&gt;"Y"</formula>
    </cfRule>
  </conditionalFormatting>
  <conditionalFormatting sqref="D86:DN86">
    <cfRule type="expression" dxfId="2" priority="390">
      <formula>$K$11&lt;&gt;"Y"</formula>
    </cfRule>
  </conditionalFormatting>
  <conditionalFormatting sqref="D87:DN87">
    <cfRule type="expression" dxfId="2" priority="393">
      <formula>$B$12&lt;&gt;"Y"</formula>
    </cfRule>
  </conditionalFormatting>
  <conditionalFormatting sqref="D88:DN88">
    <cfRule type="expression" dxfId="2" priority="396">
      <formula>$C$12&lt;&gt;"Y"</formula>
    </cfRule>
  </conditionalFormatting>
  <conditionalFormatting sqref="D89:DN89">
    <cfRule type="expression" dxfId="2" priority="399">
      <formula>$D$12&lt;&gt;"Y"</formula>
    </cfRule>
  </conditionalFormatting>
  <conditionalFormatting sqref="D90:DN90">
    <cfRule type="expression" dxfId="2" priority="402">
      <formula>$E$12&lt;&gt;"Y"</formula>
    </cfRule>
  </conditionalFormatting>
  <conditionalFormatting sqref="D91:DN91">
    <cfRule type="expression" dxfId="2" priority="405">
      <formula>$F$12&lt;&gt;"Y"</formula>
    </cfRule>
  </conditionalFormatting>
  <conditionalFormatting sqref="D92:DN92">
    <cfRule type="expression" dxfId="2" priority="408">
      <formula>$G$12&lt;&gt;"Y"</formula>
    </cfRule>
  </conditionalFormatting>
  <conditionalFormatting sqref="D93:DN93">
    <cfRule type="expression" dxfId="2" priority="411">
      <formula>$H$12&lt;&gt;"Y"</formula>
    </cfRule>
  </conditionalFormatting>
  <conditionalFormatting sqref="D94:DN94">
    <cfRule type="expression" dxfId="2" priority="414">
      <formula>$I$12&lt;&gt;"Y"</formula>
    </cfRule>
  </conditionalFormatting>
  <conditionalFormatting sqref="D95:DN95">
    <cfRule type="expression" dxfId="2" priority="417">
      <formula>$J$12&lt;&gt;"Y"</formula>
    </cfRule>
  </conditionalFormatting>
  <conditionalFormatting sqref="D96:DN96">
    <cfRule type="expression" dxfId="2" priority="420">
      <formula>$K$12&lt;&gt;"Y"</formula>
    </cfRule>
  </conditionalFormatting>
  <conditionalFormatting sqref="D97:DN97">
    <cfRule type="expression" dxfId="2" priority="423">
      <formula>$B$13&lt;&gt;"Y"</formula>
    </cfRule>
  </conditionalFormatting>
  <conditionalFormatting sqref="D98:DN98">
    <cfRule type="expression" dxfId="2" priority="426">
      <formula>$C$13&lt;&gt;"Y"</formula>
    </cfRule>
  </conditionalFormatting>
  <conditionalFormatting sqref="D99:DN99">
    <cfRule type="expression" dxfId="2" priority="429">
      <formula>$D$13&lt;&gt;"Y"</formula>
    </cfRule>
  </conditionalFormatting>
  <conditionalFormatting sqref="D100:DN100">
    <cfRule type="expression" dxfId="2" priority="432">
      <formula>$E$13&lt;&gt;"Y"</formula>
    </cfRule>
  </conditionalFormatting>
  <conditionalFormatting sqref="D101:DN101">
    <cfRule type="expression" dxfId="2" priority="435">
      <formula>$F$13&lt;&gt;"Y"</formula>
    </cfRule>
  </conditionalFormatting>
  <conditionalFormatting sqref="D102:DN102">
    <cfRule type="expression" dxfId="2" priority="438">
      <formula>$G$13&lt;&gt;"Y"</formula>
    </cfRule>
  </conditionalFormatting>
  <conditionalFormatting sqref="D103:DN103">
    <cfRule type="expression" dxfId="2" priority="441">
      <formula>$H$13&lt;&gt;"Y"</formula>
    </cfRule>
  </conditionalFormatting>
  <conditionalFormatting sqref="D104:DN104">
    <cfRule type="expression" dxfId="2" priority="444">
      <formula>$I$13&lt;&gt;"Y"</formula>
    </cfRule>
  </conditionalFormatting>
  <conditionalFormatting sqref="D105:DN105">
    <cfRule type="expression" dxfId="2" priority="447">
      <formula>$J$13&lt;&gt;"Y"</formula>
    </cfRule>
  </conditionalFormatting>
  <conditionalFormatting sqref="D106:DN106">
    <cfRule type="expression" dxfId="2" priority="450">
      <formula>$K$13&lt;&gt;"Y"</formula>
    </cfRule>
  </conditionalFormatting>
  <conditionalFormatting sqref="D107:DN107">
    <cfRule type="expression" dxfId="2" priority="453">
      <formula>$B$14&lt;&gt;"Y"</formula>
    </cfRule>
  </conditionalFormatting>
  <conditionalFormatting sqref="D108:DN108">
    <cfRule type="expression" dxfId="2" priority="456">
      <formula>$C$14&lt;&gt;"Y"</formula>
    </cfRule>
  </conditionalFormatting>
  <conditionalFormatting sqref="D109:DN109">
    <cfRule type="expression" dxfId="2" priority="459">
      <formula>$D$14&lt;&gt;"Y"</formula>
    </cfRule>
  </conditionalFormatting>
  <conditionalFormatting sqref="D110:DN110">
    <cfRule type="expression" dxfId="2" priority="462">
      <formula>$E$14&lt;&gt;"Y"</formula>
    </cfRule>
  </conditionalFormatting>
  <conditionalFormatting sqref="D111:DN111">
    <cfRule type="expression" dxfId="2" priority="465">
      <formula>$F$14&lt;&gt;"Y"</formula>
    </cfRule>
  </conditionalFormatting>
  <conditionalFormatting sqref="D112:DN112">
    <cfRule type="expression" dxfId="2" priority="468">
      <formula>$G$14&lt;&gt;"Y"</formula>
    </cfRule>
  </conditionalFormatting>
  <conditionalFormatting sqref="D113:DN113">
    <cfRule type="expression" dxfId="2" priority="471">
      <formula>$H$14&lt;&gt;"Y"</formula>
    </cfRule>
  </conditionalFormatting>
  <conditionalFormatting sqref="D114:DN114">
    <cfRule type="expression" dxfId="2" priority="474">
      <formula>$I$14&lt;&gt;"Y"</formula>
    </cfRule>
  </conditionalFormatting>
  <conditionalFormatting sqref="D115:DN115">
    <cfRule type="expression" dxfId="2" priority="477">
      <formula>$J$14&lt;&gt;"Y"</formula>
    </cfRule>
  </conditionalFormatting>
  <conditionalFormatting sqref="D116:DN116">
    <cfRule type="expression" dxfId="2" priority="480">
      <formula>$K$14&lt;&gt;"Y"</formula>
    </cfRule>
  </conditionalFormatting>
  <conditionalFormatting sqref="B6:B14">
    <cfRule type="cellIs" dxfId="4" priority="20" operator="equal">
      <formula>"N"</formula>
    </cfRule>
    <cfRule type="cellIs" dxfId="3" priority="19" operator="equal">
      <formula>"Y"</formula>
    </cfRule>
  </conditionalFormatting>
  <conditionalFormatting sqref="C7:C14">
    <cfRule type="cellIs" dxfId="3" priority="39" operator="equal">
      <formula>"Y"</formula>
    </cfRule>
    <cfRule type="cellIs" dxfId="4" priority="40" operator="equal">
      <formula>"N"</formula>
    </cfRule>
  </conditionalFormatting>
  <conditionalFormatting sqref="D5:D6">
    <cfRule type="cellIs" dxfId="4" priority="4" operator="equal">
      <formula>"N"</formula>
    </cfRule>
    <cfRule type="cellIs" dxfId="3" priority="3" operator="equal">
      <formula>"Y"</formula>
    </cfRule>
  </conditionalFormatting>
  <conditionalFormatting sqref="D8:D14">
    <cfRule type="cellIs" dxfId="4" priority="60" operator="equal">
      <formula>"N"</formula>
    </cfRule>
    <cfRule type="cellIs" dxfId="3" priority="59" operator="equal">
      <formula>"Y"</formula>
    </cfRule>
  </conditionalFormatting>
  <conditionalFormatting sqref="E5:E7">
    <cfRule type="cellIs" dxfId="3" priority="5" operator="equal">
      <formula>"Y"</formula>
    </cfRule>
    <cfRule type="cellIs" dxfId="4" priority="6" operator="equal">
      <formula>"N"</formula>
    </cfRule>
  </conditionalFormatting>
  <conditionalFormatting sqref="E9:E14">
    <cfRule type="cellIs" dxfId="3" priority="79" operator="equal">
      <formula>"Y"</formula>
    </cfRule>
    <cfRule type="cellIs" dxfId="4" priority="80" operator="equal">
      <formula>"N"</formula>
    </cfRule>
  </conditionalFormatting>
  <conditionalFormatting sqref="F5:F8">
    <cfRule type="cellIs" dxfId="4" priority="8" operator="equal">
      <formula>"N"</formula>
    </cfRule>
    <cfRule type="cellIs" dxfId="3" priority="7" operator="equal">
      <formula>"Y"</formula>
    </cfRule>
  </conditionalFormatting>
  <conditionalFormatting sqref="F10:F14">
    <cfRule type="cellIs" dxfId="3" priority="99" operator="equal">
      <formula>"Y"</formula>
    </cfRule>
    <cfRule type="cellIs" dxfId="4" priority="100" operator="equal">
      <formula>"N"</formula>
    </cfRule>
  </conditionalFormatting>
  <conditionalFormatting sqref="G5:G9">
    <cfRule type="cellIs" dxfId="4" priority="10" operator="equal">
      <formula>"N"</formula>
    </cfRule>
    <cfRule type="cellIs" dxfId="3" priority="9" operator="equal">
      <formula>"Y"</formula>
    </cfRule>
  </conditionalFormatting>
  <conditionalFormatting sqref="G11:G14">
    <cfRule type="cellIs" dxfId="3" priority="119" operator="equal">
      <formula>"Y"</formula>
    </cfRule>
    <cfRule type="cellIs" dxfId="4" priority="120" operator="equal">
      <formula>"N"</formula>
    </cfRule>
  </conditionalFormatting>
  <conditionalFormatting sqref="G17:G116">
    <cfRule type="expression" dxfId="0" priority="181">
      <formula>COUNTIF(I17:DN17,"&lt;&gt;"&amp;"")&gt;0</formula>
    </cfRule>
    <cfRule type="expression" dxfId="1" priority="182">
      <formula>AND(COUNTIF(I17:DN17,"&lt;&gt;"&amp;"")&gt;0,NOT(ISBLANK(G17)))</formula>
    </cfRule>
  </conditionalFormatting>
  <conditionalFormatting sqref="H5:H10">
    <cfRule type="cellIs" dxfId="3" priority="11" operator="equal">
      <formula>"Y"</formula>
    </cfRule>
    <cfRule type="cellIs" dxfId="4" priority="12" operator="equal">
      <formula>"N"</formula>
    </cfRule>
  </conditionalFormatting>
  <conditionalFormatting sqref="H12:H14">
    <cfRule type="cellIs" dxfId="3" priority="139" operator="equal">
      <formula>"Y"</formula>
    </cfRule>
    <cfRule type="cellIs" dxfId="4" priority="140" operator="equal">
      <formula>"N"</formula>
    </cfRule>
  </conditionalFormatting>
  <conditionalFormatting sqref="I5:I11">
    <cfRule type="cellIs" dxfId="3" priority="13" operator="equal">
      <formula>"Y"</formula>
    </cfRule>
    <cfRule type="cellIs" dxfId="4" priority="14" operator="equal">
      <formula>"N"</formula>
    </cfRule>
  </conditionalFormatting>
  <conditionalFormatting sqref="I13:I14">
    <cfRule type="cellIs" dxfId="4" priority="160" operator="equal">
      <formula>"N"</formula>
    </cfRule>
    <cfRule type="cellIs" dxfId="3" priority="159" operator="equal">
      <formula>"Y"</formula>
    </cfRule>
  </conditionalFormatting>
  <conditionalFormatting sqref="J5:J12">
    <cfRule type="cellIs" dxfId="3" priority="15" operator="equal">
      <formula>"Y"</formula>
    </cfRule>
    <cfRule type="cellIs" dxfId="4" priority="16" operator="equal">
      <formula>"N"</formula>
    </cfRule>
  </conditionalFormatting>
  <conditionalFormatting sqref="K5:K13">
    <cfRule type="cellIs" dxfId="3" priority="17" operator="equal">
      <formula>"Y"</formula>
    </cfRule>
    <cfRule type="cellIs" dxfId="4" priority="18" operator="equal">
      <formula>"N"</formula>
    </cfRule>
  </conditionalFormatting>
  <dataValidations count="3">
    <dataValidation type="list" allowBlank="1" showInputMessage="1" showErrorMessage="1" sqref="B5 C6 D7 E8 F9 G10 H11 I12 J13 K14">
      <formula1>"N.A."</formula1>
    </dataValidation>
    <dataValidation type="list" allowBlank="1" showInputMessage="1" showErrorMessage="1" sqref="C5:K5 D6:K6 E7:K7 F8:K8 G9:K9 H10:K10 I11:K11 J12:K12 K13 J14 B6:B14 C7:C14 D8:D14 E9:E14 F10:F14 G11:G14 H12:H14 I13:I14">
      <formula1>"Y,N"</formula1>
    </dataValidation>
    <dataValidation type="list" allowBlank="1" showInputMessage="1" showErrorMessage="1" sqref="E17:E116">
      <formula1>"Number (years),Rate (per year),Duration (years)"</formula1>
    </dataValidation>
  </dataValidations>
  <hyperlinks>
    <hyperlink ref="C5" location="Transfers!B18" display="N"/>
    <hyperlink ref="D5" location="Transfers!B19" display="Y"/>
    <hyperlink ref="E5" location="Transfers!B20" display="N"/>
    <hyperlink ref="F5" location="Transfers!B21" display="N"/>
    <hyperlink ref="G5" location="Transfers!B22" display="N"/>
    <hyperlink ref="H5" location="Transfers!B23" display="N"/>
    <hyperlink ref="I5" location="Transfers!B24" display="N"/>
    <hyperlink ref="J5" location="Transfers!B25" display="N"/>
    <hyperlink ref="K5" location="Transfers!B26" display="N"/>
    <hyperlink ref="B6" location="Transfers!B27" display="N"/>
    <hyperlink ref="D6" location="Transfers!B29" display="N"/>
    <hyperlink ref="E6" location="Transfers!B30" display="Y"/>
    <hyperlink ref="F6" location="Transfers!B31" display="N"/>
    <hyperlink ref="G6" location="Transfers!B32" display="N"/>
    <hyperlink ref="H6" location="Transfers!B33" display="N"/>
    <hyperlink ref="I6" location="Transfers!B34" display="N"/>
    <hyperlink ref="J6" location="Transfers!B35" display="N"/>
    <hyperlink ref="K6" location="Transfers!B36" display="N"/>
    <hyperlink ref="B7" location="Transfers!B37" display="N"/>
    <hyperlink ref="C7" location="Transfers!B38" display="N"/>
    <hyperlink ref="E7" location="Transfers!B40" display="N"/>
    <hyperlink ref="F7" location="Transfers!B41" display="Y"/>
    <hyperlink ref="G7" location="Transfers!B42" display="N"/>
    <hyperlink ref="H7" location="Transfers!B43" display="N"/>
    <hyperlink ref="I7" location="Transfers!B44" display="N"/>
    <hyperlink ref="J7" location="Transfers!B45" display="N"/>
    <hyperlink ref="K7" location="Transfers!B46" display="N"/>
    <hyperlink ref="B8" location="Transfers!B47" display="N"/>
    <hyperlink ref="C8" location="Transfers!B48" display="N"/>
    <hyperlink ref="D8" location="Transfers!B49" display="N"/>
    <hyperlink ref="F8" location="Transfers!B51" display="N"/>
    <hyperlink ref="G8" location="Transfers!B52" display="Y"/>
    <hyperlink ref="H8" location="Transfers!B53" display="N"/>
    <hyperlink ref="I8" location="Transfers!B54" display="N"/>
    <hyperlink ref="J8" location="Transfers!B55" display="N"/>
    <hyperlink ref="K8" location="Transfers!B56" display="N"/>
    <hyperlink ref="B9" location="Transfers!B57" display="N"/>
    <hyperlink ref="C9" location="Transfers!B58" display="N"/>
    <hyperlink ref="D9" location="Transfers!B59" display="N"/>
    <hyperlink ref="E9" location="Transfers!B60" display="N"/>
    <hyperlink ref="G9" location="Transfers!B62" display="N"/>
    <hyperlink ref="H9" location="Transfers!B63" display="Y"/>
    <hyperlink ref="I9" location="Transfers!B64" display="N"/>
    <hyperlink ref="J9" location="Transfers!B65" display="N"/>
    <hyperlink ref="K9" location="Transfers!B66" display="N"/>
    <hyperlink ref="B10" location="Transfers!B67" display="N"/>
    <hyperlink ref="C10" location="Transfers!B68" display="N"/>
    <hyperlink ref="D10" location="Transfers!B69" display="N"/>
    <hyperlink ref="E10" location="Transfers!B70" display="N"/>
    <hyperlink ref="F10" location="Transfers!B71" display="N"/>
    <hyperlink ref="H10" location="Transfers!B73" display="N"/>
    <hyperlink ref="I10" location="Transfers!B74" display="Y"/>
    <hyperlink ref="J10" location="Transfers!B75" display="N"/>
    <hyperlink ref="K10" location="Transfers!B76" display="N"/>
    <hyperlink ref="B11" location="Transfers!B77" display="N"/>
    <hyperlink ref="C11" location="Transfers!B78" display="N"/>
    <hyperlink ref="D11" location="Transfers!B79" display="N"/>
    <hyperlink ref="E11" location="Transfers!B80" display="N"/>
    <hyperlink ref="F11" location="Transfers!B81" display="N"/>
    <hyperlink ref="G11" location="Transfers!B82" display="N"/>
    <hyperlink ref="I11" location="Transfers!B84" display="N"/>
    <hyperlink ref="J11" location="Transfers!B85" display="Y"/>
    <hyperlink ref="K11" location="Transfers!B86" display="N"/>
    <hyperlink ref="B12" location="Transfers!B87" display="N"/>
    <hyperlink ref="C12" location="Transfers!B88" display="N"/>
    <hyperlink ref="D12" location="Transfers!B89" display="N"/>
    <hyperlink ref="E12" location="Transfers!B90" display="N"/>
    <hyperlink ref="F12" location="Transfers!B91" display="N"/>
    <hyperlink ref="G12" location="Transfers!B92" display="N"/>
    <hyperlink ref="H12" location="Transfers!B93" display="N"/>
    <hyperlink ref="J12" location="Transfers!B95" display="N"/>
    <hyperlink ref="K12" location="Transfers!B96" display="Y"/>
    <hyperlink ref="B13" location="Transfers!B97" display="N"/>
    <hyperlink ref="C13" location="Transfers!B98" display="N"/>
    <hyperlink ref="D13" location="Transfers!B99" display="N"/>
    <hyperlink ref="E13" location="Transfers!B100" display="N"/>
    <hyperlink ref="F13" location="Transfers!B101" display="N"/>
    <hyperlink ref="G13" location="Transfers!B102" display="N"/>
    <hyperlink ref="H13" location="Transfers!B103" display="N"/>
    <hyperlink ref="I13" location="Transfers!B104" display="N"/>
    <hyperlink ref="K13" location="Transfers!B106" display="N"/>
    <hyperlink ref="B14" location="Transfers!B107" display="N"/>
    <hyperlink ref="C14" location="Transfers!B108" display="N"/>
    <hyperlink ref="D14" location="Transfers!B109" display="N"/>
    <hyperlink ref="E14" location="Transfers!B110" display="N"/>
    <hyperlink ref="F14" location="Transfers!B111" display="N"/>
    <hyperlink ref="G14" location="Transfers!B112" display="N"/>
    <hyperlink ref="H14" location="Transfers!B113" display="N"/>
    <hyperlink ref="I14" location="Transfers!B114" display="N"/>
    <hyperlink ref="J14" location="Transfers!B115" display="N"/>
    <hyperlink ref="B18" location="Transfers!$C$5" display="=IF($C$5=&quot;Y&quot;,&quot;---&gt;&quot;,&quot;...&quot;)"/>
    <hyperlink ref="B19" location="Transfers!$D$5" display="=IF($D$5=&quot;Y&quot;,&quot;---&gt;&quot;,&quot;...&quot;)"/>
    <hyperlink ref="B20" location="Transfers!$E$5" display="=IF($E$5=&quot;Y&quot;,&quot;---&gt;&quot;,&quot;...&quot;)"/>
    <hyperlink ref="B21" location="Transfers!$F$5" display="=IF($F$5=&quot;Y&quot;,&quot;---&gt;&quot;,&quot;...&quot;)"/>
    <hyperlink ref="B22" location="Transfers!$G$5" display="=IF($G$5=&quot;Y&quot;,&quot;---&gt;&quot;,&quot;...&quot;)"/>
    <hyperlink ref="B23" location="Transfers!$H$5" display="=IF($H$5=&quot;Y&quot;,&quot;---&gt;&quot;,&quot;...&quot;)"/>
    <hyperlink ref="B24" location="Transfers!$I$5" display="=IF($I$5=&quot;Y&quot;,&quot;---&gt;&quot;,&quot;...&quot;)"/>
    <hyperlink ref="B25" location="Transfers!$J$5" display="=IF($J$5=&quot;Y&quot;,&quot;---&gt;&quot;,&quot;...&quot;)"/>
    <hyperlink ref="B26" location="Transfers!$K$5" display="=IF($K$5=&quot;Y&quot;,&quot;---&gt;&quot;,&quot;...&quot;)"/>
    <hyperlink ref="B27" location="Transfers!$B$6" display="=IF($B$6=&quot;Y&quot;,&quot;---&gt;&quot;,&quot;...&quot;)"/>
    <hyperlink ref="B29" location="Transfers!$D$6" display="=IF($D$6=&quot;Y&quot;,&quot;---&gt;&quot;,&quot;...&quot;)"/>
    <hyperlink ref="B30" location="Transfers!$E$6" display="=IF($E$6=&quot;Y&quot;,&quot;---&gt;&quot;,&quot;...&quot;)"/>
    <hyperlink ref="B31" location="Transfers!$F$6" display="=IF($F$6=&quot;Y&quot;,&quot;---&gt;&quot;,&quot;...&quot;)"/>
    <hyperlink ref="B32" location="Transfers!$G$6" display="=IF($G$6=&quot;Y&quot;,&quot;---&gt;&quot;,&quot;...&quot;)"/>
    <hyperlink ref="B33" location="Transfers!$H$6" display="=IF($H$6=&quot;Y&quot;,&quot;---&gt;&quot;,&quot;...&quot;)"/>
    <hyperlink ref="B34" location="Transfers!$I$6" display="=IF($I$6=&quot;Y&quot;,&quot;---&gt;&quot;,&quot;...&quot;)"/>
    <hyperlink ref="B35" location="Transfers!$J$6" display="=IF($J$6=&quot;Y&quot;,&quot;---&gt;&quot;,&quot;...&quot;)"/>
    <hyperlink ref="B36" location="Transfers!$K$6" display="=IF($K$6=&quot;Y&quot;,&quot;---&gt;&quot;,&quot;...&quot;)"/>
    <hyperlink ref="B37" location="Transfers!$B$7" display="=IF($B$7=&quot;Y&quot;,&quot;---&gt;&quot;,&quot;...&quot;)"/>
    <hyperlink ref="B38" location="Transfers!$C$7" display="=IF($C$7=&quot;Y&quot;,&quot;---&gt;&quot;,&quot;...&quot;)"/>
    <hyperlink ref="B40" location="Transfers!$E$7" display="=IF($E$7=&quot;Y&quot;,&quot;---&gt;&quot;,&quot;...&quot;)"/>
    <hyperlink ref="B41" location="Transfers!$F$7" display="=IF($F$7=&quot;Y&quot;,&quot;---&gt;&quot;,&quot;...&quot;)"/>
    <hyperlink ref="B42" location="Transfers!$G$7" display="=IF($G$7=&quot;Y&quot;,&quot;---&gt;&quot;,&quot;...&quot;)"/>
    <hyperlink ref="B43" location="Transfers!$H$7" display="=IF($H$7=&quot;Y&quot;,&quot;---&gt;&quot;,&quot;...&quot;)"/>
    <hyperlink ref="B44" location="Transfers!$I$7" display="=IF($I$7=&quot;Y&quot;,&quot;---&gt;&quot;,&quot;...&quot;)"/>
    <hyperlink ref="B45" location="Transfers!$J$7" display="=IF($J$7=&quot;Y&quot;,&quot;---&gt;&quot;,&quot;...&quot;)"/>
    <hyperlink ref="B46" location="Transfers!$K$7" display="=IF($K$7=&quot;Y&quot;,&quot;---&gt;&quot;,&quot;...&quot;)"/>
    <hyperlink ref="B47" location="Transfers!$B$8" display="=IF($B$8=&quot;Y&quot;,&quot;---&gt;&quot;,&quot;...&quot;)"/>
    <hyperlink ref="B48" location="Transfers!$C$8" display="=IF($C$8=&quot;Y&quot;,&quot;---&gt;&quot;,&quot;...&quot;)"/>
    <hyperlink ref="B49" location="Transfers!$D$8" display="=IF($D$8=&quot;Y&quot;,&quot;---&gt;&quot;,&quot;...&quot;)"/>
    <hyperlink ref="B51" location="Transfers!$F$8" display="=IF($F$8=&quot;Y&quot;,&quot;---&gt;&quot;,&quot;...&quot;)"/>
    <hyperlink ref="B52" location="Transfers!$G$8" display="=IF($G$8=&quot;Y&quot;,&quot;---&gt;&quot;,&quot;...&quot;)"/>
    <hyperlink ref="B53" location="Transfers!$H$8" display="=IF($H$8=&quot;Y&quot;,&quot;---&gt;&quot;,&quot;...&quot;)"/>
    <hyperlink ref="B54" location="Transfers!$I$8" display="=IF($I$8=&quot;Y&quot;,&quot;---&gt;&quot;,&quot;...&quot;)"/>
    <hyperlink ref="B55" location="Transfers!$J$8" display="=IF($J$8=&quot;Y&quot;,&quot;---&gt;&quot;,&quot;...&quot;)"/>
    <hyperlink ref="B56" location="Transfers!$K$8" display="=IF($K$8=&quot;Y&quot;,&quot;---&gt;&quot;,&quot;...&quot;)"/>
    <hyperlink ref="B57" location="Transfers!$B$9" display="=IF($B$9=&quot;Y&quot;,&quot;---&gt;&quot;,&quot;...&quot;)"/>
    <hyperlink ref="B58" location="Transfers!$C$9" display="=IF($C$9=&quot;Y&quot;,&quot;---&gt;&quot;,&quot;...&quot;)"/>
    <hyperlink ref="B59" location="Transfers!$D$9" display="=IF($D$9=&quot;Y&quot;,&quot;---&gt;&quot;,&quot;...&quot;)"/>
    <hyperlink ref="B60" location="Transfers!$E$9" display="=IF($E$9=&quot;Y&quot;,&quot;---&gt;&quot;,&quot;...&quot;)"/>
    <hyperlink ref="B62" location="Transfers!$G$9" display="=IF($G$9=&quot;Y&quot;,&quot;---&gt;&quot;,&quot;...&quot;)"/>
    <hyperlink ref="B63" location="Transfers!$H$9" display="=IF($H$9=&quot;Y&quot;,&quot;---&gt;&quot;,&quot;...&quot;)"/>
    <hyperlink ref="B64" location="Transfers!$I$9" display="=IF($I$9=&quot;Y&quot;,&quot;---&gt;&quot;,&quot;...&quot;)"/>
    <hyperlink ref="B65" location="Transfers!$J$9" display="=IF($J$9=&quot;Y&quot;,&quot;---&gt;&quot;,&quot;...&quot;)"/>
    <hyperlink ref="B66" location="Transfers!$K$9" display="=IF($K$9=&quot;Y&quot;,&quot;---&gt;&quot;,&quot;...&quot;)"/>
    <hyperlink ref="B67" location="Transfers!$B$10" display="=IF($B$10=&quot;Y&quot;,&quot;---&gt;&quot;,&quot;...&quot;)"/>
    <hyperlink ref="B68" location="Transfers!$C$10" display="=IF($C$10=&quot;Y&quot;,&quot;---&gt;&quot;,&quot;...&quot;)"/>
    <hyperlink ref="B69" location="Transfers!$D$10" display="=IF($D$10=&quot;Y&quot;,&quot;---&gt;&quot;,&quot;...&quot;)"/>
    <hyperlink ref="B70" location="Transfers!$E$10" display="=IF($E$10=&quot;Y&quot;,&quot;---&gt;&quot;,&quot;...&quot;)"/>
    <hyperlink ref="B71" location="Transfers!$F$10" display="=IF($F$10=&quot;Y&quot;,&quot;---&gt;&quot;,&quot;...&quot;)"/>
    <hyperlink ref="B73" location="Transfers!$H$10" display="=IF($H$10=&quot;Y&quot;,&quot;---&gt;&quot;,&quot;...&quot;)"/>
    <hyperlink ref="B74" location="Transfers!$I$10" display="=IF($I$10=&quot;Y&quot;,&quot;---&gt;&quot;,&quot;...&quot;)"/>
    <hyperlink ref="B75" location="Transfers!$J$10" display="=IF($J$10=&quot;Y&quot;,&quot;---&gt;&quot;,&quot;...&quot;)"/>
    <hyperlink ref="B76" location="Transfers!$K$10" display="=IF($K$10=&quot;Y&quot;,&quot;---&gt;&quot;,&quot;...&quot;)"/>
    <hyperlink ref="B77" location="Transfers!$B$11" display="=IF($B$11=&quot;Y&quot;,&quot;---&gt;&quot;,&quot;...&quot;)"/>
    <hyperlink ref="B78" location="Transfers!$C$11" display="=IF($C$11=&quot;Y&quot;,&quot;---&gt;&quot;,&quot;...&quot;)"/>
    <hyperlink ref="B79" location="Transfers!$D$11" display="=IF($D$11=&quot;Y&quot;,&quot;---&gt;&quot;,&quot;...&quot;)"/>
    <hyperlink ref="B80" location="Transfers!$E$11" display="=IF($E$11=&quot;Y&quot;,&quot;---&gt;&quot;,&quot;...&quot;)"/>
    <hyperlink ref="B81" location="Transfers!$F$11" display="=IF($F$11=&quot;Y&quot;,&quot;---&gt;&quot;,&quot;...&quot;)"/>
    <hyperlink ref="B82" location="Transfers!$G$11" display="=IF($G$11=&quot;Y&quot;,&quot;---&gt;&quot;,&quot;...&quot;)"/>
    <hyperlink ref="B84" location="Transfers!$I$11" display="=IF($I$11=&quot;Y&quot;,&quot;---&gt;&quot;,&quot;...&quot;)"/>
    <hyperlink ref="B85" location="Transfers!$J$11" display="=IF($J$11=&quot;Y&quot;,&quot;---&gt;&quot;,&quot;...&quot;)"/>
    <hyperlink ref="B86" location="Transfers!$K$11" display="=IF($K$11=&quot;Y&quot;,&quot;---&gt;&quot;,&quot;...&quot;)"/>
    <hyperlink ref="B87" location="Transfers!$B$12" display="=IF($B$12=&quot;Y&quot;,&quot;---&gt;&quot;,&quot;...&quot;)"/>
    <hyperlink ref="B88" location="Transfers!$C$12" display="=IF($C$12=&quot;Y&quot;,&quot;---&gt;&quot;,&quot;...&quot;)"/>
    <hyperlink ref="B89" location="Transfers!$D$12" display="=IF($D$12=&quot;Y&quot;,&quot;---&gt;&quot;,&quot;...&quot;)"/>
    <hyperlink ref="B90" location="Transfers!$E$12" display="=IF($E$12=&quot;Y&quot;,&quot;---&gt;&quot;,&quot;...&quot;)"/>
    <hyperlink ref="B91" location="Transfers!$F$12" display="=IF($F$12=&quot;Y&quot;,&quot;---&gt;&quot;,&quot;...&quot;)"/>
    <hyperlink ref="B92" location="Transfers!$G$12" display="=IF($G$12=&quot;Y&quot;,&quot;---&gt;&quot;,&quot;...&quot;)"/>
    <hyperlink ref="B93" location="Transfers!$H$12" display="=IF($H$12=&quot;Y&quot;,&quot;---&gt;&quot;,&quot;...&quot;)"/>
    <hyperlink ref="B95" location="Transfers!$J$12" display="=IF($J$12=&quot;Y&quot;,&quot;---&gt;&quot;,&quot;...&quot;)"/>
    <hyperlink ref="B96" location="Transfers!$K$12" display="=IF($K$12=&quot;Y&quot;,&quot;---&gt;&quot;,&quot;...&quot;)"/>
    <hyperlink ref="B97" location="Transfers!$B$13" display="=IF($B$13=&quot;Y&quot;,&quot;---&gt;&quot;,&quot;...&quot;)"/>
    <hyperlink ref="B98" location="Transfers!$C$13" display="=IF($C$13=&quot;Y&quot;,&quot;---&gt;&quot;,&quot;...&quot;)"/>
    <hyperlink ref="B99" location="Transfers!$D$13" display="=IF($D$13=&quot;Y&quot;,&quot;---&gt;&quot;,&quot;...&quot;)"/>
    <hyperlink ref="B100" location="Transfers!$E$13" display="=IF($E$13=&quot;Y&quot;,&quot;---&gt;&quot;,&quot;...&quot;)"/>
    <hyperlink ref="B101" location="Transfers!$F$13" display="=IF($F$13=&quot;Y&quot;,&quot;---&gt;&quot;,&quot;...&quot;)"/>
    <hyperlink ref="B102" location="Transfers!$G$13" display="=IF($G$13=&quot;Y&quot;,&quot;---&gt;&quot;,&quot;...&quot;)"/>
    <hyperlink ref="B103" location="Transfers!$H$13" display="=IF($H$13=&quot;Y&quot;,&quot;---&gt;&quot;,&quot;...&quot;)"/>
    <hyperlink ref="B104" location="Transfers!$I$13" display="=IF($I$13=&quot;Y&quot;,&quot;---&gt;&quot;,&quot;...&quot;)"/>
    <hyperlink ref="B106" location="Transfers!$K$13" display="=IF($K$13=&quot;Y&quot;,&quot;---&gt;&quot;,&quot;...&quot;)"/>
    <hyperlink ref="B107" location="Transfers!$B$14" display="=IF($B$14=&quot;Y&quot;,&quot;---&gt;&quot;,&quot;...&quot;)"/>
    <hyperlink ref="B108" location="Transfers!$C$14" display="=IF($C$14=&quot;Y&quot;,&quot;---&gt;&quot;,&quot;...&quot;)"/>
    <hyperlink ref="B109" location="Transfers!$D$14" display="=IF($D$14=&quot;Y&quot;,&quot;---&gt;&quot;,&quot;...&quot;)"/>
    <hyperlink ref="B110" location="Transfers!$E$14" display="=IF($E$14=&quot;Y&quot;,&quot;---&gt;&quot;,&quot;...&quot;)"/>
    <hyperlink ref="B111" location="Transfers!$F$14" display="=IF($F$14=&quot;Y&quot;,&quot;---&gt;&quot;,&quot;...&quot;)"/>
    <hyperlink ref="B112" location="Transfers!$G$14" display="=IF($G$14=&quot;Y&quot;,&quot;---&gt;&quot;,&quot;...&quot;)"/>
    <hyperlink ref="B113" location="Transfers!$H$14" display="=IF($H$14=&quot;Y&quot;,&quot;---&gt;&quot;,&quot;...&quot;)"/>
    <hyperlink ref="B114" location="Transfers!$I$14" display="=IF($I$14=&quot;Y&quot;,&quot;---&gt;&quot;,&quot;...&quot;)"/>
    <hyperlink ref="B115" location="Transfers!$J$14" display="=IF($J$14=&quot;Y&quot;,&quot;---&gt;&quot;,&quot;...&quot;)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31"/>
  <sheetViews>
    <sheetView topLeftCell="A59" workbookViewId="0">
      <selection activeCell="A13" sqref="A13"/>
    </sheetView>
  </sheetViews>
  <sheetFormatPr defaultColWidth="8.84070796460177" defaultRowHeight="13.5"/>
  <cols>
    <col min="1" max="1" width="54.5044247787611" customWidth="1"/>
    <col min="2" max="3" width="12.6637168141593" customWidth="1"/>
    <col min="4" max="4" width="13.8407079646018" customWidth="1"/>
    <col min="5" max="5" width="10.5044247787611" customWidth="1"/>
    <col min="6" max="116" width="9.50442477876106" customWidth="1"/>
  </cols>
  <sheetData>
    <row r="1" spans="1:114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5"/>
      <c r="E2" s="5">
        <v>66652000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 t="str">
        <f>'Population Definitions'!$A$3</f>
        <v>0-4F</v>
      </c>
      <c r="C3" t="s">
        <v>26</v>
      </c>
      <c r="D3" s="5"/>
      <c r="E3" s="5">
        <v>60765000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 t="str">
        <f>'Population Definitions'!$A$4</f>
        <v>5-14M</v>
      </c>
      <c r="C4" t="s">
        <v>26</v>
      </c>
      <c r="D4" s="5"/>
      <c r="E4" s="5">
        <v>106232000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A5" s="1" t="str">
        <f>'Population Definitions'!$A$5</f>
        <v>5-14F</v>
      </c>
      <c r="C5" t="s">
        <v>26</v>
      </c>
      <c r="D5" s="5"/>
      <c r="E5" s="5">
        <v>99592000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tr">
        <f>'Population Definitions'!$A$6</f>
        <v>15-49M</v>
      </c>
      <c r="C6" t="s">
        <v>26</v>
      </c>
      <c r="D6" s="5"/>
      <c r="E6" s="5">
        <v>328260000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tr">
        <f>'Population Definitions'!$A$7</f>
        <v>15-49F</v>
      </c>
      <c r="C7" t="s">
        <v>26</v>
      </c>
      <c r="D7" s="5"/>
      <c r="E7" s="5">
        <v>313808000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tr">
        <f>'Population Definitions'!$A$8</f>
        <v>50-59M</v>
      </c>
      <c r="C8" t="s">
        <v>26</v>
      </c>
      <c r="D8" s="5"/>
      <c r="E8" s="5">
        <v>43784000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tr">
        <f>'Population Definitions'!$A$9</f>
        <v>50-59F</v>
      </c>
      <c r="C9" t="s">
        <v>26</v>
      </c>
      <c r="D9" s="5"/>
      <c r="E9" s="5">
        <v>40933000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tr">
        <f>'Population Definitions'!$B$10</f>
        <v>60+M</v>
      </c>
      <c r="C10" t="s">
        <v>26</v>
      </c>
      <c r="D10" s="5"/>
      <c r="E10" s="5">
        <v>42865000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tr">
        <f>'Population Definitions'!$B$11</f>
        <v>60+F</v>
      </c>
      <c r="C11" t="s">
        <v>26</v>
      </c>
      <c r="D11" s="5"/>
      <c r="E11" s="5">
        <v>50808000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spans="1:116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29</v>
      </c>
      <c r="D14" s="5"/>
      <c r="E14" s="5">
        <v>0.0111431375795024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29</v>
      </c>
      <c r="D15" s="5"/>
      <c r="E15" s="5">
        <v>0.00204130000952206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29</v>
      </c>
      <c r="D16" s="5"/>
      <c r="E16" s="5">
        <v>0.063120784710511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29</v>
      </c>
      <c r="D17" s="5"/>
      <c r="E17" s="5">
        <v>0.0353673291958685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29</v>
      </c>
      <c r="D18" s="5"/>
      <c r="E18" s="5">
        <v>0.227721216373604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29</v>
      </c>
      <c r="D19" s="5"/>
      <c r="E19" s="5">
        <v>0.195399769211681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29</v>
      </c>
      <c r="D20" s="5"/>
      <c r="E20" s="5">
        <v>0.4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29</v>
      </c>
      <c r="D21" s="5"/>
      <c r="E21" s="5">
        <v>0.25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29</v>
      </c>
      <c r="D22" s="5"/>
      <c r="E22" s="5">
        <v>0.25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29</v>
      </c>
      <c r="D23" s="5"/>
      <c r="E23" s="5">
        <v>0.25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29</v>
      </c>
      <c r="D26" s="5"/>
      <c r="E26" s="5">
        <v>0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29</v>
      </c>
      <c r="D27" s="5"/>
      <c r="E27" s="5">
        <v>0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29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29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29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29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29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29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29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29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29</v>
      </c>
      <c r="D38" s="5"/>
      <c r="E38" s="5">
        <v>0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29</v>
      </c>
      <c r="D39" s="5"/>
      <c r="E39" s="5">
        <v>0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29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29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29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29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29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29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29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29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29</v>
      </c>
      <c r="D50" s="5"/>
      <c r="E50" s="5">
        <v>0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29</v>
      </c>
      <c r="D51" s="5"/>
      <c r="E51" s="5">
        <v>0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29</v>
      </c>
      <c r="D52" s="5"/>
      <c r="E52" s="5">
        <v>2.9e-5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29</v>
      </c>
      <c r="D53" s="5"/>
      <c r="E53" s="5">
        <v>0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29</v>
      </c>
      <c r="D54" s="5"/>
      <c r="E54" s="5">
        <v>0.00117812720831734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29</v>
      </c>
      <c r="D55" s="5"/>
      <c r="E55" s="5">
        <v>0.000300783744371473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29</v>
      </c>
      <c r="D56" s="5"/>
      <c r="E56" s="5">
        <v>0.00626583152823093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29</v>
      </c>
      <c r="D57" s="5"/>
      <c r="E57" s="5">
        <v>0.00181163207980685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29</v>
      </c>
      <c r="D58" s="5"/>
      <c r="E58" s="5">
        <v>0.00643320575667468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29</v>
      </c>
      <c r="D59" s="5"/>
      <c r="E59" s="5">
        <v>0.0022723867460425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5"/>
      <c r="E62" s="5">
        <v>0.000674865325083236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29</v>
      </c>
      <c r="D63" s="5"/>
      <c r="E63" s="5">
        <v>0.000219672881652287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29</v>
      </c>
      <c r="D64" s="5"/>
      <c r="E64" s="5">
        <v>0.00133021787908765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29</v>
      </c>
      <c r="D65" s="5"/>
      <c r="E65" s="5">
        <v>0.000557104906875719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29</v>
      </c>
      <c r="D66" s="5"/>
      <c r="E66" s="5">
        <v>0.00561025161694996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29</v>
      </c>
      <c r="D67" s="5"/>
      <c r="E67" s="5">
        <v>0.00287609105183837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29</v>
      </c>
      <c r="D68" s="5"/>
      <c r="E68" s="5">
        <v>0.0132321263029153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29</v>
      </c>
      <c r="D69" s="5"/>
      <c r="E69" s="5">
        <v>0.0106267996426637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29</v>
      </c>
      <c r="D70" s="5"/>
      <c r="E70" s="5">
        <v>0.016139125603729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29</v>
      </c>
      <c r="D71" s="5"/>
      <c r="E71" s="5">
        <v>0.0143399950503363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5"/>
      <c r="E74" s="5">
        <v>0.00224375802076383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29</v>
      </c>
      <c r="D75" s="5"/>
      <c r="E75" s="5">
        <v>0.000961784257263205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29</v>
      </c>
      <c r="D76" s="5"/>
      <c r="E76" s="5">
        <v>0.00863145342625618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29</v>
      </c>
      <c r="D77" s="5"/>
      <c r="E77" s="5">
        <v>0.0047931988349072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29</v>
      </c>
      <c r="D78" s="5"/>
      <c r="E78" s="5">
        <v>0.118228793487654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29</v>
      </c>
      <c r="D79" s="5"/>
      <c r="E79" s="5">
        <v>0.0748909972742764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29</v>
      </c>
      <c r="D80" s="5"/>
      <c r="E80" s="5">
        <v>0.160122375602869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29</v>
      </c>
      <c r="D81" s="5"/>
      <c r="E81" s="5">
        <v>0.139574725204045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29</v>
      </c>
      <c r="D82" s="5"/>
      <c r="E82" s="5">
        <v>0.138377524383062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29</v>
      </c>
      <c r="D83" s="5"/>
      <c r="E83" s="5">
        <v>0.117644769833387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5"/>
      <c r="E86" s="5">
        <v>0.1241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29</v>
      </c>
      <c r="D87" s="5"/>
      <c r="E87" s="5">
        <v>0.0922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29</v>
      </c>
      <c r="D88" s="5"/>
      <c r="E88" s="5">
        <v>0.1434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29</v>
      </c>
      <c r="D89" s="5"/>
      <c r="E89" s="5">
        <v>0.1058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29</v>
      </c>
      <c r="D90" s="5"/>
      <c r="E90" s="5">
        <v>0.1538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29</v>
      </c>
      <c r="D91" s="5"/>
      <c r="E91" s="5">
        <v>0.1059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29</v>
      </c>
      <c r="D92" s="5"/>
      <c r="E92" s="5">
        <v>0.1553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29</v>
      </c>
      <c r="D93" s="5"/>
      <c r="E93" s="5">
        <v>0.1053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29</v>
      </c>
      <c r="D94" s="5"/>
      <c r="E94" s="5">
        <v>0.1518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29</v>
      </c>
      <c r="D95" s="5"/>
      <c r="E95" s="5">
        <v>0.1066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29</v>
      </c>
      <c r="D98" s="5"/>
      <c r="E98" s="5">
        <v>0.824168914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29</v>
      </c>
      <c r="D99" s="5"/>
      <c r="E99" s="5">
        <v>0.788151536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29</v>
      </c>
      <c r="D100" s="5"/>
      <c r="E100" s="5">
        <v>0.5332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29</v>
      </c>
      <c r="D101" s="5"/>
      <c r="E101" s="5">
        <v>0.549570576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29</v>
      </c>
      <c r="D102" s="5"/>
      <c r="E102" s="5">
        <v>0.340819383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29</v>
      </c>
      <c r="D103" s="5"/>
      <c r="E103" s="5">
        <v>0.332747788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29</v>
      </c>
      <c r="D104" s="5"/>
      <c r="E104" s="5">
        <v>0.163043217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29</v>
      </c>
      <c r="D105" s="5"/>
      <c r="E105" s="5">
        <v>0.15614317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29</v>
      </c>
      <c r="D106" s="5"/>
      <c r="E106" s="5">
        <v>0.166188177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29</v>
      </c>
      <c r="D107" s="5"/>
      <c r="E107" s="5">
        <v>0.161276079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29</v>
      </c>
      <c r="D110" s="5"/>
      <c r="E110" s="5">
        <v>0.8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29</v>
      </c>
      <c r="D111" s="5"/>
      <c r="E111" s="5">
        <v>0.8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29</v>
      </c>
      <c r="D112" s="5"/>
      <c r="E112" s="5">
        <v>0.8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29</v>
      </c>
      <c r="D113" s="5"/>
      <c r="E113" s="5">
        <v>0.8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29</v>
      </c>
      <c r="D114" s="5"/>
      <c r="E114" s="5">
        <v>0.5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29</v>
      </c>
      <c r="D115" s="5"/>
      <c r="E115" s="5">
        <v>0.5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29</v>
      </c>
      <c r="D116" s="5"/>
      <c r="E116" s="5">
        <v>0.25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29</v>
      </c>
      <c r="D117" s="5"/>
      <c r="E117" s="5">
        <v>0.25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29</v>
      </c>
      <c r="D118" s="5"/>
      <c r="E118" s="5">
        <v>0.2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29</v>
      </c>
      <c r="D119" s="5"/>
      <c r="E119" s="5">
        <v>0.2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29</v>
      </c>
      <c r="D122" s="5"/>
      <c r="E122" s="5">
        <v>1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29</v>
      </c>
      <c r="D123" s="5"/>
      <c r="E123" s="5">
        <v>1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29</v>
      </c>
      <c r="D124" s="5"/>
      <c r="E124" s="5">
        <v>1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29</v>
      </c>
      <c r="D125" s="5"/>
      <c r="E125" s="5">
        <v>1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29</v>
      </c>
      <c r="D126" s="5"/>
      <c r="E126" s="5">
        <v>0.9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29</v>
      </c>
      <c r="D127" s="5"/>
      <c r="E127" s="5">
        <v>0.9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29</v>
      </c>
      <c r="D128" s="5"/>
      <c r="E128" s="5">
        <v>0.8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29</v>
      </c>
      <c r="D129" s="5"/>
      <c r="E129" s="5">
        <v>0.8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29</v>
      </c>
      <c r="D130" s="5"/>
      <c r="E130" s="5">
        <v>0.75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29</v>
      </c>
      <c r="D131" s="5"/>
      <c r="E131" s="5">
        <v>0.75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</sheetData>
  <conditionalFormatting sqref="E14:E23">
    <cfRule type="expression" dxfId="0" priority="1">
      <formula>COUNTIF(G14:DL14,"&lt;&gt;"&amp;"")&gt;0</formula>
    </cfRule>
    <cfRule type="expression" dxfId="1" priority="2">
      <formula>AND(COUNTIF(G14:DL14,"&lt;&gt;"&amp;"")&gt;0,NOT(ISBLANK(E14)))</formula>
    </cfRule>
  </conditionalFormatting>
  <conditionalFormatting sqref="E26:E35">
    <cfRule type="expression" dxfId="0" priority="21">
      <formula>COUNTIF(G26:DL26,"&lt;&gt;"&amp;"")&gt;0</formula>
    </cfRule>
    <cfRule type="expression" dxfId="1" priority="22">
      <formula>AND(COUNTIF(G26:DL26,"&lt;&gt;"&amp;"")&gt;0,NOT(ISBLANK(E26)))</formula>
    </cfRule>
  </conditionalFormatting>
  <conditionalFormatting sqref="E38:E47">
    <cfRule type="expression" dxfId="0" priority="41">
      <formula>COUNTIF(G38:DL38,"&lt;&gt;"&amp;"")&gt;0</formula>
    </cfRule>
    <cfRule type="expression" dxfId="1" priority="42">
      <formula>AND(COUNTIF(G38:DL38,"&lt;&gt;"&amp;"")&gt;0,NOT(ISBLANK(E38)))</formula>
    </cfRule>
  </conditionalFormatting>
  <conditionalFormatting sqref="E50:E59">
    <cfRule type="expression" dxfId="0" priority="61">
      <formula>COUNTIF(G50:DL50,"&lt;&gt;"&amp;"")&gt;0</formula>
    </cfRule>
    <cfRule type="expression" dxfId="1" priority="62">
      <formula>AND(COUNTIF(G50:DL50,"&lt;&gt;"&amp;"")&gt;0,NOT(ISBLANK(E50)))</formula>
    </cfRule>
  </conditionalFormatting>
  <conditionalFormatting sqref="E62:E71">
    <cfRule type="expression" dxfId="0" priority="81">
      <formula>COUNTIF(G62:DL62,"&lt;&gt;"&amp;"")&gt;0</formula>
    </cfRule>
    <cfRule type="expression" dxfId="1" priority="82">
      <formula>AND(COUNTIF(G62:DL62,"&lt;&gt;"&amp;"")&gt;0,NOT(ISBLANK(E62)))</formula>
    </cfRule>
  </conditionalFormatting>
  <conditionalFormatting sqref="E74:E83">
    <cfRule type="expression" dxfId="0" priority="101">
      <formula>COUNTIF(G74:DL74,"&lt;&gt;"&amp;"")&gt;0</formula>
    </cfRule>
    <cfRule type="expression" dxfId="1" priority="102">
      <formula>AND(COUNTIF(G74:DL74,"&lt;&gt;"&amp;"")&gt;0,NOT(ISBLANK(E74)))</formula>
    </cfRule>
  </conditionalFormatting>
  <conditionalFormatting sqref="E86:E95">
    <cfRule type="expression" dxfId="0" priority="121">
      <formula>COUNTIF(G86:DL86,"&lt;&gt;"&amp;"")&gt;0</formula>
    </cfRule>
    <cfRule type="expression" dxfId="1" priority="122">
      <formula>AND(COUNTIF(G86:DL86,"&lt;&gt;"&amp;"")&gt;0,NOT(ISBLANK(E86)))</formula>
    </cfRule>
  </conditionalFormatting>
  <conditionalFormatting sqref="E98:E107">
    <cfRule type="expression" dxfId="0" priority="141">
      <formula>COUNTIF(G98:DL98,"&lt;&gt;"&amp;"")&gt;0</formula>
    </cfRule>
    <cfRule type="expression" dxfId="1" priority="142">
      <formula>AND(COUNTIF(G98:DL98,"&lt;&gt;"&amp;"")&gt;0,NOT(ISBLANK(E98)))</formula>
    </cfRule>
  </conditionalFormatting>
  <conditionalFormatting sqref="E110:E119">
    <cfRule type="expression" dxfId="0" priority="161">
      <formula>COUNTIF(G110:DL110,"&lt;&gt;"&amp;"")&gt;0</formula>
    </cfRule>
    <cfRule type="expression" dxfId="1" priority="162">
      <formula>AND(COUNTIF(G110:DL110,"&lt;&gt;"&amp;"")&gt;0,NOT(ISBLANK(E110)))</formula>
    </cfRule>
  </conditionalFormatting>
  <conditionalFormatting sqref="E122:E131">
    <cfRule type="expression" dxfId="0" priority="181">
      <formula>COUNTIF(G122:DL122,"&lt;&gt;"&amp;"")&gt;0</formula>
    </cfRule>
    <cfRule type="expression" dxfId="1" priority="182">
      <formula>AND(COUNTIF(G122:DL122,"&lt;&gt;"&amp;"")&gt;0,NOT(ISBLANK(E122)))</formula>
    </cfRule>
  </conditionalFormatting>
  <dataValidations count="2">
    <dataValidation type="list" allowBlank="1" showInputMessage="1" showErrorMessage="1" sqref="C2:C11">
      <formula1>"Number"</formula1>
    </dataValidation>
    <dataValidation type="list" allowBlank="1" showInputMessage="1" showErrorMessage="1" sqref="C14:C23 C26:C35 C38:C47 C50:C59 C62:C71 C74:C83 C86:C95 C98:C107 C110:C119 C122:C131">
      <formula1>"proportion"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58"/>
  <sheetViews>
    <sheetView zoomScale="80" zoomScaleNormal="80" topLeftCell="A19" workbookViewId="0">
      <selection activeCell="A36" sqref="A36"/>
    </sheetView>
  </sheetViews>
  <sheetFormatPr defaultColWidth="8.84070796460177" defaultRowHeight="13.5"/>
  <cols>
    <col min="1" max="1" width="46.8407079646018" customWidth="1"/>
    <col min="2" max="2" width="12.6637168141593" customWidth="1"/>
    <col min="3" max="3" width="25.8407079646018" customWidth="1"/>
    <col min="4" max="4" width="13.8407079646018" customWidth="1"/>
    <col min="5" max="5" width="12" customWidth="1"/>
    <col min="6" max="6" width="11" customWidth="1"/>
    <col min="7" max="65" width="13" customWidth="1"/>
    <col min="66" max="116" width="9.50442477876106" customWidth="1"/>
  </cols>
  <sheetData>
    <row r="1" spans="1:114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5"/>
      <c r="E2" s="5">
        <v>66652000</v>
      </c>
      <c r="F2" s="5">
        <v>66960000</v>
      </c>
      <c r="G2" s="5">
        <v>64619000</v>
      </c>
      <c r="H2" s="5">
        <v>61580000</v>
      </c>
      <c r="I2" s="5">
        <v>58244000</v>
      </c>
      <c r="J2" s="5">
        <v>54136000</v>
      </c>
      <c r="K2" s="5">
        <v>50805000</v>
      </c>
      <c r="L2" s="5">
        <v>48907000</v>
      </c>
      <c r="M2" s="5">
        <v>47369000</v>
      </c>
      <c r="N2" s="5">
        <v>46039000</v>
      </c>
      <c r="O2" s="5">
        <v>45138000</v>
      </c>
      <c r="P2" s="5">
        <v>44506000</v>
      </c>
      <c r="Q2" s="5">
        <v>43930000</v>
      </c>
      <c r="R2" s="5">
        <v>43564000</v>
      </c>
      <c r="S2" s="5">
        <v>43442000</v>
      </c>
      <c r="T2" s="5">
        <v>43322000</v>
      </c>
      <c r="U2" s="5">
        <v>43368000</v>
      </c>
      <c r="V2" s="5">
        <v>43846000</v>
      </c>
      <c r="W2" s="5">
        <v>44603000</v>
      </c>
      <c r="X2" s="5">
        <v>45514000</v>
      </c>
      <c r="Y2" s="5">
        <v>46336000</v>
      </c>
      <c r="Z2" s="5">
        <v>46955000</v>
      </c>
      <c r="AA2" s="5">
        <v>47738000</v>
      </c>
      <c r="AB2" s="5">
        <v>48390000</v>
      </c>
      <c r="AC2" s="5">
        <v>48672000</v>
      </c>
      <c r="AD2" s="5">
        <v>48680000</v>
      </c>
      <c r="AE2" s="5">
        <v>48629000</v>
      </c>
      <c r="AF2" s="5">
        <v>48483000</v>
      </c>
      <c r="AG2" s="5">
        <v>47478000</v>
      </c>
      <c r="AH2" s="5">
        <v>45604000</v>
      </c>
      <c r="AI2" s="5">
        <v>43090000</v>
      </c>
      <c r="AJ2" s="5">
        <v>39707000</v>
      </c>
      <c r="AK2" s="5">
        <f>32589/0.001023</f>
        <v>31856304.9853372</v>
      </c>
      <c r="AL2" s="5">
        <v>29830000</v>
      </c>
      <c r="AM2" s="5">
        <v>27670000</v>
      </c>
      <c r="AN2" s="5">
        <v>26470000</v>
      </c>
      <c r="AO2" s="5">
        <v>26000000</v>
      </c>
      <c r="AP2" s="5">
        <v>25560000</v>
      </c>
      <c r="AQ2" s="5">
        <v>25170000</v>
      </c>
      <c r="AR2" s="5">
        <v>24880000</v>
      </c>
      <c r="AS2" s="5">
        <v>24690000</v>
      </c>
      <c r="AT2" s="5">
        <v>24610000</v>
      </c>
      <c r="AU2" s="5">
        <v>24650000</v>
      </c>
      <c r="AV2" s="5">
        <v>24780000</v>
      </c>
      <c r="AW2" s="5">
        <v>24990000</v>
      </c>
      <c r="AX2" s="5">
        <v>25270000</v>
      </c>
      <c r="AY2" s="5">
        <v>25600000</v>
      </c>
      <c r="AZ2" s="5">
        <v>25940000</v>
      </c>
      <c r="BA2" s="5">
        <v>26290000</v>
      </c>
      <c r="BB2" s="5">
        <v>26620000</v>
      </c>
      <c r="BC2" s="5">
        <v>26900000</v>
      </c>
      <c r="BD2" s="5">
        <v>27090000</v>
      </c>
      <c r="BE2" s="5">
        <v>27180000</v>
      </c>
      <c r="BF2" s="5">
        <v>27140000</v>
      </c>
      <c r="BG2" s="5">
        <v>26990000</v>
      </c>
      <c r="BH2" s="5">
        <v>26700000</v>
      </c>
      <c r="BI2" s="5">
        <v>26290000</v>
      </c>
      <c r="BJ2" s="5">
        <v>25800000</v>
      </c>
      <c r="BK2" s="5">
        <v>25867000</v>
      </c>
      <c r="BL2" s="5">
        <v>25423000</v>
      </c>
      <c r="BM2" s="5">
        <v>24874000</v>
      </c>
      <c r="BN2" s="5">
        <v>24243000</v>
      </c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 t="str">
        <f>'Population Definitions'!$A$3</f>
        <v>0-4F</v>
      </c>
      <c r="C3" t="s">
        <v>26</v>
      </c>
      <c r="D3" s="5"/>
      <c r="E3" s="5">
        <v>60765000</v>
      </c>
      <c r="F3" s="5">
        <v>60708000</v>
      </c>
      <c r="G3" s="5">
        <v>58255000</v>
      </c>
      <c r="H3" s="5">
        <v>55191000</v>
      </c>
      <c r="I3" s="5">
        <v>51887000</v>
      </c>
      <c r="J3" s="5">
        <v>47921000</v>
      </c>
      <c r="K3" s="5">
        <v>44691000</v>
      </c>
      <c r="L3" s="5">
        <v>42784000</v>
      </c>
      <c r="M3" s="5">
        <v>41233000</v>
      </c>
      <c r="N3" s="5">
        <v>39897000</v>
      </c>
      <c r="O3" s="5">
        <v>38963000</v>
      </c>
      <c r="P3" s="5">
        <v>38289000</v>
      </c>
      <c r="Q3" s="5">
        <v>37688000</v>
      </c>
      <c r="R3" s="5">
        <v>37286000</v>
      </c>
      <c r="S3" s="5">
        <v>37111000</v>
      </c>
      <c r="T3" s="5">
        <v>36953000</v>
      </c>
      <c r="U3" s="5">
        <v>36953000</v>
      </c>
      <c r="V3" s="5">
        <v>37340000</v>
      </c>
      <c r="W3" s="5">
        <v>37981000</v>
      </c>
      <c r="X3" s="5">
        <v>38771000</v>
      </c>
      <c r="Y3" s="5">
        <v>39502000</v>
      </c>
      <c r="Z3" s="5">
        <v>40079000</v>
      </c>
      <c r="AA3" s="5">
        <v>40819000</v>
      </c>
      <c r="AB3" s="5">
        <v>41468000</v>
      </c>
      <c r="AC3" s="5">
        <v>41823000</v>
      </c>
      <c r="AD3" s="5">
        <v>41962000</v>
      </c>
      <c r="AE3" s="5">
        <v>42068000</v>
      </c>
      <c r="AF3" s="5">
        <v>42112000</v>
      </c>
      <c r="AG3" s="5">
        <v>41413000</v>
      </c>
      <c r="AH3" s="5">
        <v>39949000</v>
      </c>
      <c r="AI3" s="5">
        <v>37909000</v>
      </c>
      <c r="AJ3" s="5">
        <v>35082000</v>
      </c>
      <c r="AK3" s="5">
        <f>29658/0.001023</f>
        <v>28991202.3460411</v>
      </c>
      <c r="AL3" s="5">
        <v>26980000</v>
      </c>
      <c r="AM3" s="5">
        <v>25100000</v>
      </c>
      <c r="AN3" s="5">
        <v>24110000</v>
      </c>
      <c r="AO3" s="5">
        <v>23770000</v>
      </c>
      <c r="AP3" s="5">
        <v>23460000</v>
      </c>
      <c r="AQ3" s="5">
        <v>23190000</v>
      </c>
      <c r="AR3" s="5">
        <v>23010000</v>
      </c>
      <c r="AS3" s="5">
        <v>22920000</v>
      </c>
      <c r="AT3" s="5">
        <v>22920000</v>
      </c>
      <c r="AU3" s="5">
        <v>23010000</v>
      </c>
      <c r="AV3" s="5">
        <v>23160000</v>
      </c>
      <c r="AW3" s="5">
        <v>23380000</v>
      </c>
      <c r="AX3" s="5">
        <v>23640000</v>
      </c>
      <c r="AY3" s="5">
        <v>23940000</v>
      </c>
      <c r="AZ3" s="5">
        <v>24260000</v>
      </c>
      <c r="BA3" s="5">
        <v>24580000</v>
      </c>
      <c r="BB3" s="5">
        <v>24890000</v>
      </c>
      <c r="BC3" s="5">
        <v>25140000</v>
      </c>
      <c r="BD3" s="5">
        <v>25320000</v>
      </c>
      <c r="BE3" s="5">
        <v>25400000</v>
      </c>
      <c r="BF3" s="5">
        <v>25360000</v>
      </c>
      <c r="BG3" s="5">
        <v>25220000</v>
      </c>
      <c r="BH3" s="5">
        <v>24940000</v>
      </c>
      <c r="BI3" s="5">
        <v>24560000</v>
      </c>
      <c r="BJ3" s="5">
        <v>24100000</v>
      </c>
      <c r="BK3" s="5">
        <v>24363000</v>
      </c>
      <c r="BL3" s="5">
        <v>23948000</v>
      </c>
      <c r="BM3" s="5">
        <v>23432000</v>
      </c>
      <c r="BN3" s="5">
        <v>22840000</v>
      </c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 t="str">
        <f>'Population Definitions'!$A$4</f>
        <v>5-14M</v>
      </c>
      <c r="C4" t="s">
        <v>26</v>
      </c>
      <c r="D4" s="5"/>
      <c r="E4" s="5">
        <v>106232000</v>
      </c>
      <c r="F4" s="5">
        <v>107964000</v>
      </c>
      <c r="G4" s="5">
        <v>111151000</v>
      </c>
      <c r="H4" s="5">
        <v>114795000</v>
      </c>
      <c r="I4" s="5">
        <v>118096000</v>
      </c>
      <c r="J4" s="5">
        <v>121433000</v>
      </c>
      <c r="K4" s="5">
        <v>123280000</v>
      </c>
      <c r="L4" s="5">
        <v>122708000</v>
      </c>
      <c r="M4" s="5">
        <v>121744000</v>
      </c>
      <c r="N4" s="5">
        <v>120775000</v>
      </c>
      <c r="O4" s="5">
        <v>118924000</v>
      </c>
      <c r="P4" s="5">
        <v>115992000</v>
      </c>
      <c r="Q4" s="5">
        <v>111895000</v>
      </c>
      <c r="R4" s="5">
        <v>107458000</v>
      </c>
      <c r="S4" s="5">
        <v>102923000</v>
      </c>
      <c r="T4" s="5">
        <v>98046000</v>
      </c>
      <c r="U4" s="5">
        <v>94204000</v>
      </c>
      <c r="V4" s="5">
        <v>91827000</v>
      </c>
      <c r="W4" s="5">
        <v>90005000</v>
      </c>
      <c r="X4" s="5">
        <v>88624000</v>
      </c>
      <c r="Y4" s="5">
        <v>87668000</v>
      </c>
      <c r="Z4" s="5">
        <v>87143000</v>
      </c>
      <c r="AA4" s="5">
        <v>87104000</v>
      </c>
      <c r="AB4" s="5">
        <v>87552000</v>
      </c>
      <c r="AC4" s="5">
        <v>88391000</v>
      </c>
      <c r="AD4" s="5">
        <v>89140000</v>
      </c>
      <c r="AE4" s="5">
        <v>89846000</v>
      </c>
      <c r="AF4" s="5">
        <v>91141000</v>
      </c>
      <c r="AG4" s="5">
        <v>92581000</v>
      </c>
      <c r="AH4" s="5">
        <v>93801000</v>
      </c>
      <c r="AI4" s="5">
        <v>94657000</v>
      </c>
      <c r="AJ4" s="5">
        <v>95248000</v>
      </c>
      <c r="AK4" s="5">
        <f>(48010+49065)/0.001023</f>
        <v>94892473.1182796</v>
      </c>
      <c r="AL4" s="5">
        <v>93490000</v>
      </c>
      <c r="AM4" s="5">
        <v>91370000</v>
      </c>
      <c r="AN4" s="5">
        <v>88330000</v>
      </c>
      <c r="AO4" s="5">
        <v>84150000</v>
      </c>
      <c r="AP4" s="5">
        <v>79340000</v>
      </c>
      <c r="AQ4" s="5">
        <v>75040000</v>
      </c>
      <c r="AR4" s="5">
        <v>70520000</v>
      </c>
      <c r="AS4" s="5">
        <v>66740000</v>
      </c>
      <c r="AT4" s="5">
        <v>62300000</v>
      </c>
      <c r="AU4" s="5">
        <v>57860000</v>
      </c>
      <c r="AV4" s="5">
        <v>54840000</v>
      </c>
      <c r="AW4" s="5">
        <v>52400000</v>
      </c>
      <c r="AX4" s="5">
        <v>51020000</v>
      </c>
      <c r="AY4" s="5">
        <v>50480000</v>
      </c>
      <c r="AZ4" s="5">
        <v>50080000</v>
      </c>
      <c r="BA4" s="5">
        <v>49820000</v>
      </c>
      <c r="BB4" s="5">
        <v>49750000</v>
      </c>
      <c r="BC4" s="5">
        <v>49840000</v>
      </c>
      <c r="BD4" s="5">
        <v>50090000</v>
      </c>
      <c r="BE4" s="5">
        <v>50480000</v>
      </c>
      <c r="BF4" s="5">
        <v>50960000</v>
      </c>
      <c r="BG4" s="5">
        <v>51490000</v>
      </c>
      <c r="BH4" s="5">
        <v>52060000</v>
      </c>
      <c r="BI4" s="5">
        <v>52580000</v>
      </c>
      <c r="BJ4" s="5">
        <v>53010000</v>
      </c>
      <c r="BK4" s="5">
        <v>52222000</v>
      </c>
      <c r="BL4" s="5">
        <v>52416000</v>
      </c>
      <c r="BM4" s="5">
        <v>52563000</v>
      </c>
      <c r="BN4" s="5">
        <v>52608000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A5" s="1" t="str">
        <f>'Population Definitions'!$A$5</f>
        <v>5-14F</v>
      </c>
      <c r="C5" t="s">
        <v>26</v>
      </c>
      <c r="D5" s="5"/>
      <c r="E5" s="5">
        <v>99592000</v>
      </c>
      <c r="F5" s="5">
        <v>100971000</v>
      </c>
      <c r="G5" s="5">
        <v>103650000</v>
      </c>
      <c r="H5" s="5">
        <v>106698000</v>
      </c>
      <c r="I5" s="5">
        <v>109359000</v>
      </c>
      <c r="J5" s="5">
        <v>111976000</v>
      </c>
      <c r="K5" s="5">
        <v>113182000</v>
      </c>
      <c r="L5" s="5">
        <v>112148000</v>
      </c>
      <c r="M5" s="5">
        <v>110742000</v>
      </c>
      <c r="N5" s="5">
        <v>109332000</v>
      </c>
      <c r="O5" s="5">
        <v>107108000</v>
      </c>
      <c r="P5" s="5">
        <v>103914000</v>
      </c>
      <c r="Q5" s="5">
        <v>99689000</v>
      </c>
      <c r="R5" s="5">
        <v>95202000</v>
      </c>
      <c r="S5" s="5">
        <v>90685000</v>
      </c>
      <c r="T5" s="5">
        <v>85901000</v>
      </c>
      <c r="U5" s="5">
        <v>82099000</v>
      </c>
      <c r="V5" s="5">
        <v>79672000</v>
      </c>
      <c r="W5" s="5">
        <v>77786000</v>
      </c>
      <c r="X5" s="5">
        <v>76334000</v>
      </c>
      <c r="Y5" s="5">
        <v>75297000</v>
      </c>
      <c r="Z5" s="5">
        <v>74673000</v>
      </c>
      <c r="AA5" s="5">
        <v>74505000</v>
      </c>
      <c r="AB5" s="5">
        <v>74792000</v>
      </c>
      <c r="AC5" s="5">
        <v>75447000</v>
      </c>
      <c r="AD5" s="5">
        <v>76057000</v>
      </c>
      <c r="AE5" s="5">
        <v>76668000</v>
      </c>
      <c r="AF5" s="5">
        <v>77820000</v>
      </c>
      <c r="AG5" s="5">
        <v>79135000</v>
      </c>
      <c r="AH5" s="5">
        <v>80300000</v>
      </c>
      <c r="AI5" s="5">
        <v>81189000</v>
      </c>
      <c r="AJ5" s="5">
        <v>81890000</v>
      </c>
      <c r="AK5" s="5">
        <f>(42783+42781)/0.001023</f>
        <v>83640273.7047898</v>
      </c>
      <c r="AL5" s="5">
        <v>82660000</v>
      </c>
      <c r="AM5" s="5">
        <v>81070000</v>
      </c>
      <c r="AN5" s="5">
        <v>78610000</v>
      </c>
      <c r="AO5" s="5">
        <v>75130000</v>
      </c>
      <c r="AP5" s="5">
        <v>71070000</v>
      </c>
      <c r="AQ5" s="5">
        <v>67440000</v>
      </c>
      <c r="AR5" s="5">
        <v>63620000</v>
      </c>
      <c r="AS5" s="5">
        <v>60400000</v>
      </c>
      <c r="AT5" s="5">
        <v>56540000</v>
      </c>
      <c r="AU5" s="5">
        <v>52620000</v>
      </c>
      <c r="AV5" s="5">
        <v>50020000</v>
      </c>
      <c r="AW5" s="5">
        <v>47960000</v>
      </c>
      <c r="AX5" s="5">
        <v>46900000</v>
      </c>
      <c r="AY5" s="5">
        <v>46570000</v>
      </c>
      <c r="AZ5" s="5">
        <v>46330000</v>
      </c>
      <c r="BA5" s="5">
        <v>46220000</v>
      </c>
      <c r="BB5" s="5">
        <v>46260000</v>
      </c>
      <c r="BC5" s="5">
        <v>46430000</v>
      </c>
      <c r="BD5" s="5">
        <v>46730000</v>
      </c>
      <c r="BE5" s="5">
        <v>47150000</v>
      </c>
      <c r="BF5" s="5">
        <v>47630000</v>
      </c>
      <c r="BG5" s="5">
        <v>48140000</v>
      </c>
      <c r="BH5" s="5">
        <v>48660000</v>
      </c>
      <c r="BI5" s="5">
        <v>49140000</v>
      </c>
      <c r="BJ5" s="5">
        <v>49540000</v>
      </c>
      <c r="BK5" s="5">
        <v>49043000</v>
      </c>
      <c r="BL5" s="5">
        <v>49255000</v>
      </c>
      <c r="BM5" s="5">
        <v>49418000</v>
      </c>
      <c r="BN5" s="5">
        <v>49482000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tr">
        <f>'Population Definitions'!$A$6</f>
        <v>15-49M</v>
      </c>
      <c r="C6" t="s">
        <v>26</v>
      </c>
      <c r="D6" s="5"/>
      <c r="E6" s="5">
        <v>328264000</v>
      </c>
      <c r="F6" s="5">
        <v>332883000</v>
      </c>
      <c r="G6" s="5">
        <v>336815000</v>
      </c>
      <c r="H6" s="5">
        <v>340449000</v>
      </c>
      <c r="I6" s="5">
        <v>344349000</v>
      </c>
      <c r="J6" s="5">
        <v>344349000</v>
      </c>
      <c r="K6" s="5">
        <v>352810000</v>
      </c>
      <c r="L6" s="5">
        <v>357399000</v>
      </c>
      <c r="M6" s="5">
        <v>361429000</v>
      </c>
      <c r="N6" s="5">
        <v>364763000</v>
      </c>
      <c r="O6" s="5">
        <v>368103000</v>
      </c>
      <c r="P6" s="5">
        <v>371791000</v>
      </c>
      <c r="Q6" s="5">
        <v>375761000</v>
      </c>
      <c r="R6" s="5">
        <v>379431000</v>
      </c>
      <c r="S6" s="5">
        <v>382995000</v>
      </c>
      <c r="T6" s="5">
        <v>386726000</v>
      </c>
      <c r="U6" s="5">
        <v>389560000</v>
      </c>
      <c r="V6" s="5">
        <v>390521000</v>
      </c>
      <c r="W6" s="5">
        <v>391079000</v>
      </c>
      <c r="X6" s="5">
        <v>392657000</v>
      </c>
      <c r="Y6" s="5">
        <v>394835000</v>
      </c>
      <c r="Z6" s="5">
        <v>396993000</v>
      </c>
      <c r="AA6" s="5">
        <v>396978000</v>
      </c>
      <c r="AB6" s="5">
        <v>393328000</v>
      </c>
      <c r="AC6" s="5">
        <v>388780000</v>
      </c>
      <c r="AD6" s="5">
        <v>384938000</v>
      </c>
      <c r="AE6" s="5">
        <v>381174000</v>
      </c>
      <c r="AF6" s="5">
        <v>377621000</v>
      </c>
      <c r="AG6" s="5">
        <v>373454000</v>
      </c>
      <c r="AH6" s="5">
        <v>368573000</v>
      </c>
      <c r="AI6" s="5">
        <v>363799000</v>
      </c>
      <c r="AJ6" s="5">
        <v>359316000</v>
      </c>
      <c r="AK6" s="5">
        <f>(42687+39146+44806+60488+56397+50422+52930)/0.001023</f>
        <v>339077223.851417</v>
      </c>
      <c r="AL6" s="5">
        <v>338970000</v>
      </c>
      <c r="AM6" s="5">
        <v>336990000</v>
      </c>
      <c r="AN6" s="5">
        <v>335780000</v>
      </c>
      <c r="AO6" s="5">
        <v>335260000</v>
      </c>
      <c r="AP6" s="5">
        <v>336090000</v>
      </c>
      <c r="AQ6" s="5">
        <v>335940000</v>
      </c>
      <c r="AR6" s="5">
        <v>335690000</v>
      </c>
      <c r="AS6" s="5">
        <v>335250000</v>
      </c>
      <c r="AT6" s="5">
        <v>334520000</v>
      </c>
      <c r="AU6" s="5">
        <v>332790000</v>
      </c>
      <c r="AV6" s="5">
        <v>330740000</v>
      </c>
      <c r="AW6" s="5">
        <v>327920000</v>
      </c>
      <c r="AX6" s="5">
        <v>323730000</v>
      </c>
      <c r="AY6" s="5">
        <v>317230000</v>
      </c>
      <c r="AZ6" s="5">
        <v>309430000</v>
      </c>
      <c r="BA6" s="5">
        <v>302240000</v>
      </c>
      <c r="BB6" s="5">
        <v>294270000</v>
      </c>
      <c r="BC6" s="5">
        <v>286320000</v>
      </c>
      <c r="BD6" s="5">
        <v>280680000</v>
      </c>
      <c r="BE6" s="5">
        <v>275640000</v>
      </c>
      <c r="BF6" s="5">
        <v>271010000</v>
      </c>
      <c r="BG6" s="5">
        <v>266940000</v>
      </c>
      <c r="BH6" s="5">
        <v>262820000</v>
      </c>
      <c r="BI6" s="5">
        <v>259300000</v>
      </c>
      <c r="BJ6" s="5">
        <v>250710000</v>
      </c>
      <c r="BK6" s="5">
        <v>261811000</v>
      </c>
      <c r="BL6" s="5">
        <v>258366000</v>
      </c>
      <c r="BM6" s="5">
        <v>254788000</v>
      </c>
      <c r="BN6" s="5">
        <v>251253000</v>
      </c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tr">
        <f>'Population Definitions'!$A$7</f>
        <v>15-49F</v>
      </c>
      <c r="C7" t="s">
        <v>26</v>
      </c>
      <c r="D7" s="5"/>
      <c r="E7" s="5">
        <v>313807000</v>
      </c>
      <c r="F7" s="5">
        <v>318568000</v>
      </c>
      <c r="G7" s="5">
        <v>322615000</v>
      </c>
      <c r="H7" s="5">
        <v>326354000</v>
      </c>
      <c r="I7" s="5">
        <v>330324000</v>
      </c>
      <c r="J7" s="5">
        <v>334497000</v>
      </c>
      <c r="K7" s="5">
        <v>338706000</v>
      </c>
      <c r="L7" s="5">
        <v>343223000</v>
      </c>
      <c r="M7" s="5">
        <v>347135000</v>
      </c>
      <c r="N7" s="5">
        <v>350207000</v>
      </c>
      <c r="O7" s="5">
        <v>353081000</v>
      </c>
      <c r="P7" s="5">
        <v>356150000</v>
      </c>
      <c r="Q7" s="5">
        <v>359387000</v>
      </c>
      <c r="R7" s="5">
        <v>362256000</v>
      </c>
      <c r="S7" s="5">
        <v>364968000</v>
      </c>
      <c r="T7" s="5">
        <v>367754000</v>
      </c>
      <c r="U7" s="5">
        <v>369699000</v>
      </c>
      <c r="V7" s="5">
        <v>369913000</v>
      </c>
      <c r="W7" s="5">
        <v>369751000</v>
      </c>
      <c r="X7" s="5">
        <v>370586000</v>
      </c>
      <c r="Y7" s="5">
        <v>371989000</v>
      </c>
      <c r="Z7" s="5">
        <v>373358000</v>
      </c>
      <c r="AA7" s="5">
        <v>372593000</v>
      </c>
      <c r="AB7" s="5">
        <v>368252000</v>
      </c>
      <c r="AC7" s="5">
        <v>363020000</v>
      </c>
      <c r="AD7" s="5">
        <v>358441000</v>
      </c>
      <c r="AE7" s="5">
        <v>353920000</v>
      </c>
      <c r="AF7" s="5">
        <v>349628000</v>
      </c>
      <c r="AG7" s="5">
        <v>344726000</v>
      </c>
      <c r="AH7" s="5">
        <v>339097000</v>
      </c>
      <c r="AI7" s="5">
        <v>333574000</v>
      </c>
      <c r="AJ7" s="5">
        <v>328338000</v>
      </c>
      <c r="AK7" s="5">
        <f>(36873+34483+40234+56267+53435+47957+51025)/0.001023</f>
        <v>313073313.782991</v>
      </c>
      <c r="AL7" s="5">
        <v>309810000</v>
      </c>
      <c r="AM7" s="5">
        <v>307130000</v>
      </c>
      <c r="AN7" s="5">
        <v>305220000</v>
      </c>
      <c r="AO7" s="5">
        <v>304010000</v>
      </c>
      <c r="AP7" s="5">
        <v>304090000</v>
      </c>
      <c r="AQ7" s="5">
        <v>303310000</v>
      </c>
      <c r="AR7" s="5">
        <v>302520000</v>
      </c>
      <c r="AS7" s="5">
        <v>301630000</v>
      </c>
      <c r="AT7" s="5">
        <v>300510000</v>
      </c>
      <c r="AU7" s="5">
        <v>298590000</v>
      </c>
      <c r="AV7" s="5">
        <v>296390000</v>
      </c>
      <c r="AW7" s="5">
        <v>293480000</v>
      </c>
      <c r="AX7" s="5">
        <v>289310000</v>
      </c>
      <c r="AY7" s="5">
        <v>282900000</v>
      </c>
      <c r="AZ7" s="5">
        <v>275300000</v>
      </c>
      <c r="BA7" s="5">
        <v>268330000</v>
      </c>
      <c r="BB7" s="5">
        <v>260700000</v>
      </c>
      <c r="BC7" s="5">
        <v>253350000</v>
      </c>
      <c r="BD7" s="5">
        <v>248270000</v>
      </c>
      <c r="BE7" s="5">
        <v>243800000</v>
      </c>
      <c r="BF7" s="5">
        <v>239780000</v>
      </c>
      <c r="BG7" s="5">
        <v>236330000</v>
      </c>
      <c r="BH7" s="5">
        <v>232910000</v>
      </c>
      <c r="BI7" s="5">
        <v>230060000</v>
      </c>
      <c r="BJ7" s="5">
        <v>227510000</v>
      </c>
      <c r="BK7" s="5">
        <v>229945000</v>
      </c>
      <c r="BL7" s="5">
        <v>227317000</v>
      </c>
      <c r="BM7" s="5">
        <v>224600000</v>
      </c>
      <c r="BN7" s="5">
        <v>221948000</v>
      </c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tr">
        <f>'Population Definitions'!$A$8</f>
        <v>50-59M</v>
      </c>
      <c r="C8" t="s">
        <v>26</v>
      </c>
      <c r="D8" s="5"/>
      <c r="E8" s="5">
        <v>43784000</v>
      </c>
      <c r="F8" s="5">
        <v>44439000</v>
      </c>
      <c r="G8" s="5">
        <v>45022000</v>
      </c>
      <c r="H8" s="5">
        <v>45329000</v>
      </c>
      <c r="I8" s="5">
        <v>45611000</v>
      </c>
      <c r="J8" s="5">
        <v>46084000</v>
      </c>
      <c r="K8" s="5">
        <v>46829000</v>
      </c>
      <c r="L8" s="5">
        <v>47938000</v>
      </c>
      <c r="M8" s="5">
        <v>49406000</v>
      </c>
      <c r="N8" s="5">
        <v>51286000</v>
      </c>
      <c r="O8" s="5">
        <v>53711000</v>
      </c>
      <c r="P8" s="5">
        <v>56424000</v>
      </c>
      <c r="Q8" s="5">
        <v>59724000</v>
      </c>
      <c r="R8" s="5">
        <v>63432000</v>
      </c>
      <c r="S8" s="5">
        <v>67066000</v>
      </c>
      <c r="T8" s="5">
        <v>70816000</v>
      </c>
      <c r="U8" s="5">
        <v>74095000</v>
      </c>
      <c r="V8" s="5">
        <v>77164000</v>
      </c>
      <c r="W8" s="5">
        <v>79667000</v>
      </c>
      <c r="X8" s="5">
        <v>80481000</v>
      </c>
      <c r="Y8" s="5">
        <v>79928000</v>
      </c>
      <c r="Z8" s="5">
        <v>78724000</v>
      </c>
      <c r="AA8" s="5">
        <v>78854000</v>
      </c>
      <c r="AB8" s="5">
        <v>82015000</v>
      </c>
      <c r="AC8" s="5">
        <v>85851000</v>
      </c>
      <c r="AD8" s="5">
        <v>88814000</v>
      </c>
      <c r="AE8" s="5">
        <v>91828000</v>
      </c>
      <c r="AF8" s="5">
        <v>94191000</v>
      </c>
      <c r="AG8" s="5">
        <v>97289000</v>
      </c>
      <c r="AH8" s="5">
        <v>102440000</v>
      </c>
      <c r="AI8" s="5">
        <v>108431000</v>
      </c>
      <c r="AJ8" s="5">
        <v>114484000</v>
      </c>
      <c r="AK8" s="5">
        <f>(64419+58880)/0.001023</f>
        <v>120526881.72043</v>
      </c>
      <c r="AL8" s="5">
        <v>118790000</v>
      </c>
      <c r="AM8" s="5">
        <v>118110000</v>
      </c>
      <c r="AN8" s="5">
        <v>116320000</v>
      </c>
      <c r="AO8" s="5">
        <v>114250000</v>
      </c>
      <c r="AP8" s="5">
        <v>112160000</v>
      </c>
      <c r="AQ8" s="5">
        <v>108560000</v>
      </c>
      <c r="AR8" s="5">
        <v>105750000</v>
      </c>
      <c r="AS8" s="5">
        <v>101830000</v>
      </c>
      <c r="AT8" s="5">
        <v>99350000</v>
      </c>
      <c r="AU8" s="5">
        <v>98240000</v>
      </c>
      <c r="AV8" s="5">
        <v>96370000</v>
      </c>
      <c r="AW8" s="5">
        <v>95290000</v>
      </c>
      <c r="AX8" s="5">
        <v>95320000</v>
      </c>
      <c r="AY8" s="5">
        <v>97280000</v>
      </c>
      <c r="AZ8" s="5">
        <v>101140000</v>
      </c>
      <c r="BA8" s="5">
        <v>103970000</v>
      </c>
      <c r="BB8" s="5">
        <v>107290000</v>
      </c>
      <c r="BC8" s="5">
        <v>111060000</v>
      </c>
      <c r="BD8" s="5">
        <v>111630000</v>
      </c>
      <c r="BE8" s="5">
        <v>110650000</v>
      </c>
      <c r="BF8" s="5">
        <v>110290000</v>
      </c>
      <c r="BG8" s="5">
        <v>109200000</v>
      </c>
      <c r="BH8" s="5">
        <v>107870000</v>
      </c>
      <c r="BI8" s="5">
        <v>104490000</v>
      </c>
      <c r="BJ8" s="5">
        <v>99790000</v>
      </c>
      <c r="BK8" s="5">
        <v>100098000</v>
      </c>
      <c r="BL8" s="5">
        <v>95972000</v>
      </c>
      <c r="BM8" s="5">
        <v>91537000</v>
      </c>
      <c r="BN8" s="5">
        <v>88064000</v>
      </c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tr">
        <f>'Population Definitions'!$A$9</f>
        <v>50-59F</v>
      </c>
      <c r="C9" t="s">
        <v>26</v>
      </c>
      <c r="D9" s="5"/>
      <c r="E9" s="5">
        <v>40937000</v>
      </c>
      <c r="F9" s="5">
        <v>41479000</v>
      </c>
      <c r="G9" s="5">
        <v>41989000</v>
      </c>
      <c r="H9" s="5">
        <v>42267000</v>
      </c>
      <c r="I9" s="5">
        <v>42529000</v>
      </c>
      <c r="J9" s="5">
        <v>42992000</v>
      </c>
      <c r="K9" s="5">
        <v>43785000</v>
      </c>
      <c r="L9" s="5">
        <v>44977000</v>
      </c>
      <c r="M9" s="5">
        <v>46628000</v>
      </c>
      <c r="N9" s="5">
        <v>48801000</v>
      </c>
      <c r="O9" s="5">
        <v>51594000</v>
      </c>
      <c r="P9" s="5">
        <v>54737000</v>
      </c>
      <c r="Q9" s="5">
        <v>58445000</v>
      </c>
      <c r="R9" s="5">
        <v>62544000</v>
      </c>
      <c r="S9" s="5">
        <v>66552000</v>
      </c>
      <c r="T9" s="5">
        <v>70616000</v>
      </c>
      <c r="U9" s="5">
        <v>74171000</v>
      </c>
      <c r="V9" s="5">
        <v>77538000</v>
      </c>
      <c r="W9" s="5">
        <v>80272000</v>
      </c>
      <c r="X9" s="5">
        <v>81189000</v>
      </c>
      <c r="Y9" s="5">
        <v>80629000</v>
      </c>
      <c r="Z9" s="5">
        <v>79353000</v>
      </c>
      <c r="AA9" s="5">
        <v>79359000</v>
      </c>
      <c r="AB9" s="5">
        <v>82333000</v>
      </c>
      <c r="AC9" s="5">
        <v>85989000</v>
      </c>
      <c r="AD9" s="5">
        <v>88800000</v>
      </c>
      <c r="AE9" s="5">
        <v>91701000</v>
      </c>
      <c r="AF9" s="5">
        <v>93999000</v>
      </c>
      <c r="AG9" s="5">
        <v>97052000</v>
      </c>
      <c r="AH9" s="5">
        <v>102166000</v>
      </c>
      <c r="AI9" s="5">
        <v>108120000</v>
      </c>
      <c r="AJ9" s="5">
        <v>114129000</v>
      </c>
      <c r="AK9" s="5">
        <f>(63217+58602)/0.001023</f>
        <v>119080156.402737</v>
      </c>
      <c r="AL9" s="5">
        <v>117050000</v>
      </c>
      <c r="AM9" s="5">
        <v>116260000</v>
      </c>
      <c r="AN9" s="5">
        <v>114440000</v>
      </c>
      <c r="AO9" s="5">
        <v>112270000</v>
      </c>
      <c r="AP9" s="5">
        <v>110000000</v>
      </c>
      <c r="AQ9" s="5">
        <v>106230000</v>
      </c>
      <c r="AR9" s="5">
        <v>103180000</v>
      </c>
      <c r="AS9" s="5">
        <v>99040000</v>
      </c>
      <c r="AT9" s="5">
        <v>96470000</v>
      </c>
      <c r="AU9" s="5">
        <v>95140000</v>
      </c>
      <c r="AV9" s="5">
        <v>93110000</v>
      </c>
      <c r="AW9" s="5">
        <v>91830000</v>
      </c>
      <c r="AX9" s="5">
        <v>91700000</v>
      </c>
      <c r="AY9" s="5">
        <v>93490000</v>
      </c>
      <c r="AZ9" s="5">
        <v>97140000</v>
      </c>
      <c r="BA9" s="5">
        <v>99750000</v>
      </c>
      <c r="BB9" s="5">
        <v>102790000</v>
      </c>
      <c r="BC9" s="5">
        <v>106090000</v>
      </c>
      <c r="BD9" s="5">
        <v>106230000</v>
      </c>
      <c r="BE9" s="5">
        <v>104900000</v>
      </c>
      <c r="BF9" s="5">
        <v>104170000</v>
      </c>
      <c r="BG9" s="5">
        <v>102700000</v>
      </c>
      <c r="BH9" s="5">
        <v>100930000</v>
      </c>
      <c r="BI9" s="5">
        <v>97120000</v>
      </c>
      <c r="BJ9" s="5">
        <v>91990000</v>
      </c>
      <c r="BK9" s="5">
        <v>90871000</v>
      </c>
      <c r="BL9" s="5">
        <v>86571000</v>
      </c>
      <c r="BM9" s="5">
        <v>82015000</v>
      </c>
      <c r="BN9" s="5">
        <v>78399000</v>
      </c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tr">
        <f>'Population Definitions'!$B$10</f>
        <v>60+M</v>
      </c>
      <c r="C10" t="s">
        <v>26</v>
      </c>
      <c r="D10" s="5"/>
      <c r="E10" s="5">
        <v>42865000</v>
      </c>
      <c r="F10" s="5">
        <v>44420000</v>
      </c>
      <c r="G10" s="5">
        <v>46018000</v>
      </c>
      <c r="H10" s="5">
        <v>47824000</v>
      </c>
      <c r="I10" s="5">
        <v>49725000</v>
      </c>
      <c r="J10" s="5">
        <v>51640000</v>
      </c>
      <c r="K10" s="5">
        <v>53470000</v>
      </c>
      <c r="L10" s="5">
        <v>55314000</v>
      </c>
      <c r="M10" s="5">
        <v>57121000</v>
      </c>
      <c r="N10" s="5">
        <v>58794000</v>
      </c>
      <c r="O10" s="5">
        <v>60431000</v>
      </c>
      <c r="P10" s="5">
        <v>62155000</v>
      </c>
      <c r="Q10" s="5">
        <v>63824000</v>
      </c>
      <c r="R10" s="5">
        <v>65388000</v>
      </c>
      <c r="S10" s="5">
        <v>66981000</v>
      </c>
      <c r="T10" s="5">
        <v>68695000</v>
      </c>
      <c r="U10" s="5">
        <v>70647000</v>
      </c>
      <c r="V10" s="5">
        <v>72896000</v>
      </c>
      <c r="W10" s="5">
        <v>75392000</v>
      </c>
      <c r="X10" s="5">
        <v>78119000</v>
      </c>
      <c r="Y10" s="5">
        <v>81313000</v>
      </c>
      <c r="Z10" s="5">
        <v>84842000</v>
      </c>
      <c r="AA10" s="5">
        <v>88835000</v>
      </c>
      <c r="AB10" s="5">
        <v>93090000</v>
      </c>
      <c r="AC10" s="5">
        <v>97288000</v>
      </c>
      <c r="AD10" s="5">
        <v>101689000</v>
      </c>
      <c r="AE10" s="5">
        <v>105837000</v>
      </c>
      <c r="AF10" s="5">
        <v>109965000</v>
      </c>
      <c r="AG10" s="5">
        <v>113807000</v>
      </c>
      <c r="AH10" s="5">
        <v>116364000</v>
      </c>
      <c r="AI10" s="5">
        <v>118016000</v>
      </c>
      <c r="AJ10" s="5">
        <v>119293000</v>
      </c>
      <c r="AK10" s="5">
        <f>(35813+39343+28355+16956+10137+5223+1654+311)/0.001023</f>
        <v>134694037.14565</v>
      </c>
      <c r="AL10" s="5">
        <v>140600000</v>
      </c>
      <c r="AM10" s="5">
        <v>146490000</v>
      </c>
      <c r="AN10" s="5">
        <v>152490000</v>
      </c>
      <c r="AO10" s="5">
        <v>158280000</v>
      </c>
      <c r="AP10" s="5">
        <v>163210000</v>
      </c>
      <c r="AQ10" s="5">
        <v>169880000</v>
      </c>
      <c r="AR10" s="5">
        <v>175860000</v>
      </c>
      <c r="AS10" s="5">
        <v>182190000</v>
      </c>
      <c r="AT10" s="5">
        <v>187820000</v>
      </c>
      <c r="AU10" s="5">
        <v>189960000</v>
      </c>
      <c r="AV10" s="5">
        <v>197530000</v>
      </c>
      <c r="AW10" s="5">
        <v>201420000</v>
      </c>
      <c r="AX10" s="5">
        <v>204340000</v>
      </c>
      <c r="AY10" s="5">
        <v>206820000</v>
      </c>
      <c r="AZ10" s="5">
        <v>208450000</v>
      </c>
      <c r="BA10" s="5">
        <v>210340000</v>
      </c>
      <c r="BB10" s="5">
        <v>212340000</v>
      </c>
      <c r="BC10" s="5">
        <v>213560000</v>
      </c>
      <c r="BD10" s="5">
        <v>215570000</v>
      </c>
      <c r="BE10" s="5">
        <v>218380000</v>
      </c>
      <c r="BF10" s="5">
        <v>220000000</v>
      </c>
      <c r="BG10" s="5">
        <v>221730000</v>
      </c>
      <c r="BH10" s="5">
        <v>223650000</v>
      </c>
      <c r="BI10" s="5">
        <v>226540000</v>
      </c>
      <c r="BJ10" s="5">
        <v>231380000</v>
      </c>
      <c r="BK10" s="5">
        <v>232481000</v>
      </c>
      <c r="BL10" s="5">
        <v>236401000</v>
      </c>
      <c r="BM10" s="5">
        <v>240672000</v>
      </c>
      <c r="BN10" s="5">
        <v>243870000</v>
      </c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tr">
        <f>'Population Definitions'!$B$11</f>
        <v>60+F</v>
      </c>
      <c r="C11" t="s">
        <v>26</v>
      </c>
      <c r="D11" s="5"/>
      <c r="E11" s="5">
        <v>50804000</v>
      </c>
      <c r="F11" s="5">
        <v>52234000</v>
      </c>
      <c r="G11" s="5">
        <v>53679000</v>
      </c>
      <c r="H11" s="5">
        <v>55368000</v>
      </c>
      <c r="I11" s="5">
        <v>57162000</v>
      </c>
      <c r="J11" s="5">
        <v>58968000</v>
      </c>
      <c r="K11" s="5">
        <v>60741000</v>
      </c>
      <c r="L11" s="5">
        <v>62403000</v>
      </c>
      <c r="M11" s="5">
        <v>64028000</v>
      </c>
      <c r="N11" s="5">
        <v>65540000</v>
      </c>
      <c r="O11" s="5">
        <v>67047000</v>
      </c>
      <c r="P11" s="5">
        <v>68781000</v>
      </c>
      <c r="Q11" s="5">
        <v>70583000</v>
      </c>
      <c r="R11" s="5">
        <v>72312000</v>
      </c>
      <c r="S11" s="5">
        <v>74094000</v>
      </c>
      <c r="T11" s="5">
        <v>76059000</v>
      </c>
      <c r="U11" s="5">
        <v>78291000</v>
      </c>
      <c r="V11" s="5">
        <v>80795000</v>
      </c>
      <c r="W11" s="5">
        <v>83629000</v>
      </c>
      <c r="X11" s="5">
        <v>86851000</v>
      </c>
      <c r="Y11" s="5">
        <v>90695000</v>
      </c>
      <c r="Z11" s="5">
        <v>94975000</v>
      </c>
      <c r="AA11" s="5">
        <v>99777000</v>
      </c>
      <c r="AB11" s="5">
        <v>104880000</v>
      </c>
      <c r="AC11" s="5">
        <v>109928000</v>
      </c>
      <c r="AD11" s="5">
        <v>115195000</v>
      </c>
      <c r="AE11" s="5">
        <v>120218000</v>
      </c>
      <c r="AF11" s="5">
        <v>125315000</v>
      </c>
      <c r="AG11" s="5">
        <v>130136000</v>
      </c>
      <c r="AH11" s="5">
        <v>133570000</v>
      </c>
      <c r="AI11" s="5">
        <v>136144000</v>
      </c>
      <c r="AJ11" s="5">
        <v>138403000</v>
      </c>
      <c r="AK11" s="5">
        <f>(36151+40621+30427+18973+12297+7319+2644+618)/0.001023</f>
        <v>145698924.731183</v>
      </c>
      <c r="AL11" s="5">
        <v>154020000</v>
      </c>
      <c r="AM11" s="5">
        <v>161240000</v>
      </c>
      <c r="AN11" s="5">
        <v>168470000</v>
      </c>
      <c r="AO11" s="5">
        <v>175490000</v>
      </c>
      <c r="AP11" s="5">
        <v>181710000</v>
      </c>
      <c r="AQ11" s="5">
        <v>189670000</v>
      </c>
      <c r="AR11" s="5">
        <v>196890000</v>
      </c>
      <c r="AS11" s="5">
        <v>204440000</v>
      </c>
      <c r="AT11" s="5">
        <v>211070000</v>
      </c>
      <c r="AU11" s="5">
        <v>217150000</v>
      </c>
      <c r="AV11" s="5">
        <v>222690000</v>
      </c>
      <c r="AW11" s="5">
        <v>227520000</v>
      </c>
      <c r="AX11" s="5">
        <v>231300000</v>
      </c>
      <c r="AY11" s="5">
        <v>234520000</v>
      </c>
      <c r="AZ11" s="5">
        <v>236840000</v>
      </c>
      <c r="BA11" s="5">
        <v>239390000</v>
      </c>
      <c r="BB11" s="5">
        <v>241880000</v>
      </c>
      <c r="BC11" s="5">
        <v>243630000</v>
      </c>
      <c r="BD11" s="5">
        <v>246020000</v>
      </c>
      <c r="BE11" s="5">
        <v>249060000</v>
      </c>
      <c r="BF11" s="5">
        <v>250910000</v>
      </c>
      <c r="BG11" s="5">
        <v>252770000</v>
      </c>
      <c r="BH11" s="5">
        <v>254730000</v>
      </c>
      <c r="BI11" s="5">
        <v>258060000</v>
      </c>
      <c r="BJ11" s="5">
        <v>262310000</v>
      </c>
      <c r="BK11" s="5">
        <v>262173000</v>
      </c>
      <c r="BL11" s="5">
        <v>265336000</v>
      </c>
      <c r="BM11" s="5">
        <v>268737000</v>
      </c>
      <c r="BN11" s="5">
        <v>271050000</v>
      </c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spans="1:116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26</v>
      </c>
      <c r="D14" s="5"/>
      <c r="E14" s="5"/>
      <c r="F14" s="2" t="s">
        <v>30</v>
      </c>
      <c r="G14" s="15">
        <v>12631698.1132075</v>
      </c>
      <c r="H14" s="15">
        <v>11979061.0328638</v>
      </c>
      <c r="I14" s="15">
        <v>11241643.1924883</v>
      </c>
      <c r="J14" s="15">
        <v>11325420.5607477</v>
      </c>
      <c r="K14" s="15">
        <v>11040000</v>
      </c>
      <c r="L14" s="15">
        <v>11034651.1627907</v>
      </c>
      <c r="M14" s="15">
        <v>11100555.5555556</v>
      </c>
      <c r="N14" s="15">
        <v>10944814.8148148</v>
      </c>
      <c r="O14" s="15">
        <v>10487203.8801843</v>
      </c>
      <c r="P14" s="15">
        <v>9882637.59815668</v>
      </c>
      <c r="Q14" s="15">
        <v>9541916.12903226</v>
      </c>
      <c r="R14" s="15">
        <v>9195392.64608295</v>
      </c>
      <c r="S14" s="15">
        <v>8944153.93211009</v>
      </c>
      <c r="T14" s="15">
        <v>8650820.97981651</v>
      </c>
      <c r="U14" s="15">
        <v>8633945.84311926</v>
      </c>
      <c r="V14" s="15">
        <v>8758312.48440367</v>
      </c>
      <c r="W14" s="15">
        <v>8529042.16513761</v>
      </c>
      <c r="X14" s="15">
        <v>8655297.40183486</v>
      </c>
      <c r="Y14" s="15">
        <v>8711970.58256881</v>
      </c>
      <c r="Z14" s="15">
        <v>8664206.93087558</v>
      </c>
      <c r="AA14" s="15">
        <v>9377079.19631336</v>
      </c>
      <c r="AB14" s="15">
        <v>9731684.46774193</v>
      </c>
      <c r="AC14" s="15">
        <v>10714858.3481481</v>
      </c>
      <c r="AD14" s="15">
        <v>9607216.66666667</v>
      </c>
      <c r="AE14" s="15">
        <v>10265789.5888889</v>
      </c>
      <c r="AF14" s="15">
        <v>8945712</v>
      </c>
      <c r="AG14" s="15">
        <v>10197927.4232558</v>
      </c>
      <c r="AH14" s="15">
        <v>9465976.68224299</v>
      </c>
      <c r="AI14" s="15">
        <v>8194396.01267606</v>
      </c>
      <c r="AJ14" s="15">
        <v>7844951.04600939</v>
      </c>
      <c r="AK14" s="15">
        <v>6398737.77358491</v>
      </c>
      <c r="AL14" s="15">
        <v>5673435.56338028</v>
      </c>
      <c r="AM14" s="15">
        <v>5683362.86792453</v>
      </c>
      <c r="AN14" s="15">
        <v>5631716.0754717</v>
      </c>
      <c r="AO14" s="15">
        <v>5587873.35849057</v>
      </c>
      <c r="AP14" s="15">
        <v>5516423.16981132</v>
      </c>
      <c r="AQ14" s="15">
        <v>5455280.67924528</v>
      </c>
      <c r="AR14" s="15">
        <v>5405913.50943396</v>
      </c>
      <c r="AS14" s="15">
        <v>5358115.39622642</v>
      </c>
      <c r="AT14" s="15">
        <v>5327292.1509434</v>
      </c>
      <c r="AU14" s="15">
        <v>5291548.83018868</v>
      </c>
      <c r="AV14" s="15">
        <v>5274217.35849057</v>
      </c>
      <c r="AW14" s="15">
        <v>5270331.69811321</v>
      </c>
      <c r="AX14" s="15">
        <v>5270080.22641509</v>
      </c>
      <c r="AY14" s="15">
        <v>5254145.58490566</v>
      </c>
      <c r="AZ14" s="15">
        <v>5282637.96226415</v>
      </c>
      <c r="BA14" s="15">
        <v>5306791.9245283</v>
      </c>
      <c r="BB14" s="15">
        <v>5360261.88679245</v>
      </c>
      <c r="BC14" s="15">
        <v>5416360.67924528</v>
      </c>
      <c r="BD14" s="15">
        <v>5446778.71698113</v>
      </c>
      <c r="BE14" s="15">
        <v>5469160.75471698</v>
      </c>
      <c r="BF14" s="15">
        <v>5491167.16981132</v>
      </c>
      <c r="BG14" s="15">
        <v>5508670.33962264</v>
      </c>
      <c r="BH14" s="15">
        <v>5473191.69811321</v>
      </c>
      <c r="BI14" s="15">
        <v>5467489.20754717</v>
      </c>
      <c r="BJ14" s="15">
        <v>5386018.18867925</v>
      </c>
      <c r="BK14" s="15">
        <v>5306260.45283019</v>
      </c>
      <c r="BL14" s="15">
        <v>5213406.64150943</v>
      </c>
      <c r="BM14" s="15">
        <v>5087330.03773585</v>
      </c>
      <c r="BN14" s="15">
        <v>4939772.67924528</v>
      </c>
      <c r="BO14" s="15">
        <v>4782062.94339623</v>
      </c>
      <c r="BP14" s="5">
        <v>4610854.56603774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26</v>
      </c>
      <c r="D15" s="5"/>
      <c r="E15" s="5"/>
      <c r="F15" s="2" t="s">
        <v>30</v>
      </c>
      <c r="G15" s="15">
        <v>11278301.8867925</v>
      </c>
      <c r="H15" s="15">
        <v>10600938.9671362</v>
      </c>
      <c r="I15" s="15">
        <v>9948356.80751174</v>
      </c>
      <c r="J15" s="15">
        <v>9934579.43925234</v>
      </c>
      <c r="K15" s="15">
        <v>9600000</v>
      </c>
      <c r="L15" s="15">
        <v>9595348.8372093</v>
      </c>
      <c r="M15" s="15">
        <v>9569444.44444444</v>
      </c>
      <c r="N15" s="15">
        <v>9435185.18518518</v>
      </c>
      <c r="O15" s="15">
        <v>8963422.11981567</v>
      </c>
      <c r="P15" s="15">
        <v>8446698.80184332</v>
      </c>
      <c r="Q15" s="15">
        <v>8155483.87096774</v>
      </c>
      <c r="R15" s="15">
        <v>7859309.95391705</v>
      </c>
      <c r="S15" s="15">
        <v>7579791.46788991</v>
      </c>
      <c r="T15" s="15">
        <v>7331204.22018349</v>
      </c>
      <c r="U15" s="15">
        <v>7316903.25688074</v>
      </c>
      <c r="V15" s="15">
        <v>7422298.71559633</v>
      </c>
      <c r="W15" s="15">
        <v>7228001.83486239</v>
      </c>
      <c r="X15" s="15">
        <v>7334997.79816514</v>
      </c>
      <c r="Y15" s="15">
        <v>7383025.91743119</v>
      </c>
      <c r="Z15" s="15">
        <v>7405305.06912442</v>
      </c>
      <c r="AA15" s="15">
        <v>8014597.60368664</v>
      </c>
      <c r="AB15" s="15">
        <v>8317679.03225807</v>
      </c>
      <c r="AC15" s="15">
        <v>9236946.85185185</v>
      </c>
      <c r="AD15" s="15">
        <v>8282083.33333333</v>
      </c>
      <c r="AE15" s="15">
        <v>8849818.61111111</v>
      </c>
      <c r="AF15" s="15">
        <v>7778880</v>
      </c>
      <c r="AG15" s="15">
        <v>8867762.97674419</v>
      </c>
      <c r="AH15" s="15">
        <v>8303488.31775701</v>
      </c>
      <c r="AI15" s="15">
        <v>7251677.88732394</v>
      </c>
      <c r="AJ15" s="15">
        <v>6942434.55399061</v>
      </c>
      <c r="AK15" s="15">
        <v>5713158.72641509</v>
      </c>
      <c r="AL15" s="15">
        <v>5020739.43661972</v>
      </c>
      <c r="AM15" s="15">
        <v>5074431.13207547</v>
      </c>
      <c r="AN15" s="15">
        <v>5028317.9245283</v>
      </c>
      <c r="AO15" s="15">
        <v>4989172.64150943</v>
      </c>
      <c r="AP15" s="15">
        <v>4925377.83018868</v>
      </c>
      <c r="AQ15" s="15">
        <v>4870786.32075472</v>
      </c>
      <c r="AR15" s="15">
        <v>4826708.49056604</v>
      </c>
      <c r="AS15" s="15">
        <v>4784031.60377358</v>
      </c>
      <c r="AT15" s="15">
        <v>4756510.8490566</v>
      </c>
      <c r="AU15" s="15">
        <v>4724597.16981132</v>
      </c>
      <c r="AV15" s="15">
        <v>4709122.64150943</v>
      </c>
      <c r="AW15" s="15">
        <v>4705653.30188679</v>
      </c>
      <c r="AX15" s="15">
        <v>4705428.77358491</v>
      </c>
      <c r="AY15" s="15">
        <v>4691201.41509434</v>
      </c>
      <c r="AZ15" s="15">
        <v>4716641.03773585</v>
      </c>
      <c r="BA15" s="15">
        <v>4738207.0754717</v>
      </c>
      <c r="BB15" s="15">
        <v>4785948.11320755</v>
      </c>
      <c r="BC15" s="15">
        <v>4836036.32075472</v>
      </c>
      <c r="BD15" s="15">
        <v>4863195.28301887</v>
      </c>
      <c r="BE15" s="15">
        <v>4883179.24528302</v>
      </c>
      <c r="BF15" s="15">
        <v>4902827.83018868</v>
      </c>
      <c r="BG15" s="15">
        <v>4918455.66037736</v>
      </c>
      <c r="BH15" s="15">
        <v>4886778.30188679</v>
      </c>
      <c r="BI15" s="15">
        <v>4881686.79245283</v>
      </c>
      <c r="BJ15" s="15">
        <v>4808944.81132075</v>
      </c>
      <c r="BK15" s="15">
        <v>4737732.54716981</v>
      </c>
      <c r="BL15" s="15">
        <v>4654827.35849057</v>
      </c>
      <c r="BM15" s="15">
        <v>4542258.96226415</v>
      </c>
      <c r="BN15" s="15">
        <v>4410511.32075472</v>
      </c>
      <c r="BO15" s="15">
        <v>4269699.05660377</v>
      </c>
      <c r="BP15" s="5">
        <v>4116834.43396226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26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26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26</v>
      </c>
      <c r="D18" s="5"/>
      <c r="E18" s="5">
        <v>0</v>
      </c>
      <c r="F18" s="2" t="s">
        <v>30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26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26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26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26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26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43</v>
      </c>
      <c r="D26" s="5"/>
      <c r="E26" s="5"/>
      <c r="F26" s="2" t="s">
        <v>30</v>
      </c>
      <c r="G26" s="5">
        <v>0.0122301956430415</v>
      </c>
      <c r="H26" s="5">
        <v>0.0107250149342891</v>
      </c>
      <c r="I26" s="5">
        <v>0.010080115755428</v>
      </c>
      <c r="J26" s="5">
        <v>0.00977979863592075</v>
      </c>
      <c r="K26" s="5">
        <v>0.00957636838129249</v>
      </c>
      <c r="L26" s="5">
        <v>0.00955665361312251</v>
      </c>
      <c r="M26" s="5">
        <v>0.00935825214053735</v>
      </c>
      <c r="N26" s="5">
        <v>0.0089826405218067</v>
      </c>
      <c r="O26" s="5">
        <v>0.00857242078152378</v>
      </c>
      <c r="P26" s="5">
        <v>0.00816881339733704</v>
      </c>
      <c r="Q26" s="5">
        <v>0.0079736585581993</v>
      </c>
      <c r="R26" s="5">
        <v>0.00727780523974296</v>
      </c>
      <c r="S26" s="5">
        <v>0.00672137491463692</v>
      </c>
      <c r="T26" s="5">
        <v>0.00616924524837021</v>
      </c>
      <c r="U26" s="5">
        <v>0.00571670273007688</v>
      </c>
      <c r="V26" s="5">
        <v>0.00527743409814875</v>
      </c>
      <c r="W26" s="5">
        <v>0.00488279376498801</v>
      </c>
      <c r="X26" s="5">
        <v>0.00450725265702687</v>
      </c>
      <c r="Y26" s="5">
        <v>0.00425608142950026</v>
      </c>
      <c r="Z26" s="5">
        <v>0.0038442896691128</v>
      </c>
      <c r="AA26" s="5">
        <v>0.00349441039364641</v>
      </c>
      <c r="AB26" s="5">
        <v>0.00317423064636354</v>
      </c>
      <c r="AC26" s="5">
        <v>0.00305169885625707</v>
      </c>
      <c r="AD26" s="5">
        <v>0.00270665426741062</v>
      </c>
      <c r="AE26" s="5">
        <v>0.00252011423405654</v>
      </c>
      <c r="AF26" s="5">
        <v>0.00222019309778143</v>
      </c>
      <c r="AG26" s="5">
        <v>0.00211046906167102</v>
      </c>
      <c r="AH26" s="5">
        <v>0.00197046387393519</v>
      </c>
      <c r="AI26" s="5">
        <v>0.00164695227263153</v>
      </c>
      <c r="AJ26" s="5">
        <v>0.00148708446627489</v>
      </c>
      <c r="AK26" s="5">
        <v>0.00127068925504757</v>
      </c>
      <c r="AL26" s="5">
        <v>0.00114148638779057</v>
      </c>
      <c r="AM26" s="5">
        <v>0.001501164</v>
      </c>
      <c r="AN26" s="5">
        <v>0.001454312</v>
      </c>
      <c r="AO26" s="5">
        <v>0.001406006</v>
      </c>
      <c r="AP26" s="5">
        <v>0.00135962</v>
      </c>
      <c r="AQ26" s="5">
        <v>0.001314326</v>
      </c>
      <c r="AR26" s="5">
        <v>0.00127076</v>
      </c>
      <c r="AS26" s="5">
        <v>0.001229024</v>
      </c>
      <c r="AT26" s="5">
        <v>0.001186894</v>
      </c>
      <c r="AU26" s="5">
        <v>0.00114791</v>
      </c>
      <c r="AV26" s="5">
        <v>0.001111108</v>
      </c>
      <c r="AW26" s="5">
        <v>0.001073608</v>
      </c>
      <c r="AX26" s="5">
        <v>0.0010666</v>
      </c>
      <c r="AY26" s="5">
        <v>0.001004414</v>
      </c>
      <c r="AZ26" s="5">
        <v>0.000970956</v>
      </c>
      <c r="BA26" s="5">
        <v>0.000938722</v>
      </c>
      <c r="BB26" s="5">
        <v>0.00090801</v>
      </c>
      <c r="BC26" s="5">
        <v>0.000878324</v>
      </c>
      <c r="BD26" s="5">
        <v>0.000849956</v>
      </c>
      <c r="BE26" s="5">
        <v>0.000822574</v>
      </c>
      <c r="BF26" s="5">
        <v>0.000804054</v>
      </c>
      <c r="BG26" s="5">
        <v>0.00078032</v>
      </c>
      <c r="BH26" s="5">
        <v>0.000759216</v>
      </c>
      <c r="BI26" s="5">
        <v>0.000737852</v>
      </c>
      <c r="BJ26" s="5">
        <v>0.000718176</v>
      </c>
      <c r="BK26" s="5">
        <v>0.000699306</v>
      </c>
      <c r="BL26" s="5">
        <v>0.00068268</v>
      </c>
      <c r="BM26" s="5">
        <v>0.00066781</v>
      </c>
      <c r="BN26" s="5">
        <v>0.000652594</v>
      </c>
      <c r="BO26" s="5">
        <v>0.000639054</v>
      </c>
      <c r="BP26" s="5">
        <v>0.00062524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43</v>
      </c>
      <c r="D27" s="5"/>
      <c r="E27" s="5"/>
      <c r="F27" s="2" t="s">
        <v>30</v>
      </c>
      <c r="G27" s="5">
        <v>0.0110865629885625</v>
      </c>
      <c r="H27" s="5">
        <v>0.00975037886275285</v>
      </c>
      <c r="I27" s="5">
        <v>0.00912900180242039</v>
      </c>
      <c r="J27" s="5">
        <v>0.0088317841677085</v>
      </c>
      <c r="K27" s="5">
        <v>0.00863142983791701</v>
      </c>
      <c r="L27" s="5">
        <v>0.00858260470357463</v>
      </c>
      <c r="M27" s="5">
        <v>0.00841473674789107</v>
      </c>
      <c r="N27" s="5">
        <v>0.00804113687359761</v>
      </c>
      <c r="O27" s="5">
        <v>0.00768168699827808</v>
      </c>
      <c r="P27" s="5">
        <v>0.00728906935358548</v>
      </c>
      <c r="Q27" s="5">
        <v>0.00710101891538126</v>
      </c>
      <c r="R27" s="5">
        <v>0.00645848677165766</v>
      </c>
      <c r="S27" s="5">
        <v>0.00595189450222883</v>
      </c>
      <c r="T27" s="5">
        <v>0.00544788928820469</v>
      </c>
      <c r="U27" s="5">
        <v>0.00502376653822317</v>
      </c>
      <c r="V27" s="5">
        <v>0.00462977295483452</v>
      </c>
      <c r="W27" s="5">
        <v>0.00427472735637161</v>
      </c>
      <c r="X27" s="5">
        <v>0.00394485806106052</v>
      </c>
      <c r="Y27" s="5">
        <v>0.0037306811300387</v>
      </c>
      <c r="Z27" s="5">
        <v>0.00336568569291481</v>
      </c>
      <c r="AA27" s="5">
        <v>0.00307019897726697</v>
      </c>
      <c r="AB27" s="5">
        <v>0.00278527408368472</v>
      </c>
      <c r="AC27" s="5">
        <v>0.00268340723682599</v>
      </c>
      <c r="AD27" s="5">
        <v>0.00238460981961995</v>
      </c>
      <c r="AE27" s="5">
        <v>0.00222796069148555</v>
      </c>
      <c r="AF27" s="5">
        <v>0.00196863829178781</v>
      </c>
      <c r="AG27" s="5">
        <v>0.0018723970714082</v>
      </c>
      <c r="AH27" s="5">
        <v>0.00175387063069909</v>
      </c>
      <c r="AI27" s="5">
        <v>0.00147422307005047</v>
      </c>
      <c r="AJ27" s="5">
        <v>0.00133164785101004</v>
      </c>
      <c r="AK27" s="5">
        <v>0.00113830488802131</v>
      </c>
      <c r="AL27" s="5">
        <v>0.00102160652186306</v>
      </c>
      <c r="AM27" s="5">
        <v>0.001342132</v>
      </c>
      <c r="AN27" s="5">
        <v>0.001301768</v>
      </c>
      <c r="AO27" s="5">
        <v>0.001262584</v>
      </c>
      <c r="AP27" s="5">
        <v>0.001225166</v>
      </c>
      <c r="AQ27" s="5">
        <v>0.001191796</v>
      </c>
      <c r="AR27" s="5">
        <v>0.00115718</v>
      </c>
      <c r="AS27" s="5">
        <v>0.001124556</v>
      </c>
      <c r="AT27" s="5">
        <v>0.001092978</v>
      </c>
      <c r="AU27" s="5">
        <v>0.001062216</v>
      </c>
      <c r="AV27" s="5">
        <v>0.001033418</v>
      </c>
      <c r="AW27" s="5">
        <v>0.001005336</v>
      </c>
      <c r="AX27" s="5">
        <v>0.000980396</v>
      </c>
      <c r="AY27" s="5">
        <v>0.000954682</v>
      </c>
      <c r="AZ27" s="5">
        <v>0.000930142</v>
      </c>
      <c r="BA27" s="5">
        <v>0.000906446</v>
      </c>
      <c r="BB27" s="5">
        <v>0.000885336</v>
      </c>
      <c r="BC27" s="5">
        <v>0.000863794</v>
      </c>
      <c r="BD27" s="5">
        <v>0.000844452</v>
      </c>
      <c r="BE27" s="5">
        <v>0.000824276</v>
      </c>
      <c r="BF27" s="5">
        <v>0.000806918</v>
      </c>
      <c r="BG27" s="5">
        <v>0.00079106</v>
      </c>
      <c r="BH27" s="5">
        <v>0.000774744</v>
      </c>
      <c r="BI27" s="5">
        <v>0.000757956</v>
      </c>
      <c r="BJ27" s="5">
        <v>0.000742468</v>
      </c>
      <c r="BK27" s="5">
        <v>0.000727808</v>
      </c>
      <c r="BL27" s="5">
        <v>0.000715038</v>
      </c>
      <c r="BM27" s="5">
        <v>0.000702152</v>
      </c>
      <c r="BN27" s="5">
        <v>0.00068991</v>
      </c>
      <c r="BO27" s="5">
        <v>0.00067711</v>
      </c>
      <c r="BP27" s="5">
        <v>0.00066431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43</v>
      </c>
      <c r="D28" s="5"/>
      <c r="E28" s="5"/>
      <c r="F28" s="2" t="s">
        <v>30</v>
      </c>
      <c r="G28" s="5">
        <v>0.00134870848708487</v>
      </c>
      <c r="H28" s="5">
        <v>0.00130056315067986</v>
      </c>
      <c r="I28" s="5">
        <v>0.0012470782988907</v>
      </c>
      <c r="J28" s="5">
        <v>0.00121061892939588</v>
      </c>
      <c r="K28" s="5">
        <v>0.00117163155398997</v>
      </c>
      <c r="L28" s="5">
        <v>0.0011554766826151</v>
      </c>
      <c r="M28" s="5">
        <v>0.00114166125892278</v>
      </c>
      <c r="N28" s="5">
        <v>0.00111083221957819</v>
      </c>
      <c r="O28" s="5">
        <v>0.00107467308450519</v>
      </c>
      <c r="P28" s="5">
        <v>0.0010296087766508</v>
      </c>
      <c r="Q28" s="5">
        <v>0.000994357741078336</v>
      </c>
      <c r="R28" s="5">
        <v>0.000961678391613215</v>
      </c>
      <c r="S28" s="5">
        <v>0.000929460655078422</v>
      </c>
      <c r="T28" s="5">
        <v>0.00090065886206704</v>
      </c>
      <c r="U28" s="5">
        <v>0.000861478969715224</v>
      </c>
      <c r="V28" s="5">
        <v>0.000832333802500867</v>
      </c>
      <c r="W28" s="5">
        <v>0.000797227293957794</v>
      </c>
      <c r="X28" s="5">
        <v>0.000770176527600815</v>
      </c>
      <c r="Y28" s="5">
        <v>0.000781723237597911</v>
      </c>
      <c r="Z28" s="5">
        <v>0.000702823163025817</v>
      </c>
      <c r="AA28" s="5">
        <v>0.000676894647990145</v>
      </c>
      <c r="AB28" s="5">
        <v>0.000634267812675717</v>
      </c>
      <c r="AC28" s="5">
        <v>0.000594966936076414</v>
      </c>
      <c r="AD28" s="5">
        <v>0.000553214089912281</v>
      </c>
      <c r="AE28" s="5">
        <v>0.000510708103766221</v>
      </c>
      <c r="AF28" s="5">
        <v>0.000471258694188916</v>
      </c>
      <c r="AG28" s="5">
        <v>0.00043390913340605</v>
      </c>
      <c r="AH28" s="5">
        <v>0.000412613423157525</v>
      </c>
      <c r="AI28" s="5">
        <v>0.000368952592864627</v>
      </c>
      <c r="AJ28" s="5">
        <v>0.00033952729715035</v>
      </c>
      <c r="AK28" s="5">
        <v>0.000321518746632579</v>
      </c>
      <c r="AL28" s="5">
        <v>0.000294063917352595</v>
      </c>
      <c r="AM28" s="5">
        <v>0.000312582</v>
      </c>
      <c r="AN28" s="5">
        <v>0.000302788</v>
      </c>
      <c r="AO28" s="5">
        <v>0.000292879</v>
      </c>
      <c r="AP28" s="5">
        <v>0.000283294</v>
      </c>
      <c r="AQ28" s="5">
        <v>0.000273891</v>
      </c>
      <c r="AR28" s="5">
        <v>0.000264861</v>
      </c>
      <c r="AS28" s="5">
        <v>0.000256202</v>
      </c>
      <c r="AT28" s="5">
        <v>0.000247452</v>
      </c>
      <c r="AU28" s="5">
        <v>0.000239127</v>
      </c>
      <c r="AV28" s="5">
        <v>0.000231239</v>
      </c>
      <c r="AW28" s="5">
        <v>0.000223198</v>
      </c>
      <c r="AX28" s="5">
        <v>0.000215415</v>
      </c>
      <c r="AY28" s="5">
        <v>0.000208236</v>
      </c>
      <c r="AZ28" s="5">
        <v>0.000201015</v>
      </c>
      <c r="BA28" s="5">
        <v>0.000193987</v>
      </c>
      <c r="BB28" s="5">
        <v>0.000187198</v>
      </c>
      <c r="BC28" s="5">
        <v>0.00018073</v>
      </c>
      <c r="BD28" s="5">
        <v>0.000174403</v>
      </c>
      <c r="BE28" s="5">
        <v>0.000168373</v>
      </c>
      <c r="BF28" s="5">
        <v>0.000162721</v>
      </c>
      <c r="BG28" s="5">
        <v>0.000157338</v>
      </c>
      <c r="BH28" s="5">
        <v>0.000152359</v>
      </c>
      <c r="BI28" s="5">
        <v>0.000147345</v>
      </c>
      <c r="BJ28" s="5">
        <v>0.000142677</v>
      </c>
      <c r="BK28" s="5">
        <v>0.000138177</v>
      </c>
      <c r="BL28" s="5">
        <v>0.000134145</v>
      </c>
      <c r="BM28" s="5">
        <v>0.000130358</v>
      </c>
      <c r="BN28" s="5">
        <v>0.000126651</v>
      </c>
      <c r="BO28" s="5">
        <v>0.000123168</v>
      </c>
      <c r="BP28" s="5">
        <v>0.00011981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43</v>
      </c>
      <c r="D29" s="5"/>
      <c r="E29" s="5"/>
      <c r="F29" s="2" t="s">
        <v>30</v>
      </c>
      <c r="G29" s="5">
        <v>0.00107478512330308</v>
      </c>
      <c r="H29" s="5">
        <v>0.00107955749670698</v>
      </c>
      <c r="I29" s="5">
        <v>0.00103862035697057</v>
      </c>
      <c r="J29" s="5">
        <v>0.00100116215861591</v>
      </c>
      <c r="K29" s="5">
        <v>0.000996872685375689</v>
      </c>
      <c r="L29" s="5">
        <v>0.000953132814174466</v>
      </c>
      <c r="M29" s="5">
        <v>0.000950681203724974</v>
      </c>
      <c r="N29" s="5">
        <v>0.000931099975032992</v>
      </c>
      <c r="O29" s="5">
        <v>0.000864929295118383</v>
      </c>
      <c r="P29" s="5">
        <v>0.000843431017451432</v>
      </c>
      <c r="Q29" s="5">
        <v>0.000782798670500803</v>
      </c>
      <c r="R29" s="5">
        <v>0.000711001405007987</v>
      </c>
      <c r="S29" s="5">
        <v>0.00069779012729589</v>
      </c>
      <c r="T29" s="5">
        <v>0.000657486187264973</v>
      </c>
      <c r="U29" s="5">
        <v>0.000622319016375365</v>
      </c>
      <c r="V29" s="5">
        <v>0.000611855508084888</v>
      </c>
      <c r="W29" s="5">
        <v>0.000595183863384451</v>
      </c>
      <c r="X29" s="5">
        <v>0.000575735515614017</v>
      </c>
      <c r="Y29" s="5">
        <v>0.000601972077237549</v>
      </c>
      <c r="Z29" s="5">
        <v>0.000525598029711531</v>
      </c>
      <c r="AA29" s="5">
        <v>0.00051230460708926</v>
      </c>
      <c r="AB29" s="5">
        <v>0.000476879193282713</v>
      </c>
      <c r="AC29" s="5">
        <v>0.000443782296490168</v>
      </c>
      <c r="AD29" s="5">
        <v>0.000412971975612365</v>
      </c>
      <c r="AE29" s="5">
        <v>0.000382573197078744</v>
      </c>
      <c r="AF29" s="5">
        <v>0.000351354904873976</v>
      </c>
      <c r="AG29" s="5">
        <v>0.000323576981269891</v>
      </c>
      <c r="AH29" s="5">
        <v>0.000296620406065279</v>
      </c>
      <c r="AI29" s="5">
        <v>0.000272268907563025</v>
      </c>
      <c r="AJ29" s="5">
        <v>0.000253486924034869</v>
      </c>
      <c r="AK29" s="5">
        <v>0.000235179642562416</v>
      </c>
      <c r="AL29" s="5">
        <v>0.000218915618512639</v>
      </c>
      <c r="AM29" s="5">
        <v>0.000233018</v>
      </c>
      <c r="AN29" s="5">
        <v>0.000226051</v>
      </c>
      <c r="AO29" s="5">
        <v>0.000219245</v>
      </c>
      <c r="AP29" s="5">
        <v>0.000212683</v>
      </c>
      <c r="AQ29" s="5">
        <v>0.000206649</v>
      </c>
      <c r="AR29" s="5">
        <v>0.00020052</v>
      </c>
      <c r="AS29" s="5">
        <v>0.00019467</v>
      </c>
      <c r="AT29" s="5">
        <v>0.000188963</v>
      </c>
      <c r="AU29" s="5">
        <v>0.000183339</v>
      </c>
      <c r="AV29" s="5">
        <v>0.000178021</v>
      </c>
      <c r="AW29" s="5">
        <v>0.000172798</v>
      </c>
      <c r="AX29" s="5">
        <v>0.000168024</v>
      </c>
      <c r="AY29" s="5">
        <v>0.000163167</v>
      </c>
      <c r="AZ29" s="5">
        <v>0.000158493</v>
      </c>
      <c r="BA29" s="5">
        <v>0.000153948</v>
      </c>
      <c r="BB29" s="5">
        <v>0.000149796</v>
      </c>
      <c r="BC29" s="5">
        <v>0.000145603</v>
      </c>
      <c r="BD29" s="5">
        <v>0.000141752</v>
      </c>
      <c r="BE29" s="5">
        <v>0.000137789</v>
      </c>
      <c r="BF29" s="5">
        <v>0.000134263</v>
      </c>
      <c r="BG29" s="5">
        <v>0.000130891</v>
      </c>
      <c r="BH29" s="5">
        <v>0.000127562</v>
      </c>
      <c r="BI29" s="5">
        <v>0.000124173</v>
      </c>
      <c r="BJ29" s="5">
        <v>0.00012101</v>
      </c>
      <c r="BK29" s="5">
        <v>0.000117864</v>
      </c>
      <c r="BL29" s="5">
        <v>0.000115098</v>
      </c>
      <c r="BM29" s="5">
        <v>0.000112329</v>
      </c>
      <c r="BN29" s="5">
        <v>0.000109569</v>
      </c>
      <c r="BO29" s="5">
        <v>0.000106846</v>
      </c>
      <c r="BP29" s="5">
        <v>0.00010413</v>
      </c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43</v>
      </c>
      <c r="D30" s="5"/>
      <c r="E30" s="5"/>
      <c r="F30" s="2" t="s">
        <v>30</v>
      </c>
      <c r="G30" s="5">
        <v>0.00240850961421295</v>
      </c>
      <c r="H30" s="5">
        <v>0.00234762363953701</v>
      </c>
      <c r="I30" s="5">
        <v>0.002274812582575</v>
      </c>
      <c r="J30" s="5">
        <v>0.00223326254446334</v>
      </c>
      <c r="K30" s="5">
        <v>0.00219674225858068</v>
      </c>
      <c r="L30" s="5">
        <v>0.00218992940301845</v>
      </c>
      <c r="M30" s="5">
        <v>0.00213784473229217</v>
      </c>
      <c r="N30" s="5">
        <v>0.00209672103167608</v>
      </c>
      <c r="O30" s="5">
        <v>0.00206720545390658</v>
      </c>
      <c r="P30" s="5">
        <v>0.00201607619193833</v>
      </c>
      <c r="Q30" s="5">
        <v>0.00199233638410988</v>
      </c>
      <c r="R30" s="5">
        <v>0.00194596426486924</v>
      </c>
      <c r="S30" s="5">
        <v>0.00190901131304207</v>
      </c>
      <c r="T30" s="5">
        <v>0.00187089352214237</v>
      </c>
      <c r="U30" s="5">
        <v>0.00183579158996854</v>
      </c>
      <c r="V30" s="5">
        <v>0.00180109172902779</v>
      </c>
      <c r="W30" s="5">
        <v>0.00175625064174967</v>
      </c>
      <c r="X30" s="5">
        <v>0.00174883296928974</v>
      </c>
      <c r="Y30" s="5">
        <v>0.00176908501862795</v>
      </c>
      <c r="Z30" s="5">
        <v>0.0017171526293941</v>
      </c>
      <c r="AA30" s="5">
        <v>0.00172119492952752</v>
      </c>
      <c r="AB30" s="5">
        <v>0.00172148627305771</v>
      </c>
      <c r="AC30" s="5">
        <v>0.00171840505015391</v>
      </c>
      <c r="AD30" s="5">
        <v>0.00168526268152789</v>
      </c>
      <c r="AE30" s="5">
        <v>0.00164703945676218</v>
      </c>
      <c r="AF30" s="5">
        <v>0.00160958128321964</v>
      </c>
      <c r="AG30" s="5">
        <v>0.00157563474948449</v>
      </c>
      <c r="AH30" s="5">
        <v>0.00159616123044004</v>
      </c>
      <c r="AI30" s="5">
        <v>0.00149612268177607</v>
      </c>
      <c r="AJ30" s="5">
        <v>0.00144329074565961</v>
      </c>
      <c r="AK30" s="5">
        <v>0.00141195275413072</v>
      </c>
      <c r="AL30" s="5">
        <v>0.00135826125193423</v>
      </c>
      <c r="AM30" s="5">
        <v>0.00129314342857143</v>
      </c>
      <c r="AN30" s="5">
        <v>0.00126397485714286</v>
      </c>
      <c r="AO30" s="5">
        <v>0.00123477</v>
      </c>
      <c r="AP30" s="5">
        <v>0.00120616971428571</v>
      </c>
      <c r="AQ30" s="5">
        <v>0.00117756828571429</v>
      </c>
      <c r="AR30" s="5">
        <v>0.00114958857142857</v>
      </c>
      <c r="AS30" s="5">
        <v>0.001122764</v>
      </c>
      <c r="AT30" s="5">
        <v>0.00109586942857143</v>
      </c>
      <c r="AU30" s="5">
        <v>0.00106901485714286</v>
      </c>
      <c r="AV30" s="5">
        <v>0.00103477571428571</v>
      </c>
      <c r="AW30" s="5">
        <v>0.00102528342857143</v>
      </c>
      <c r="AX30" s="5">
        <v>0.000983646571428571</v>
      </c>
      <c r="AY30" s="5">
        <v>0.000967080857142857</v>
      </c>
      <c r="AZ30" s="5">
        <v>0.000942688285714286</v>
      </c>
      <c r="BA30" s="5">
        <v>0.000918530285714286</v>
      </c>
      <c r="BB30" s="5">
        <v>0.000894841428571429</v>
      </c>
      <c r="BC30" s="5">
        <v>0.000872042</v>
      </c>
      <c r="BD30" s="5">
        <v>0.000849330571428571</v>
      </c>
      <c r="BE30" s="5">
        <v>0.000827455428571429</v>
      </c>
      <c r="BF30" s="5">
        <v>0.000806523142857143</v>
      </c>
      <c r="BG30" s="5">
        <v>0.000785849428571429</v>
      </c>
      <c r="BH30" s="5">
        <v>0.000766678571428571</v>
      </c>
      <c r="BI30" s="5">
        <v>0.000747502857142857</v>
      </c>
      <c r="BJ30" s="5">
        <v>0.000729059142857143</v>
      </c>
      <c r="BK30" s="5">
        <v>0.000711508571428571</v>
      </c>
      <c r="BL30" s="5">
        <v>0.000695462857142857</v>
      </c>
      <c r="BM30" s="5">
        <v>0.000679824</v>
      </c>
      <c r="BN30" s="5">
        <v>0.000664844571428571</v>
      </c>
      <c r="BO30" s="5">
        <v>0.000650239142857143</v>
      </c>
      <c r="BP30" s="5">
        <v>0.00063608</v>
      </c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43</v>
      </c>
      <c r="D31" s="5"/>
      <c r="E31" s="5"/>
      <c r="F31" s="2" t="s">
        <v>30</v>
      </c>
      <c r="G31" s="5">
        <v>0.00153867504548974</v>
      </c>
      <c r="H31" s="5">
        <v>0.00156166030486427</v>
      </c>
      <c r="I31" s="5">
        <v>0.00148368488755948</v>
      </c>
      <c r="J31" s="5">
        <v>0.00142242166481796</v>
      </c>
      <c r="K31" s="5">
        <v>0.00142015717901212</v>
      </c>
      <c r="L31" s="5">
        <v>0.00136756084508979</v>
      </c>
      <c r="M31" s="5">
        <v>0.0013626330800163</v>
      </c>
      <c r="N31" s="5">
        <v>0.00132838125650088</v>
      </c>
      <c r="O31" s="5">
        <v>0.00126286891267086</v>
      </c>
      <c r="P31" s="5">
        <v>0.00128743571659047</v>
      </c>
      <c r="Q31" s="5">
        <v>0.0012383249169454</v>
      </c>
      <c r="R31" s="5">
        <v>0.00113501052927137</v>
      </c>
      <c r="S31" s="5">
        <v>0.00111129784883705</v>
      </c>
      <c r="T31" s="5">
        <v>0.0010882442250784</v>
      </c>
      <c r="U31" s="5">
        <v>0.00106683873654677</v>
      </c>
      <c r="V31" s="5">
        <v>0.00104136188865383</v>
      </c>
      <c r="W31" s="5">
        <v>0.00102252643366631</v>
      </c>
      <c r="X31" s="5">
        <v>0.00100507957276441</v>
      </c>
      <c r="Y31" s="5">
        <v>0.00104835416266623</v>
      </c>
      <c r="Z31" s="5">
        <v>0.000985058798767358</v>
      </c>
      <c r="AA31" s="5">
        <v>0.000984066733156088</v>
      </c>
      <c r="AB31" s="5">
        <v>0.000976569405235725</v>
      </c>
      <c r="AC31" s="5">
        <v>0.000962385229996269</v>
      </c>
      <c r="AD31" s="5">
        <v>0.000945670356169145</v>
      </c>
      <c r="AE31" s="5">
        <v>0.000921078728444714</v>
      </c>
      <c r="AF31" s="5">
        <v>0.000897090455611942</v>
      </c>
      <c r="AG31" s="5">
        <v>0.000872496609403255</v>
      </c>
      <c r="AH31" s="5">
        <v>0.000850469642019518</v>
      </c>
      <c r="AI31" s="5">
        <v>0.000821812105846382</v>
      </c>
      <c r="AJ31" s="5">
        <v>0.000802693624538111</v>
      </c>
      <c r="AK31" s="5">
        <v>0.000774886531923951</v>
      </c>
      <c r="AL31" s="5">
        <v>0.000752477629759577</v>
      </c>
      <c r="AM31" s="5">
        <v>0.000712146571428571</v>
      </c>
      <c r="AN31" s="5">
        <v>0.000698030285714286</v>
      </c>
      <c r="AO31" s="5">
        <v>0.000683965142857143</v>
      </c>
      <c r="AP31" s="5">
        <v>0.000670257142857143</v>
      </c>
      <c r="AQ31" s="5">
        <v>0.000657185714285714</v>
      </c>
      <c r="AR31" s="5">
        <v>0.000644045428571429</v>
      </c>
      <c r="AS31" s="5">
        <v>0.000631440571428571</v>
      </c>
      <c r="AT31" s="5">
        <v>0.000618936</v>
      </c>
      <c r="AU31" s="5">
        <v>0.000606383714285714</v>
      </c>
      <c r="AV31" s="5">
        <v>0.000594498857142857</v>
      </c>
      <c r="AW31" s="5">
        <v>0.000582587142857143</v>
      </c>
      <c r="AX31" s="5">
        <v>0.000571325714285714</v>
      </c>
      <c r="AY31" s="5">
        <v>0.000560026</v>
      </c>
      <c r="AZ31" s="5">
        <v>0.000549037714285714</v>
      </c>
      <c r="BA31" s="5">
        <v>0.000538197714285714</v>
      </c>
      <c r="BB31" s="5">
        <v>0.000527935142857143</v>
      </c>
      <c r="BC31" s="5">
        <v>0.000517764857142857</v>
      </c>
      <c r="BD31" s="5">
        <v>0.000508054857142857</v>
      </c>
      <c r="BE31" s="5">
        <v>0.000498163</v>
      </c>
      <c r="BF31" s="5">
        <v>0.000488980285714286</v>
      </c>
      <c r="BG31" s="5">
        <v>0.000480206857142857</v>
      </c>
      <c r="BH31" s="5">
        <v>0.000471323142857143</v>
      </c>
      <c r="BI31" s="5">
        <v>0.000466066</v>
      </c>
      <c r="BJ31" s="5">
        <v>0.00045374</v>
      </c>
      <c r="BK31" s="5">
        <v>0.000445305142857143</v>
      </c>
      <c r="BL31" s="5">
        <v>0.000437761714285714</v>
      </c>
      <c r="BM31" s="5">
        <v>0.000430042</v>
      </c>
      <c r="BN31" s="5">
        <v>0.000422225714285714</v>
      </c>
      <c r="BO31" s="5">
        <v>0.000414361142857143</v>
      </c>
      <c r="BP31" s="5">
        <v>0.00040666</v>
      </c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customFormat="1" spans="1:116">
      <c r="A32" s="1" t="str">
        <f>'[1]Population Definitions'!$A$8</f>
        <v>50-59M</v>
      </c>
      <c r="C32" t="s">
        <v>43</v>
      </c>
      <c r="D32" s="5"/>
      <c r="E32" s="5"/>
      <c r="F32" s="2" t="s">
        <v>30</v>
      </c>
      <c r="G32" s="16">
        <v>0.0987261844730437</v>
      </c>
      <c r="H32" s="16">
        <v>0.0987261844730437</v>
      </c>
      <c r="I32" s="16">
        <v>0.0987261844730437</v>
      </c>
      <c r="J32" s="16">
        <v>0.0987261844730437</v>
      </c>
      <c r="K32" s="16">
        <v>0.0987261844730437</v>
      </c>
      <c r="L32" s="16">
        <v>0.0955455255620173</v>
      </c>
      <c r="M32" s="16">
        <v>0.0933846548079181</v>
      </c>
      <c r="N32" s="16">
        <v>0.0904046893904627</v>
      </c>
      <c r="O32" s="16">
        <v>0.0880666315832085</v>
      </c>
      <c r="P32" s="16">
        <v>0.0854609445072729</v>
      </c>
      <c r="Q32" s="16">
        <v>0.0836875127999851</v>
      </c>
      <c r="R32" s="16">
        <v>0.0812776478094428</v>
      </c>
      <c r="S32" s="16">
        <v>0.0796820373719108</v>
      </c>
      <c r="T32" s="16">
        <v>0.0785245617354017</v>
      </c>
      <c r="U32" s="16">
        <v>0.0777642918915695</v>
      </c>
      <c r="V32" s="16">
        <v>0.0771455603253503</v>
      </c>
      <c r="W32" s="16">
        <v>0.0760172751197787</v>
      </c>
      <c r="X32" s="16">
        <v>0.0763437613394847</v>
      </c>
      <c r="Y32" s="16">
        <v>0.0766862063338647</v>
      </c>
      <c r="Z32" s="16">
        <v>0.0756482896584287</v>
      </c>
      <c r="AA32" s="16">
        <v>0.0760446902211991</v>
      </c>
      <c r="AB32" s="16">
        <v>0.0760455515471774</v>
      </c>
      <c r="AC32" s="16">
        <v>0.0753507748497223</v>
      </c>
      <c r="AD32" s="16">
        <v>0.0732150216423825</v>
      </c>
      <c r="AE32" s="16">
        <v>0.0713246205635345</v>
      </c>
      <c r="AF32" s="16">
        <v>0.0698214245501835</v>
      </c>
      <c r="AG32" s="16">
        <v>0.0688053752668032</v>
      </c>
      <c r="AH32" s="16">
        <v>0.0701641345776135</v>
      </c>
      <c r="AI32" s="16">
        <v>0.0663494331322143</v>
      </c>
      <c r="AJ32" s="16">
        <v>0.0652745997657165</v>
      </c>
      <c r="AK32" s="16">
        <v>0.065698647065876</v>
      </c>
      <c r="AL32" s="16">
        <v>0.0654658292861885</v>
      </c>
      <c r="AM32" s="5">
        <v>0.06436915</v>
      </c>
      <c r="AN32" s="5">
        <v>0.06303326</v>
      </c>
      <c r="AO32" s="5">
        <v>0.06169446</v>
      </c>
      <c r="AP32" s="5">
        <v>0.06038186</v>
      </c>
      <c r="AQ32" s="5">
        <v>0.05906512</v>
      </c>
      <c r="AR32" s="5">
        <v>0.0577755</v>
      </c>
      <c r="AS32" s="5">
        <v>0.05653841</v>
      </c>
      <c r="AT32" s="5">
        <v>0.05529864</v>
      </c>
      <c r="AU32" s="5">
        <v>0.05404918</v>
      </c>
      <c r="AV32" s="5">
        <v>0.052852</v>
      </c>
      <c r="AW32" s="5">
        <v>0.01971833</v>
      </c>
      <c r="AX32" s="5">
        <v>0.05042929</v>
      </c>
      <c r="AY32" s="5">
        <v>0.04926836</v>
      </c>
      <c r="AZ32" s="5">
        <v>0.0481138</v>
      </c>
      <c r="BA32" s="5">
        <v>0.04696506</v>
      </c>
      <c r="BB32" s="5">
        <v>0.04583974</v>
      </c>
      <c r="BC32" s="5">
        <v>0.04474885</v>
      </c>
      <c r="BD32" s="5">
        <v>0.0436627</v>
      </c>
      <c r="BE32" s="5">
        <v>0.04260779</v>
      </c>
      <c r="BF32" s="5">
        <v>0.04158444</v>
      </c>
      <c r="BG32" s="5">
        <v>0.04057107</v>
      </c>
      <c r="BH32" s="5">
        <v>0.03963031</v>
      </c>
      <c r="BI32" s="5">
        <v>0.03868779</v>
      </c>
      <c r="BJ32" s="5">
        <v>0.03777817</v>
      </c>
      <c r="BK32" s="5">
        <v>0.03689676</v>
      </c>
      <c r="BL32" s="5">
        <v>0.03609081</v>
      </c>
      <c r="BM32" s="5">
        <v>0.03531087</v>
      </c>
      <c r="BN32" s="5">
        <v>0.03455606</v>
      </c>
      <c r="BO32" s="5">
        <v>0.03382593</v>
      </c>
      <c r="BP32" s="5">
        <v>0.0331088</v>
      </c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customFormat="1" spans="1:116">
      <c r="A33" s="1" t="str">
        <f>'[1]Population Definitions'!$A$9</f>
        <v>50-59F</v>
      </c>
      <c r="C33" t="s">
        <v>43</v>
      </c>
      <c r="D33" s="5"/>
      <c r="E33" s="5"/>
      <c r="F33" s="2" t="s">
        <v>30</v>
      </c>
      <c r="G33" s="16">
        <v>0.0681263893299459</v>
      </c>
      <c r="H33" s="16">
        <v>0.0687663637021143</v>
      </c>
      <c r="I33" s="16">
        <v>0.0648765152778108</v>
      </c>
      <c r="J33" s="16">
        <v>0.0615040102207395</v>
      </c>
      <c r="K33" s="16">
        <v>0.0605264642949517</v>
      </c>
      <c r="L33" s="16">
        <v>0.0573567175288426</v>
      </c>
      <c r="M33" s="16">
        <v>0.0562503140344867</v>
      </c>
      <c r="N33" s="16">
        <v>0.0541029859706072</v>
      </c>
      <c r="O33" s="16">
        <v>0.050802307626319</v>
      </c>
      <c r="P33" s="16">
        <v>0.0513485379397963</v>
      </c>
      <c r="Q33" s="16">
        <v>0.048410667907121</v>
      </c>
      <c r="R33" s="16">
        <v>0.0435679704770082</v>
      </c>
      <c r="S33" s="16">
        <v>0.0420787064761742</v>
      </c>
      <c r="T33" s="16">
        <v>0.0408824187771808</v>
      </c>
      <c r="U33" s="16">
        <v>0.0399873782906599</v>
      </c>
      <c r="V33" s="16">
        <v>0.0390597031834145</v>
      </c>
      <c r="W33" s="16">
        <v>0.0383807687640722</v>
      </c>
      <c r="X33" s="16">
        <v>0.0377509092316026</v>
      </c>
      <c r="Y33" s="16">
        <v>0.0381269932230416</v>
      </c>
      <c r="Z33" s="16">
        <v>0.0368893569325894</v>
      </c>
      <c r="AA33" s="16">
        <v>0.0369711890262808</v>
      </c>
      <c r="AB33" s="16">
        <v>0.036836162463927</v>
      </c>
      <c r="AC33" s="16">
        <v>0.036214166005116</v>
      </c>
      <c r="AD33" s="16">
        <v>0.0354529775424192</v>
      </c>
      <c r="AE33" s="16">
        <v>0.034533254253451</v>
      </c>
      <c r="AF33" s="16">
        <v>0.0337365990990991</v>
      </c>
      <c r="AG33" s="16">
        <v>0.0329632174131143</v>
      </c>
      <c r="AH33" s="16">
        <v>0.0322132150342025</v>
      </c>
      <c r="AI33" s="16">
        <v>0.0311881259530973</v>
      </c>
      <c r="AJ33" s="16">
        <v>0.0307746216941057</v>
      </c>
      <c r="AK33" s="16">
        <v>0.0302455604883463</v>
      </c>
      <c r="AL33" s="16">
        <v>0.0300921763968843</v>
      </c>
      <c r="AM33" s="5">
        <v>0.03040859</v>
      </c>
      <c r="AN33" s="5">
        <v>0.02983769</v>
      </c>
      <c r="AO33" s="5">
        <v>0.02926699</v>
      </c>
      <c r="AP33" s="5">
        <v>0.02871004</v>
      </c>
      <c r="AQ33" s="5">
        <v>0.02817673</v>
      </c>
      <c r="AR33" s="5">
        <v>0.02764036</v>
      </c>
      <c r="AS33" s="5">
        <v>0.02712578</v>
      </c>
      <c r="AT33" s="5">
        <v>0.026614</v>
      </c>
      <c r="AU33" s="5">
        <v>0.02609965</v>
      </c>
      <c r="AV33" s="5">
        <v>0.02561266</v>
      </c>
      <c r="AW33" s="5">
        <v>0.02512342</v>
      </c>
      <c r="AX33" s="5">
        <v>0.0246593</v>
      </c>
      <c r="AY33" s="5">
        <v>0.00241941</v>
      </c>
      <c r="AZ33" s="5">
        <v>0.0237412</v>
      </c>
      <c r="BA33" s="5">
        <v>0.02329356</v>
      </c>
      <c r="BB33" s="5">
        <v>0.02286831</v>
      </c>
      <c r="BC33" s="5">
        <v>0.02244757</v>
      </c>
      <c r="BD33" s="5">
        <v>0.02204431</v>
      </c>
      <c r="BE33" s="5">
        <v>0.02163366</v>
      </c>
      <c r="BF33" s="5">
        <v>0.02124307</v>
      </c>
      <c r="BG33" s="5">
        <v>0.02087073</v>
      </c>
      <c r="BH33" s="5">
        <v>0.02049229</v>
      </c>
      <c r="BI33" s="5">
        <v>0.02011252</v>
      </c>
      <c r="BJ33" s="5">
        <v>0.01974228</v>
      </c>
      <c r="BK33" s="5">
        <v>0.01937646</v>
      </c>
      <c r="BL33" s="5">
        <v>0.01904945</v>
      </c>
      <c r="BM33" s="5">
        <v>0.01871473</v>
      </c>
      <c r="BN33" s="5">
        <v>0.01837675</v>
      </c>
      <c r="BO33" s="5">
        <v>0.01803561</v>
      </c>
      <c r="BP33" s="5">
        <v>0.0177011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customFormat="1" spans="1:116">
      <c r="A34" s="1" t="str">
        <f>'[1]Population Definitions'!$B$10</f>
        <v>60+M</v>
      </c>
      <c r="C34" t="s">
        <v>43</v>
      </c>
      <c r="D34" s="5"/>
      <c r="E34" s="5"/>
      <c r="F34" s="2" t="s">
        <v>30</v>
      </c>
      <c r="G34" s="5">
        <v>0.0498463081768342</v>
      </c>
      <c r="H34" s="5">
        <v>0.0487817874831157</v>
      </c>
      <c r="I34" s="5">
        <v>0.0474355469598853</v>
      </c>
      <c r="J34" s="5">
        <v>0.0465778897624624</v>
      </c>
      <c r="K34" s="5">
        <v>0.0458015284062343</v>
      </c>
      <c r="L34" s="5">
        <v>0.0449634391944229</v>
      </c>
      <c r="M34" s="5">
        <v>0.0448620347858612</v>
      </c>
      <c r="N34" s="5">
        <v>0.0443953248725458</v>
      </c>
      <c r="O34" s="5">
        <v>0.0442057036816582</v>
      </c>
      <c r="P34" s="5">
        <v>0.043750535768956</v>
      </c>
      <c r="Q34" s="5">
        <v>0.0438815508596581</v>
      </c>
      <c r="R34" s="5">
        <v>0.0435570750542997</v>
      </c>
      <c r="S34" s="5">
        <v>0.043575755201805</v>
      </c>
      <c r="T34" s="5">
        <v>0.0436444454639995</v>
      </c>
      <c r="U34" s="5">
        <v>0.0436907033337812</v>
      </c>
      <c r="V34" s="5">
        <v>0.0436719703035155</v>
      </c>
      <c r="W34" s="5">
        <v>0.0431506928815095</v>
      </c>
      <c r="X34" s="5">
        <v>0.0433473441615452</v>
      </c>
      <c r="Y34" s="5">
        <v>0.0431707873514431</v>
      </c>
      <c r="Z34" s="5">
        <v>0.0426491506547703</v>
      </c>
      <c r="AA34" s="5">
        <v>0.0376446939603753</v>
      </c>
      <c r="AB34" s="5">
        <v>0.0336277550034181</v>
      </c>
      <c r="AC34" s="5">
        <v>0.0331277553892047</v>
      </c>
      <c r="AD34" s="5">
        <v>0.0325326854656784</v>
      </c>
      <c r="AE34" s="5">
        <v>0.0320691079064222</v>
      </c>
      <c r="AF34" s="5">
        <v>0.031614207043043</v>
      </c>
      <c r="AG34" s="5">
        <v>0.031359621021004</v>
      </c>
      <c r="AH34" s="5">
        <v>0.0321713378802347</v>
      </c>
      <c r="AI34" s="5">
        <v>0.030749409790259</v>
      </c>
      <c r="AJ34" s="5">
        <v>0.0307226629369908</v>
      </c>
      <c r="AK34" s="5">
        <v>0.0317058760676518</v>
      </c>
      <c r="AL34" s="5">
        <v>0.0322511427325995</v>
      </c>
      <c r="AM34" s="5">
        <v>0.01857599082</v>
      </c>
      <c r="AN34" s="5">
        <v>0.01820094678</v>
      </c>
      <c r="AO34" s="5">
        <v>0.01782486972</v>
      </c>
      <c r="AP34" s="5">
        <v>0.01850088954375</v>
      </c>
      <c r="AQ34" s="5">
        <v>0.01811379915</v>
      </c>
      <c r="AR34" s="5">
        <v>0.01773532411875</v>
      </c>
      <c r="AS34" s="5">
        <v>0.017373424725</v>
      </c>
      <c r="AT34" s="5">
        <v>0.01701065154375</v>
      </c>
      <c r="AU34" s="5">
        <v>0.0176714526705882</v>
      </c>
      <c r="AV34" s="5">
        <v>0.0173024390647058</v>
      </c>
      <c r="AW34" s="5">
        <v>0.0169269702352942</v>
      </c>
      <c r="AX34" s="5">
        <v>0.0165546089470588</v>
      </c>
      <c r="AY34" s="5">
        <v>0.016196438382353</v>
      </c>
      <c r="AZ34" s="5">
        <v>0.01686403395</v>
      </c>
      <c r="BA34" s="5">
        <v>0.0164909295</v>
      </c>
      <c r="BB34" s="5">
        <v>0.0161256357</v>
      </c>
      <c r="BC34" s="5">
        <v>0.0157714416</v>
      </c>
      <c r="BD34" s="5">
        <v>0.0154185867</v>
      </c>
      <c r="BE34" s="5">
        <v>0.0161066351368421</v>
      </c>
      <c r="BF34" s="5">
        <v>0.0157449415736842</v>
      </c>
      <c r="BG34" s="5">
        <v>0.0153865515315789</v>
      </c>
      <c r="BH34" s="5">
        <v>0.0150546455052632</v>
      </c>
      <c r="BI34" s="5">
        <v>0.0147219755210526</v>
      </c>
      <c r="BJ34" s="5">
        <v>0.01544652828</v>
      </c>
      <c r="BK34" s="5">
        <v>0.015108048315</v>
      </c>
      <c r="BL34" s="5">
        <v>0.01480022037</v>
      </c>
      <c r="BM34" s="5">
        <v>0.014503708935</v>
      </c>
      <c r="BN34" s="5">
        <v>0.01421646552</v>
      </c>
      <c r="BO34" s="5">
        <v>0.0150147717428571</v>
      </c>
      <c r="BP34" s="5">
        <v>0.0130168296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customFormat="1" spans="1:116">
      <c r="A35" s="1" t="str">
        <f>'[1]Population Definitions'!$B$11</f>
        <v>60+F</v>
      </c>
      <c r="C35" t="s">
        <v>43</v>
      </c>
      <c r="D35" s="5"/>
      <c r="E35" s="5"/>
      <c r="F35" s="2" t="s">
        <v>30</v>
      </c>
      <c r="G35" s="5">
        <v>0.0417436028659161</v>
      </c>
      <c r="H35" s="5">
        <v>0.0428273155416013</v>
      </c>
      <c r="I35" s="5">
        <v>0.0410859554015537</v>
      </c>
      <c r="J35" s="5">
        <v>0.0396452644126571</v>
      </c>
      <c r="K35" s="5">
        <v>0.0397778594170953</v>
      </c>
      <c r="L35" s="5">
        <v>0.0385406830823498</v>
      </c>
      <c r="M35" s="5">
        <v>0.0387816302003589</v>
      </c>
      <c r="N35" s="5">
        <v>0.0383108183901415</v>
      </c>
      <c r="O35" s="5">
        <v>0.0369639688886112</v>
      </c>
      <c r="P35" s="5">
        <v>0.0383321025328044</v>
      </c>
      <c r="Q35" s="5">
        <v>0.0373904276104822</v>
      </c>
      <c r="R35" s="5">
        <v>0.0348238030851543</v>
      </c>
      <c r="S35" s="5">
        <v>0.0347798053355624</v>
      </c>
      <c r="T35" s="5">
        <v>0.0347776026109083</v>
      </c>
      <c r="U35" s="5">
        <v>0.0347618700569547</v>
      </c>
      <c r="V35" s="5">
        <v>0.0345544117067014</v>
      </c>
      <c r="W35" s="5">
        <v>0.0343543191426856</v>
      </c>
      <c r="X35" s="5">
        <v>0.034095154403119</v>
      </c>
      <c r="Y35" s="5">
        <v>0.034027095863875</v>
      </c>
      <c r="Z35" s="5">
        <v>0.0334334665116118</v>
      </c>
      <c r="AA35" s="5">
        <v>0.0278087546171233</v>
      </c>
      <c r="AB35" s="5">
        <v>0.0259771413529876</v>
      </c>
      <c r="AC35" s="5">
        <v>0.0252077338464777</v>
      </c>
      <c r="AD35" s="5">
        <v>0.0246980723684211</v>
      </c>
      <c r="AE35" s="5">
        <v>0.0241522992322248</v>
      </c>
      <c r="AF35" s="5">
        <v>0.0236299631060376</v>
      </c>
      <c r="AG35" s="5">
        <v>0.0231590412417442</v>
      </c>
      <c r="AH35" s="5">
        <v>0.0227507711766349</v>
      </c>
      <c r="AI35" s="5">
        <v>0.0222909776695149</v>
      </c>
      <c r="AJ35" s="5">
        <v>0.0223721672531257</v>
      </c>
      <c r="AK35" s="5">
        <v>0.0224165524738513</v>
      </c>
      <c r="AL35" s="5">
        <v>0.0228984026357811</v>
      </c>
      <c r="AM35" s="5">
        <v>0.01433837538</v>
      </c>
      <c r="AN35" s="5">
        <v>0.014084200215</v>
      </c>
      <c r="AO35" s="5">
        <v>0.0150154633285714</v>
      </c>
      <c r="AP35" s="5">
        <v>0.0147508440428571</v>
      </c>
      <c r="AQ35" s="5">
        <v>0.0144966405857143</v>
      </c>
      <c r="AR35" s="5">
        <v>0.0142423237285714</v>
      </c>
      <c r="AS35" s="5">
        <v>0.0139986163285715</v>
      </c>
      <c r="AT35" s="5">
        <v>0.0137561011714286</v>
      </c>
      <c r="AU35" s="5">
        <v>0.0135113511857143</v>
      </c>
      <c r="AV35" s="5">
        <v>0.0144891330954545</v>
      </c>
      <c r="AW35" s="5">
        <v>0.0142399520590909</v>
      </c>
      <c r="AX35" s="5">
        <v>0.0140025447409091</v>
      </c>
      <c r="AY35" s="5">
        <v>0.01376582445</v>
      </c>
      <c r="AZ35" s="5">
        <v>0.0135355300363636</v>
      </c>
      <c r="BA35" s="5">
        <v>0.0133077326318181</v>
      </c>
      <c r="BB35" s="5">
        <v>0.0143395374130435</v>
      </c>
      <c r="BC35" s="5">
        <v>0.0141105708391305</v>
      </c>
      <c r="BD35" s="5">
        <v>0.0138896482695652</v>
      </c>
      <c r="BE35" s="5">
        <v>0.0136658818956522</v>
      </c>
      <c r="BF35" s="5">
        <v>0.0134449163608695</v>
      </c>
      <c r="BG35" s="5">
        <v>0.0132337380913043</v>
      </c>
      <c r="BH35" s="5">
        <v>0.013020138273913</v>
      </c>
      <c r="BI35" s="5">
        <v>0.0128069853652174</v>
      </c>
      <c r="BJ35" s="5">
        <v>0.0125984325521739</v>
      </c>
      <c r="BK35" s="5">
        <v>0.01362153645</v>
      </c>
      <c r="BL35" s="5">
        <v>0.0134150623875</v>
      </c>
      <c r="BM35" s="5">
        <v>0.0132031998</v>
      </c>
      <c r="BN35" s="5">
        <v>0.0129875346</v>
      </c>
      <c r="BO35" s="5">
        <v>0.0127709838</v>
      </c>
      <c r="BP35" s="5">
        <v>0.0125599329</v>
      </c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26</v>
      </c>
      <c r="D38" s="5"/>
      <c r="E38" s="5"/>
      <c r="F38" s="2" t="s">
        <v>30</v>
      </c>
      <c r="G38" s="5">
        <v>66.38688</v>
      </c>
      <c r="H38" s="5">
        <v>66.7657</v>
      </c>
      <c r="I38" s="5">
        <v>67.24346</v>
      </c>
      <c r="J38" s="5">
        <v>67.5934</v>
      </c>
      <c r="K38" s="5">
        <v>67.93442</v>
      </c>
      <c r="L38" s="5">
        <v>68.28026</v>
      </c>
      <c r="M38" s="5">
        <v>68.5102</v>
      </c>
      <c r="N38" s="5">
        <v>68.8284</v>
      </c>
      <c r="O38" s="5">
        <v>69.0936</v>
      </c>
      <c r="P38" s="5">
        <v>69.4579</v>
      </c>
      <c r="Q38" s="5">
        <v>69.68254</v>
      </c>
      <c r="R38" s="5">
        <v>70.0002</v>
      </c>
      <c r="S38" s="5">
        <v>70.24478</v>
      </c>
      <c r="T38" s="5">
        <v>70.48274</v>
      </c>
      <c r="U38" s="5">
        <v>70.72196</v>
      </c>
      <c r="V38" s="5">
        <v>70.94624</v>
      </c>
      <c r="W38" s="5">
        <v>71.26496</v>
      </c>
      <c r="X38" s="5">
        <v>71.37204</v>
      </c>
      <c r="Y38" s="5">
        <v>71.43944</v>
      </c>
      <c r="Z38" s="5">
        <v>71.79274</v>
      </c>
      <c r="AA38" s="5">
        <v>71.97424</v>
      </c>
      <c r="AB38" s="5">
        <v>72.19838</v>
      </c>
      <c r="AC38" s="5">
        <v>72.38382</v>
      </c>
      <c r="AD38" s="5">
        <v>72.5994</v>
      </c>
      <c r="AE38" s="5">
        <v>72.79848</v>
      </c>
      <c r="AF38" s="5">
        <v>72.99462</v>
      </c>
      <c r="AG38" s="5">
        <v>73.155</v>
      </c>
      <c r="AH38" s="5">
        <v>72.96088</v>
      </c>
      <c r="AI38" s="5">
        <v>73.53886</v>
      </c>
      <c r="AJ38" s="5">
        <v>73.7566</v>
      </c>
      <c r="AK38" s="5">
        <v>73.73074</v>
      </c>
      <c r="AL38" s="5">
        <v>73.86092</v>
      </c>
      <c r="AM38" s="5">
        <v>74.37608</v>
      </c>
      <c r="AN38" s="5">
        <v>74.586</v>
      </c>
      <c r="AO38" s="5">
        <v>74.79852</v>
      </c>
      <c r="AP38" s="5">
        <v>75.00954</v>
      </c>
      <c r="AQ38" s="5">
        <v>75.2243</v>
      </c>
      <c r="AR38" s="5">
        <v>75.4373</v>
      </c>
      <c r="AS38" s="5">
        <v>75.6437</v>
      </c>
      <c r="AT38" s="5">
        <v>75.85254</v>
      </c>
      <c r="AU38" s="5">
        <v>76.068</v>
      </c>
      <c r="AV38" s="5">
        <v>76.27704</v>
      </c>
      <c r="AW38" s="5">
        <v>76.49218</v>
      </c>
      <c r="AX38" s="5">
        <v>76.7084</v>
      </c>
      <c r="AY38" s="5">
        <v>76.92068</v>
      </c>
      <c r="AZ38" s="5">
        <v>77.13364</v>
      </c>
      <c r="BA38" s="5">
        <v>77.34888</v>
      </c>
      <c r="BB38" s="5">
        <v>77.56316</v>
      </c>
      <c r="BC38" s="5">
        <v>77.77324</v>
      </c>
      <c r="BD38" s="5">
        <v>77.98632</v>
      </c>
      <c r="BE38" s="5">
        <v>78.19546</v>
      </c>
      <c r="BF38" s="5">
        <v>78.40646</v>
      </c>
      <c r="BG38" s="5">
        <v>78.61938</v>
      </c>
      <c r="BH38" s="5">
        <v>78.8203</v>
      </c>
      <c r="BI38" s="5">
        <v>79.02366</v>
      </c>
      <c r="BJ38" s="5">
        <v>79.22408</v>
      </c>
      <c r="BK38" s="5">
        <v>79.42394</v>
      </c>
      <c r="BL38" s="5">
        <v>79.60884</v>
      </c>
      <c r="BM38" s="5">
        <v>79.79152</v>
      </c>
      <c r="BN38" s="5">
        <v>79.9685</v>
      </c>
      <c r="BO38" s="5">
        <v>80.14344</v>
      </c>
      <c r="BP38" s="5">
        <v>80.31678</v>
      </c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26</v>
      </c>
      <c r="D39" s="5"/>
      <c r="E39" s="5"/>
      <c r="F39" s="2" t="s">
        <v>30</v>
      </c>
      <c r="G39" s="5">
        <v>71.04724</v>
      </c>
      <c r="H39" s="5">
        <v>70.92472</v>
      </c>
      <c r="I39" s="5">
        <v>71.52874</v>
      </c>
      <c r="J39" s="5">
        <v>72.06252</v>
      </c>
      <c r="K39" s="5">
        <v>72.17478</v>
      </c>
      <c r="L39" s="5">
        <v>72.67132</v>
      </c>
      <c r="M39" s="5">
        <v>72.77548</v>
      </c>
      <c r="N39" s="5">
        <v>73.09182</v>
      </c>
      <c r="O39" s="5">
        <v>73.68424</v>
      </c>
      <c r="P39" s="5">
        <v>73.56192</v>
      </c>
      <c r="Q39" s="5">
        <v>74.0572</v>
      </c>
      <c r="R39" s="5">
        <v>75.0133</v>
      </c>
      <c r="S39" s="5">
        <v>75.26762</v>
      </c>
      <c r="T39" s="5">
        <v>75.53994</v>
      </c>
      <c r="U39" s="5">
        <v>75.79982</v>
      </c>
      <c r="V39" s="5">
        <v>76.06902</v>
      </c>
      <c r="W39" s="5">
        <v>76.31194</v>
      </c>
      <c r="X39" s="5">
        <v>76.54608</v>
      </c>
      <c r="Y39" s="5">
        <v>76.54556</v>
      </c>
      <c r="Z39" s="5">
        <v>76.96588</v>
      </c>
      <c r="AA39" s="5">
        <v>77.16438</v>
      </c>
      <c r="AB39" s="5">
        <v>77.421</v>
      </c>
      <c r="AC39" s="5">
        <v>77.70574</v>
      </c>
      <c r="AD39" s="5">
        <v>77.8942</v>
      </c>
      <c r="AE39" s="5">
        <v>78.12334</v>
      </c>
      <c r="AF39" s="5">
        <v>78.35212</v>
      </c>
      <c r="AG39" s="5">
        <v>78.59236</v>
      </c>
      <c r="AH39" s="5">
        <v>78.82208</v>
      </c>
      <c r="AI39" s="5">
        <v>79.1051</v>
      </c>
      <c r="AJ39" s="5">
        <v>79.25008</v>
      </c>
      <c r="AK39" s="5">
        <v>79.46252</v>
      </c>
      <c r="AL39" s="5">
        <v>79.53048</v>
      </c>
      <c r="AM39" s="5">
        <v>79.73634</v>
      </c>
      <c r="AN39" s="5">
        <v>79.89722</v>
      </c>
      <c r="AO39" s="5">
        <v>80.05998</v>
      </c>
      <c r="AP39" s="5">
        <v>80.22058</v>
      </c>
      <c r="AQ39" s="5">
        <v>80.3775</v>
      </c>
      <c r="AR39" s="5">
        <v>80.53512</v>
      </c>
      <c r="AS39" s="5">
        <v>80.68772</v>
      </c>
      <c r="AT39" s="5">
        <v>80.84134</v>
      </c>
      <c r="AU39" s="5">
        <v>80.99848</v>
      </c>
      <c r="AV39" s="5">
        <v>81.14818</v>
      </c>
      <c r="AW39" s="5">
        <v>81.30088</v>
      </c>
      <c r="AX39" s="5">
        <v>81.44876</v>
      </c>
      <c r="AY39" s="5">
        <v>81.59688</v>
      </c>
      <c r="AZ39" s="5">
        <v>81.7425</v>
      </c>
      <c r="BA39" s="5">
        <v>81.88812</v>
      </c>
      <c r="BB39" s="5">
        <v>82.02944</v>
      </c>
      <c r="BC39" s="5">
        <v>82.16854</v>
      </c>
      <c r="BD39" s="5">
        <v>82.30496</v>
      </c>
      <c r="BE39" s="5">
        <v>82.44376</v>
      </c>
      <c r="BF39" s="5">
        <v>82.58172</v>
      </c>
      <c r="BG39" s="5">
        <v>82.71522</v>
      </c>
      <c r="BH39" s="5">
        <v>82.85162</v>
      </c>
      <c r="BI39" s="5">
        <v>82.9881</v>
      </c>
      <c r="BJ39" s="5">
        <v>83.1243</v>
      </c>
      <c r="BK39" s="5">
        <v>83.26428</v>
      </c>
      <c r="BL39" s="5">
        <v>83.3909</v>
      </c>
      <c r="BM39" s="5">
        <v>83.52258</v>
      </c>
      <c r="BN39" s="5">
        <v>83.65902</v>
      </c>
      <c r="BO39" s="5">
        <v>83.79736</v>
      </c>
      <c r="BP39" s="5">
        <v>83.93258</v>
      </c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26</v>
      </c>
      <c r="D40" s="5"/>
      <c r="E40" s="5"/>
      <c r="F40" s="2" t="s">
        <v>30</v>
      </c>
      <c r="G40" s="5">
        <v>60.45674</v>
      </c>
      <c r="H40" s="5">
        <v>60.82203</v>
      </c>
      <c r="I40" s="5">
        <v>61.27114</v>
      </c>
      <c r="J40" s="5">
        <v>61.59053</v>
      </c>
      <c r="K40" s="5">
        <v>61.89253</v>
      </c>
      <c r="L40" s="5">
        <v>62.20588</v>
      </c>
      <c r="M40" s="5">
        <v>62.39112</v>
      </c>
      <c r="N40" s="5">
        <v>62.65711</v>
      </c>
      <c r="O40" s="5">
        <v>62.85846</v>
      </c>
      <c r="P40" s="5">
        <v>62.85846</v>
      </c>
      <c r="Q40" s="5">
        <v>63.30058</v>
      </c>
      <c r="R40" s="5">
        <v>63.54896</v>
      </c>
      <c r="S40" s="5">
        <v>63.71875</v>
      </c>
      <c r="T40" s="5">
        <v>63.88616</v>
      </c>
      <c r="U40" s="5">
        <v>64.05366</v>
      </c>
      <c r="V40" s="5">
        <v>64.21709</v>
      </c>
      <c r="W40" s="5">
        <v>64.48078</v>
      </c>
      <c r="X40" s="5">
        <v>64.53623</v>
      </c>
      <c r="Y40" s="5">
        <v>64.58313</v>
      </c>
      <c r="Z40" s="5">
        <v>64.86485</v>
      </c>
      <c r="AA40" s="5">
        <v>65.00936</v>
      </c>
      <c r="AB40" s="5">
        <v>65.19057</v>
      </c>
      <c r="AC40" s="5">
        <v>65.33849</v>
      </c>
      <c r="AD40" s="5">
        <v>65.51954</v>
      </c>
      <c r="AE40" s="5">
        <v>65.68605</v>
      </c>
      <c r="AF40" s="5">
        <v>65.85309</v>
      </c>
      <c r="AG40" s="5">
        <v>65.98708</v>
      </c>
      <c r="AH40" s="5">
        <v>65.76976</v>
      </c>
      <c r="AI40" s="5">
        <v>66.32446</v>
      </c>
      <c r="AJ40" s="5">
        <v>66.52126</v>
      </c>
      <c r="AK40" s="5">
        <v>66.47845</v>
      </c>
      <c r="AL40" s="5">
        <v>66.58936</v>
      </c>
      <c r="AM40" s="5">
        <v>67.11688</v>
      </c>
      <c r="AN40" s="5">
        <v>67.31987</v>
      </c>
      <c r="AO40" s="5">
        <v>67.52526</v>
      </c>
      <c r="AP40" s="5">
        <v>67.72943</v>
      </c>
      <c r="AQ40" s="5">
        <v>67.93743</v>
      </c>
      <c r="AR40" s="5">
        <v>68.14394</v>
      </c>
      <c r="AS40" s="5">
        <v>68.34409</v>
      </c>
      <c r="AT40" s="5">
        <v>68.54661</v>
      </c>
      <c r="AU40" s="5">
        <v>68.75612</v>
      </c>
      <c r="AV40" s="5">
        <v>68.95952</v>
      </c>
      <c r="AW40" s="5">
        <v>69.16888</v>
      </c>
      <c r="AX40" s="5">
        <v>69.37949</v>
      </c>
      <c r="AY40" s="5">
        <v>69.58673</v>
      </c>
      <c r="AZ40" s="5">
        <v>69.79449</v>
      </c>
      <c r="BA40" s="5">
        <v>70.00471</v>
      </c>
      <c r="BB40" s="5">
        <v>70.21415</v>
      </c>
      <c r="BC40" s="5">
        <v>70.41957</v>
      </c>
      <c r="BD40" s="5">
        <v>70.6281</v>
      </c>
      <c r="BE40" s="5">
        <v>70.83295</v>
      </c>
      <c r="BF40" s="5">
        <v>71.04048</v>
      </c>
      <c r="BG40" s="5">
        <v>71.2496</v>
      </c>
      <c r="BH40" s="5">
        <v>71.44708</v>
      </c>
      <c r="BI40" s="5">
        <v>71.64698</v>
      </c>
      <c r="BJ40" s="5">
        <v>71.84413</v>
      </c>
      <c r="BK40" s="5">
        <v>72.04088</v>
      </c>
      <c r="BL40" s="5">
        <v>72.22298</v>
      </c>
      <c r="BM40" s="5">
        <v>72.40317</v>
      </c>
      <c r="BN40" s="5">
        <v>72.57763</v>
      </c>
      <c r="BO40" s="5">
        <v>72.75021</v>
      </c>
      <c r="BP40" s="5">
        <v>72.92124</v>
      </c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26</v>
      </c>
      <c r="D41" s="5"/>
      <c r="E41" s="5"/>
      <c r="F41" s="2" t="s">
        <v>30</v>
      </c>
      <c r="G41" s="5">
        <v>65.07762</v>
      </c>
      <c r="H41" s="5">
        <v>64.94093</v>
      </c>
      <c r="I41" s="5">
        <v>65.52277</v>
      </c>
      <c r="J41" s="5">
        <v>66.02357</v>
      </c>
      <c r="K41" s="5">
        <v>66.09933</v>
      </c>
      <c r="L41" s="5">
        <v>66.54786</v>
      </c>
      <c r="M41" s="5">
        <v>66.61055</v>
      </c>
      <c r="N41" s="5">
        <v>66.87656</v>
      </c>
      <c r="O41" s="5">
        <v>67.40151</v>
      </c>
      <c r="P41" s="5">
        <v>67.20167</v>
      </c>
      <c r="Q41" s="5">
        <v>67.61786</v>
      </c>
      <c r="R41" s="5">
        <v>68.49813</v>
      </c>
      <c r="S41" s="5">
        <v>68.6894</v>
      </c>
      <c r="T41" s="5">
        <v>68.88151</v>
      </c>
      <c r="U41" s="5">
        <v>69.06904</v>
      </c>
      <c r="V41" s="5">
        <v>69.28749</v>
      </c>
      <c r="W41" s="5">
        <v>69.47813</v>
      </c>
      <c r="X41" s="5">
        <v>69.6651</v>
      </c>
      <c r="Y41" s="5">
        <v>69.6472</v>
      </c>
      <c r="Z41" s="5">
        <v>69.99678</v>
      </c>
      <c r="AA41" s="5">
        <v>70.16384</v>
      </c>
      <c r="AB41" s="5">
        <v>70.37851</v>
      </c>
      <c r="AC41" s="5">
        <v>70.62792</v>
      </c>
      <c r="AD41" s="5">
        <v>70.78424</v>
      </c>
      <c r="AE41" s="5">
        <v>70.98434</v>
      </c>
      <c r="AF41" s="5">
        <v>71.18551</v>
      </c>
      <c r="AG41" s="5">
        <v>71.40223</v>
      </c>
      <c r="AH41" s="5">
        <v>71.60924</v>
      </c>
      <c r="AI41" s="5">
        <v>71.87259</v>
      </c>
      <c r="AJ41" s="5">
        <v>71.99915</v>
      </c>
      <c r="AK41" s="5">
        <v>72.19472</v>
      </c>
      <c r="AL41" s="5">
        <v>72.2466</v>
      </c>
      <c r="AM41" s="5">
        <v>72.46392</v>
      </c>
      <c r="AN41" s="5">
        <v>72.61846</v>
      </c>
      <c r="AO41" s="5">
        <v>72.77506</v>
      </c>
      <c r="AP41" s="5">
        <v>72.92969</v>
      </c>
      <c r="AQ41" s="5">
        <v>73.08125</v>
      </c>
      <c r="AR41" s="5">
        <v>73.23337</v>
      </c>
      <c r="AS41" s="5">
        <v>73.38069</v>
      </c>
      <c r="AT41" s="5">
        <v>73.52917</v>
      </c>
      <c r="AU41" s="5">
        <v>73.68132</v>
      </c>
      <c r="AV41" s="5">
        <v>73.82634</v>
      </c>
      <c r="AW41" s="5">
        <v>73.97438</v>
      </c>
      <c r="AX41" s="5">
        <v>74.11812</v>
      </c>
      <c r="AY41" s="5">
        <v>74.26197</v>
      </c>
      <c r="AZ41" s="5">
        <v>74.40348</v>
      </c>
      <c r="BA41" s="5">
        <v>74.54513</v>
      </c>
      <c r="BB41" s="5">
        <v>74.68288</v>
      </c>
      <c r="BC41" s="5">
        <v>74.81833</v>
      </c>
      <c r="BD41" s="5">
        <v>74.95144</v>
      </c>
      <c r="BE41" s="5">
        <v>75.08679</v>
      </c>
      <c r="BF41" s="5">
        <v>75.22181</v>
      </c>
      <c r="BG41" s="5">
        <v>75.35254</v>
      </c>
      <c r="BH41" s="5">
        <v>75.4861</v>
      </c>
      <c r="BI41" s="5">
        <v>75.61965</v>
      </c>
      <c r="BJ41" s="5">
        <v>75.75319</v>
      </c>
      <c r="BK41" s="5">
        <v>75.89058</v>
      </c>
      <c r="BL41" s="5">
        <v>76.01492</v>
      </c>
      <c r="BM41" s="5">
        <v>76.14435</v>
      </c>
      <c r="BN41" s="5">
        <v>76.27856</v>
      </c>
      <c r="BO41" s="5">
        <v>76.41466</v>
      </c>
      <c r="BP41" s="5">
        <v>76.5476</v>
      </c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26</v>
      </c>
      <c r="D42" s="5"/>
      <c r="E42" s="5"/>
      <c r="F42" s="2" t="s">
        <v>30</v>
      </c>
      <c r="G42" s="5">
        <v>39.80743</v>
      </c>
      <c r="H42" s="5">
        <v>40.11133</v>
      </c>
      <c r="I42" s="5">
        <v>40.48978</v>
      </c>
      <c r="J42" s="5">
        <v>40.75579</v>
      </c>
      <c r="K42" s="5">
        <v>41.00829</v>
      </c>
      <c r="L42" s="5">
        <v>41.28051</v>
      </c>
      <c r="M42" s="5">
        <v>41.42773</v>
      </c>
      <c r="N42" s="5">
        <v>41.65209</v>
      </c>
      <c r="O42" s="5">
        <v>41.8202771428572</v>
      </c>
      <c r="P42" s="5">
        <v>42.0711971428572</v>
      </c>
      <c r="Q42" s="5">
        <v>42.1918885714286</v>
      </c>
      <c r="R42" s="5">
        <v>42.40528</v>
      </c>
      <c r="S42" s="5">
        <v>42.5470371428571</v>
      </c>
      <c r="T42" s="5">
        <v>42.6869742857143</v>
      </c>
      <c r="U42" s="5">
        <v>42.8255314285714</v>
      </c>
      <c r="V42" s="5">
        <v>42.9625028571429</v>
      </c>
      <c r="W42" s="5">
        <v>43.1920057142857</v>
      </c>
      <c r="X42" s="5">
        <v>43.2302857142857</v>
      </c>
      <c r="Y42" s="5">
        <v>43.2945542857143</v>
      </c>
      <c r="Z42" s="5">
        <v>43.5056685714286</v>
      </c>
      <c r="AA42" s="5">
        <v>43.6280085714286</v>
      </c>
      <c r="AB42" s="5">
        <v>43.7775057142857</v>
      </c>
      <c r="AC42" s="5">
        <v>43.8983714285714</v>
      </c>
      <c r="AD42" s="5">
        <v>44.0492914285714</v>
      </c>
      <c r="AE42" s="5">
        <v>44.18576</v>
      </c>
      <c r="AF42" s="5">
        <v>44.3218714285714</v>
      </c>
      <c r="AG42" s="5">
        <v>44.4271628571428</v>
      </c>
      <c r="AH42" s="5">
        <v>44.20518</v>
      </c>
      <c r="AI42" s="5">
        <v>44.7019142857143</v>
      </c>
      <c r="AJ42" s="5">
        <v>44.86594</v>
      </c>
      <c r="AK42" s="5">
        <v>44.8006485714286</v>
      </c>
      <c r="AL42" s="5">
        <v>44.8779857142857</v>
      </c>
      <c r="AM42" s="5">
        <v>45.41268</v>
      </c>
      <c r="AN42" s="5">
        <v>45.5983942857143</v>
      </c>
      <c r="AO42" s="5">
        <v>45.7862914285714</v>
      </c>
      <c r="AP42" s="5">
        <v>45.9732714285714</v>
      </c>
      <c r="AQ42" s="5">
        <v>46.1641485714286</v>
      </c>
      <c r="AR42" s="5">
        <v>46.3538942857143</v>
      </c>
      <c r="AS42" s="5">
        <v>46.5378742857143</v>
      </c>
      <c r="AT42" s="5">
        <v>46.7240371428571</v>
      </c>
      <c r="AU42" s="5">
        <v>46.9175114285714</v>
      </c>
      <c r="AV42" s="5">
        <v>47.1055485714286</v>
      </c>
      <c r="AW42" s="5">
        <v>47.2991771428572</v>
      </c>
      <c r="AX42" s="5">
        <v>47.4943514285714</v>
      </c>
      <c r="AY42" s="5">
        <v>47.6868714285714</v>
      </c>
      <c r="AZ42" s="5">
        <v>47.8799085714286</v>
      </c>
      <c r="BA42" s="5">
        <v>48.0755771428572</v>
      </c>
      <c r="BB42" s="5">
        <v>48.2707371428572</v>
      </c>
      <c r="BC42" s="5">
        <v>48.46242</v>
      </c>
      <c r="BD42" s="5">
        <v>48.6572714285714</v>
      </c>
      <c r="BE42" s="5">
        <v>48.8489085714286</v>
      </c>
      <c r="BF42" s="5">
        <v>49.04396</v>
      </c>
      <c r="BG42" s="5">
        <v>49.2407714285714</v>
      </c>
      <c r="BH42" s="5">
        <v>49.4268885714286</v>
      </c>
      <c r="BI42" s="5">
        <v>49.6152971428571</v>
      </c>
      <c r="BJ42" s="5">
        <v>49.8014914285714</v>
      </c>
      <c r="BK42" s="5">
        <v>49.9877771428572</v>
      </c>
      <c r="BL42" s="5">
        <v>50.1603285714286</v>
      </c>
      <c r="BM42" s="5">
        <v>50.3312714285714</v>
      </c>
      <c r="BN42" s="5">
        <v>50.4967571428571</v>
      </c>
      <c r="BO42" s="5">
        <v>50.6606857142857</v>
      </c>
      <c r="BP42" s="5">
        <v>50.8233085714286</v>
      </c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26</v>
      </c>
      <c r="D43" s="5"/>
      <c r="E43" s="5"/>
      <c r="F43" s="2" t="s">
        <v>30</v>
      </c>
      <c r="G43" s="5">
        <v>43.9054514285714</v>
      </c>
      <c r="H43" s="5">
        <v>43.7658314285714</v>
      </c>
      <c r="I43" s="5">
        <v>44.2776257142857</v>
      </c>
      <c r="J43" s="5">
        <v>44.7196971428572</v>
      </c>
      <c r="K43" s="5">
        <v>44.7780485714286</v>
      </c>
      <c r="L43" s="5">
        <v>45.1763714285714</v>
      </c>
      <c r="M43" s="5">
        <v>45.2252514285714</v>
      </c>
      <c r="N43" s="5">
        <v>45.4615314285714</v>
      </c>
      <c r="O43" s="5">
        <v>45.935</v>
      </c>
      <c r="P43" s="5">
        <v>45.74144</v>
      </c>
      <c r="Q43" s="5">
        <v>46.1148114285714</v>
      </c>
      <c r="R43" s="5">
        <v>46.9217542857143</v>
      </c>
      <c r="S43" s="5">
        <v>47.0948057142857</v>
      </c>
      <c r="T43" s="5">
        <v>47.2635542857143</v>
      </c>
      <c r="U43" s="5">
        <v>47.4291114285714</v>
      </c>
      <c r="V43" s="5">
        <v>47.6279971428572</v>
      </c>
      <c r="W43" s="5">
        <v>47.8011971428571</v>
      </c>
      <c r="X43" s="5">
        <v>47.97046</v>
      </c>
      <c r="Y43" s="5">
        <v>48.0014742857143</v>
      </c>
      <c r="Z43" s="5">
        <v>48.2681542857143</v>
      </c>
      <c r="AA43" s="5">
        <v>48.4235485714286</v>
      </c>
      <c r="AB43" s="5">
        <v>48.6137314285714</v>
      </c>
      <c r="AC43" s="5">
        <v>48.8401057142857</v>
      </c>
      <c r="AD43" s="5">
        <v>48.9788142857143</v>
      </c>
      <c r="AE43" s="5">
        <v>49.1583914285714</v>
      </c>
      <c r="AF43" s="5">
        <v>49.3377171428571</v>
      </c>
      <c r="AG43" s="5">
        <v>49.5328</v>
      </c>
      <c r="AH43" s="5">
        <v>49.7180657142857</v>
      </c>
      <c r="AI43" s="5">
        <v>49.9572628571428</v>
      </c>
      <c r="AJ43" s="5">
        <v>50.0671571428572</v>
      </c>
      <c r="AK43" s="5">
        <v>50.2412057142857</v>
      </c>
      <c r="AL43" s="5">
        <v>50.27392</v>
      </c>
      <c r="AM43" s="5">
        <v>50.4994571428571</v>
      </c>
      <c r="AN43" s="5">
        <v>50.6428371428571</v>
      </c>
      <c r="AO43" s="5">
        <v>50.78838</v>
      </c>
      <c r="AP43" s="5">
        <v>50.9322657142857</v>
      </c>
      <c r="AQ43" s="5">
        <v>51.0737314285714</v>
      </c>
      <c r="AR43" s="5">
        <v>51.2155657142857</v>
      </c>
      <c r="AS43" s="5">
        <v>51.3530228571429</v>
      </c>
      <c r="AT43" s="5">
        <v>51.4917542857143</v>
      </c>
      <c r="AU43" s="5">
        <v>51.63416</v>
      </c>
      <c r="AV43" s="5">
        <v>51.7698885714286</v>
      </c>
      <c r="AW43" s="5">
        <v>51.9086942857143</v>
      </c>
      <c r="AX43" s="5">
        <v>52.0438257142857</v>
      </c>
      <c r="AY43" s="5">
        <v>52.17894</v>
      </c>
      <c r="AZ43" s="5">
        <v>52.3119057142857</v>
      </c>
      <c r="BA43" s="5">
        <v>52.4451914285714</v>
      </c>
      <c r="BB43" s="5">
        <v>52.575146</v>
      </c>
      <c r="BC43" s="5">
        <v>52.7027371428571</v>
      </c>
      <c r="BD43" s="5">
        <v>52.82844</v>
      </c>
      <c r="BE43" s="5">
        <v>52.9561914285714</v>
      </c>
      <c r="BF43" s="5">
        <v>53.0842857142857</v>
      </c>
      <c r="BG43" s="5">
        <v>53.2084114285714</v>
      </c>
      <c r="BH43" s="5">
        <v>53.3353085714286</v>
      </c>
      <c r="BI43" s="5">
        <v>53.4621257142857</v>
      </c>
      <c r="BJ43" s="5">
        <v>53.5892057142857</v>
      </c>
      <c r="BK43" s="5">
        <v>53.7202485714286</v>
      </c>
      <c r="BL43" s="5">
        <v>53.8389457142857</v>
      </c>
      <c r="BM43" s="5">
        <v>53.9626428571429</v>
      </c>
      <c r="BN43" s="5">
        <v>54.0910571428571</v>
      </c>
      <c r="BO43" s="5">
        <v>54.2213685714286</v>
      </c>
      <c r="BP43" s="5">
        <v>54.3485342857143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26</v>
      </c>
      <c r="D44" s="5"/>
      <c r="E44" s="5"/>
      <c r="F44" s="2" t="s">
        <v>30</v>
      </c>
      <c r="G44" s="5">
        <v>20.23396</v>
      </c>
      <c r="H44" s="5">
        <v>20.47058</v>
      </c>
      <c r="I44" s="5">
        <v>20.76767</v>
      </c>
      <c r="J44" s="5">
        <v>20.97501</v>
      </c>
      <c r="K44" s="5">
        <v>21.17331</v>
      </c>
      <c r="L44" s="5">
        <v>21.39471</v>
      </c>
      <c r="M44" s="5">
        <v>21.50392</v>
      </c>
      <c r="N44" s="5">
        <v>21.6818</v>
      </c>
      <c r="O44" s="5">
        <v>21.81616</v>
      </c>
      <c r="P44" s="5">
        <v>22.01777</v>
      </c>
      <c r="Q44" s="5">
        <v>22.11284</v>
      </c>
      <c r="R44" s="5">
        <v>22.28591</v>
      </c>
      <c r="S44" s="5">
        <v>22.39988</v>
      </c>
      <c r="T44" s="5">
        <v>22.51209</v>
      </c>
      <c r="U44" s="5">
        <v>22.62279</v>
      </c>
      <c r="V44" s="5">
        <v>22.73234</v>
      </c>
      <c r="W44" s="5">
        <v>22.91933</v>
      </c>
      <c r="X44" s="5">
        <v>22.94442</v>
      </c>
      <c r="Y44" s="5">
        <v>23.01439</v>
      </c>
      <c r="Z44" s="5">
        <v>23.16139</v>
      </c>
      <c r="AA44" s="5">
        <v>23.25769</v>
      </c>
      <c r="AB44" s="5">
        <v>23.37254</v>
      </c>
      <c r="AC44" s="5">
        <v>23.464</v>
      </c>
      <c r="AD44" s="5">
        <v>23.58041</v>
      </c>
      <c r="AE44" s="5">
        <v>23.68366</v>
      </c>
      <c r="AF44" s="5">
        <v>23.78523</v>
      </c>
      <c r="AG44" s="5">
        <v>23.85969</v>
      </c>
      <c r="AH44" s="5">
        <v>23.65075</v>
      </c>
      <c r="AI44" s="5">
        <v>24.05971</v>
      </c>
      <c r="AJ44" s="5">
        <v>24.1813</v>
      </c>
      <c r="AK44" s="5">
        <v>24.08891</v>
      </c>
      <c r="AL44" s="5">
        <v>24.11824</v>
      </c>
      <c r="AM44" s="5">
        <v>24.65049</v>
      </c>
      <c r="AN44" s="5">
        <v>24.80765</v>
      </c>
      <c r="AO44" s="5">
        <v>24.96669</v>
      </c>
      <c r="AP44" s="5">
        <v>25.12515</v>
      </c>
      <c r="AQ44" s="5">
        <v>25.28717</v>
      </c>
      <c r="AR44" s="5">
        <v>25.44847</v>
      </c>
      <c r="AS44" s="5">
        <v>25.60484</v>
      </c>
      <c r="AT44" s="5">
        <v>25.76306</v>
      </c>
      <c r="AU44" s="5">
        <v>25.92839</v>
      </c>
      <c r="AV44" s="5">
        <v>26.08933</v>
      </c>
      <c r="AW44" s="5">
        <v>26.25515</v>
      </c>
      <c r="AX44" s="5">
        <v>26.42268</v>
      </c>
      <c r="AY44" s="5">
        <v>26.58837</v>
      </c>
      <c r="AZ44" s="5">
        <v>26.7546</v>
      </c>
      <c r="BA44" s="5">
        <v>26.92347</v>
      </c>
      <c r="BB44" s="5">
        <v>27.09206</v>
      </c>
      <c r="BC44" s="5">
        <v>27.25791</v>
      </c>
      <c r="BD44" s="5">
        <v>27.42682</v>
      </c>
      <c r="BE44" s="5">
        <v>27.59321</v>
      </c>
      <c r="BF44" s="5">
        <v>27.76401</v>
      </c>
      <c r="BG44" s="5">
        <v>27.93667</v>
      </c>
      <c r="BH44" s="5">
        <v>28.10015</v>
      </c>
      <c r="BI44" s="5">
        <v>28.26573</v>
      </c>
      <c r="BJ44" s="5">
        <v>28.42976</v>
      </c>
      <c r="BK44" s="5">
        <v>28.5949</v>
      </c>
      <c r="BL44" s="5">
        <v>28.74791</v>
      </c>
      <c r="BM44" s="5">
        <v>28.89967</v>
      </c>
      <c r="BN44" s="5">
        <v>29.04659</v>
      </c>
      <c r="BO44" s="5">
        <v>29.1923</v>
      </c>
      <c r="BP44" s="5">
        <v>29.33713</v>
      </c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26</v>
      </c>
      <c r="D45" s="5"/>
      <c r="E45" s="5"/>
      <c r="F45" s="2" t="s">
        <v>30</v>
      </c>
      <c r="G45" s="5">
        <v>23.50331</v>
      </c>
      <c r="H45" s="5">
        <v>23.36404</v>
      </c>
      <c r="I45" s="5">
        <v>23.77741</v>
      </c>
      <c r="J45" s="5">
        <v>24.13536</v>
      </c>
      <c r="K45" s="5">
        <v>24.16801</v>
      </c>
      <c r="L45" s="5">
        <v>24.49453</v>
      </c>
      <c r="M45" s="5">
        <v>24.52057</v>
      </c>
      <c r="N45" s="5">
        <v>24.70957</v>
      </c>
      <c r="O45" s="5">
        <v>25.10708</v>
      </c>
      <c r="P45" s="5">
        <v>24.92608</v>
      </c>
      <c r="Q45" s="5">
        <v>25.23933</v>
      </c>
      <c r="R45" s="5">
        <v>25.93575</v>
      </c>
      <c r="S45" s="5">
        <v>26.07966</v>
      </c>
      <c r="T45" s="5">
        <v>26.22132</v>
      </c>
      <c r="U45" s="5">
        <v>26.36148</v>
      </c>
      <c r="V45" s="5">
        <v>26.53248</v>
      </c>
      <c r="W45" s="5">
        <v>26.68231</v>
      </c>
      <c r="X45" s="5">
        <v>26.82832</v>
      </c>
      <c r="Y45" s="5">
        <v>26.89127</v>
      </c>
      <c r="Z45" s="5">
        <v>27.08799</v>
      </c>
      <c r="AA45" s="5">
        <v>27.22602</v>
      </c>
      <c r="AB45" s="5">
        <v>27.38987</v>
      </c>
      <c r="AC45" s="5">
        <v>27.58803</v>
      </c>
      <c r="AD45" s="5">
        <v>27.7076</v>
      </c>
      <c r="AE45" s="5">
        <v>27.86313</v>
      </c>
      <c r="AF45" s="5">
        <v>28.0174</v>
      </c>
      <c r="AG45" s="5">
        <v>28.18611</v>
      </c>
      <c r="AH45" s="5">
        <v>28.34528</v>
      </c>
      <c r="AI45" s="5">
        <v>28.55315</v>
      </c>
      <c r="AJ45" s="5">
        <v>28.64411</v>
      </c>
      <c r="AK45" s="5">
        <v>28.79007</v>
      </c>
      <c r="AL45" s="5">
        <v>28.79793</v>
      </c>
      <c r="AM45" s="5">
        <v>29.02906</v>
      </c>
      <c r="AN45" s="5">
        <v>29.15665</v>
      </c>
      <c r="AO45" s="5">
        <v>29.28632</v>
      </c>
      <c r="AP45" s="5">
        <v>29.41463</v>
      </c>
      <c r="AQ45" s="5">
        <v>29.54112</v>
      </c>
      <c r="AR45" s="5">
        <v>29.66781</v>
      </c>
      <c r="AS45" s="5">
        <v>29.79061</v>
      </c>
      <c r="AT45" s="5">
        <v>29.91472</v>
      </c>
      <c r="AU45" s="5">
        <v>30.04236</v>
      </c>
      <c r="AV45" s="5">
        <v>30.16404</v>
      </c>
      <c r="AW45" s="5">
        <v>30.28864</v>
      </c>
      <c r="AX45" s="5">
        <v>30.41028</v>
      </c>
      <c r="AY45" s="5">
        <v>30.53175</v>
      </c>
      <c r="AZ45" s="5">
        <v>30.65137</v>
      </c>
      <c r="BA45" s="5">
        <v>30.77141</v>
      </c>
      <c r="BB45" s="5">
        <v>30.88873</v>
      </c>
      <c r="BC45" s="5">
        <v>31.00373</v>
      </c>
      <c r="BD45" s="5">
        <v>31.11734</v>
      </c>
      <c r="BE45" s="5">
        <v>31.23269</v>
      </c>
      <c r="BF45" s="5">
        <v>31.34924</v>
      </c>
      <c r="BG45" s="5">
        <v>31.46228</v>
      </c>
      <c r="BH45" s="5">
        <v>31.5779</v>
      </c>
      <c r="BI45" s="5">
        <v>31.69329</v>
      </c>
      <c r="BJ45" s="5">
        <v>31.80919</v>
      </c>
      <c r="BK45" s="5">
        <v>31.92941</v>
      </c>
      <c r="BL45" s="5">
        <v>32.03835</v>
      </c>
      <c r="BM45" s="5">
        <v>32.15198</v>
      </c>
      <c r="BN45" s="5">
        <v>32.27022</v>
      </c>
      <c r="BO45" s="5">
        <v>32.39019</v>
      </c>
      <c r="BP45" s="5">
        <v>32.50719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26</v>
      </c>
      <c r="D46" s="5"/>
      <c r="E46" s="5"/>
      <c r="F46" s="2" t="s">
        <v>30</v>
      </c>
      <c r="G46" s="5">
        <v>14.30887</v>
      </c>
      <c r="H46" s="5">
        <v>14.1891</v>
      </c>
      <c r="I46" s="5">
        <v>14.44103</v>
      </c>
      <c r="J46" s="5">
        <v>14.29213</v>
      </c>
      <c r="K46" s="5">
        <v>14.45693</v>
      </c>
      <c r="L46" s="5">
        <v>14.6414</v>
      </c>
      <c r="M46" s="5">
        <v>14.40299</v>
      </c>
      <c r="N46" s="5">
        <v>14.54556</v>
      </c>
      <c r="O46" s="5">
        <v>14.6514888888889</v>
      </c>
      <c r="P46" s="5">
        <v>14.48814</v>
      </c>
      <c r="Q46" s="5">
        <v>14.55928</v>
      </c>
      <c r="R46" s="5">
        <v>14.3717909090909</v>
      </c>
      <c r="S46" s="5">
        <v>14.4577454545455</v>
      </c>
      <c r="T46" s="5">
        <v>14.5427545454545</v>
      </c>
      <c r="U46" s="5">
        <v>14.304875</v>
      </c>
      <c r="V46" s="5">
        <v>14.3889916666667</v>
      </c>
      <c r="W46" s="5">
        <v>14.2176</v>
      </c>
      <c r="X46" s="5">
        <v>14.2346076923077</v>
      </c>
      <c r="Y46" s="5">
        <v>14.2979153846154</v>
      </c>
      <c r="Z46" s="5">
        <v>14.4069769230769</v>
      </c>
      <c r="AA46" s="5">
        <v>14.1655</v>
      </c>
      <c r="AB46" s="5">
        <v>14.2579071428571</v>
      </c>
      <c r="AC46" s="5">
        <v>14.3336214285714</v>
      </c>
      <c r="AD46" s="5">
        <v>14.4304357142857</v>
      </c>
      <c r="AE46" s="5">
        <v>14.1963666666667</v>
      </c>
      <c r="AF46" s="5">
        <v>14.2811266666667</v>
      </c>
      <c r="AG46" s="5">
        <v>14.3450866666667</v>
      </c>
      <c r="AH46" s="5">
        <v>14.1834866666667</v>
      </c>
      <c r="AI46" s="5">
        <v>14.1944125</v>
      </c>
      <c r="AJ46" s="5">
        <v>14.29468125</v>
      </c>
      <c r="AK46" s="5">
        <v>14.194575</v>
      </c>
      <c r="AL46" s="5">
        <v>14.192275</v>
      </c>
      <c r="AM46" s="5">
        <v>14.644925</v>
      </c>
      <c r="AN46" s="5">
        <v>14.4376764705882</v>
      </c>
      <c r="AO46" s="5">
        <v>14.5531705882353</v>
      </c>
      <c r="AP46" s="5">
        <v>14.6684176470588</v>
      </c>
      <c r="AQ46" s="5">
        <v>14.7867470588235</v>
      </c>
      <c r="AR46" s="5">
        <v>14.5770666666667</v>
      </c>
      <c r="AS46" s="5">
        <v>14.6891888888889</v>
      </c>
      <c r="AT46" s="5">
        <v>14.8022111111111</v>
      </c>
      <c r="AU46" s="5">
        <v>14.9220888888889</v>
      </c>
      <c r="AV46" s="5">
        <v>15.0388166666667</v>
      </c>
      <c r="AW46" s="5">
        <v>14.8255368421053</v>
      </c>
      <c r="AX46" s="5">
        <v>14.9450368421053</v>
      </c>
      <c r="AY46" s="5">
        <v>15.0643789473684</v>
      </c>
      <c r="AZ46" s="5">
        <v>15.1834789473684</v>
      </c>
      <c r="BA46" s="5">
        <v>14.968025</v>
      </c>
      <c r="BB46" s="5">
        <v>15.087595</v>
      </c>
      <c r="BC46" s="5">
        <v>15.20518</v>
      </c>
      <c r="BD46" s="5">
        <v>15.32566</v>
      </c>
      <c r="BE46" s="5">
        <v>15.444265</v>
      </c>
      <c r="BF46" s="5">
        <v>15.2257047619048</v>
      </c>
      <c r="BG46" s="5">
        <v>15.3491476190476</v>
      </c>
      <c r="BH46" s="5">
        <v>15.4666238095238</v>
      </c>
      <c r="BI46" s="5">
        <v>15.5852666666667</v>
      </c>
      <c r="BJ46" s="5">
        <v>15.3590045454545</v>
      </c>
      <c r="BK46" s="5">
        <v>15.4767227272727</v>
      </c>
      <c r="BL46" s="5">
        <v>15.5861136363636</v>
      </c>
      <c r="BM46" s="5">
        <v>15.6958909090909</v>
      </c>
      <c r="BN46" s="5">
        <v>15.8010227272727</v>
      </c>
      <c r="BO46" s="5">
        <v>15.9065909090909</v>
      </c>
      <c r="BP46" s="5">
        <v>15.6612652173913</v>
      </c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26</v>
      </c>
      <c r="D47" s="5"/>
      <c r="E47" s="5"/>
      <c r="F47" s="2" t="s">
        <v>30</v>
      </c>
      <c r="G47" s="5">
        <v>15.2045454545455</v>
      </c>
      <c r="H47" s="5">
        <v>15.0742454545455</v>
      </c>
      <c r="I47" s="5">
        <v>15.066725</v>
      </c>
      <c r="J47" s="5">
        <v>15.3544083333333</v>
      </c>
      <c r="K47" s="5">
        <v>15.3692833333333</v>
      </c>
      <c r="L47" s="5">
        <v>15.2846076923077</v>
      </c>
      <c r="M47" s="5">
        <v>15.2925538461538</v>
      </c>
      <c r="N47" s="5">
        <v>15.4368769230769</v>
      </c>
      <c r="O47" s="5">
        <v>15.4082428571429</v>
      </c>
      <c r="P47" s="5">
        <v>15.2440357142857</v>
      </c>
      <c r="Q47" s="5">
        <v>15.1451333333333</v>
      </c>
      <c r="R47" s="5">
        <v>15.36036875</v>
      </c>
      <c r="S47" s="5">
        <v>15.46368125</v>
      </c>
      <c r="T47" s="5">
        <v>15.2208823529412</v>
      </c>
      <c r="U47" s="5">
        <v>15.3201235294118</v>
      </c>
      <c r="V47" s="5">
        <v>15.4452411764706</v>
      </c>
      <c r="W47" s="5">
        <v>15.2099944444444</v>
      </c>
      <c r="X47" s="5">
        <v>15.3140055555556</v>
      </c>
      <c r="Y47" s="5">
        <v>15.3671</v>
      </c>
      <c r="Z47" s="5">
        <v>15.1539105263158</v>
      </c>
      <c r="AA47" s="5">
        <v>15.2532684210526</v>
      </c>
      <c r="AB47" s="5">
        <v>15.3732421052632</v>
      </c>
      <c r="AC47" s="5">
        <v>15.180585</v>
      </c>
      <c r="AD47" s="5">
        <v>15.26812</v>
      </c>
      <c r="AE47" s="5">
        <v>15.386685</v>
      </c>
      <c r="AF47" s="5">
        <v>15.50615</v>
      </c>
      <c r="AG47" s="5">
        <v>15.2934761904762</v>
      </c>
      <c r="AH47" s="5">
        <v>15.4189619047619</v>
      </c>
      <c r="AI47" s="5">
        <v>15.5855285714286</v>
      </c>
      <c r="AJ47" s="5">
        <v>15.6594476190476</v>
      </c>
      <c r="AK47" s="5">
        <v>15.7707909090909</v>
      </c>
      <c r="AL47" s="5">
        <v>15.7689727272727</v>
      </c>
      <c r="AM47" s="5">
        <v>15.9463</v>
      </c>
      <c r="AN47" s="5">
        <v>15.6883727272727</v>
      </c>
      <c r="AO47" s="5">
        <v>15.7838</v>
      </c>
      <c r="AP47" s="5">
        <v>15.8783863636364</v>
      </c>
      <c r="AQ47" s="5">
        <v>15.6219695652174</v>
      </c>
      <c r="AR47" s="5">
        <v>15.7140652173913</v>
      </c>
      <c r="AS47" s="5">
        <v>15.8033652173913</v>
      </c>
      <c r="AT47" s="5">
        <v>15.8939304347826</v>
      </c>
      <c r="AU47" s="5">
        <v>15.987747826087</v>
      </c>
      <c r="AV47" s="5">
        <v>16.077</v>
      </c>
      <c r="AW47" s="5">
        <v>15.81615</v>
      </c>
      <c r="AX47" s="5">
        <v>15.9053708333333</v>
      </c>
      <c r="AY47" s="5">
        <v>15.9937416666667</v>
      </c>
      <c r="AZ47" s="5">
        <v>16.0808916666667</v>
      </c>
      <c r="BA47" s="5">
        <v>16.168613</v>
      </c>
      <c r="BB47" s="5">
        <v>16.255346</v>
      </c>
      <c r="BC47" s="5">
        <v>16.3394666666667</v>
      </c>
      <c r="BD47" s="5">
        <v>16.068184</v>
      </c>
      <c r="BE47" s="5">
        <v>16.151596</v>
      </c>
      <c r="BF47" s="5">
        <v>16.237452</v>
      </c>
      <c r="BG47" s="5">
        <v>16.321032</v>
      </c>
      <c r="BH47" s="5">
        <v>16.406516</v>
      </c>
      <c r="BI47" s="5">
        <v>16.49114</v>
      </c>
      <c r="BJ47" s="5">
        <v>16.57722</v>
      </c>
      <c r="BK47" s="5">
        <v>16.3093692307692</v>
      </c>
      <c r="BL47" s="5">
        <v>16.3897961538462</v>
      </c>
      <c r="BM47" s="5">
        <v>16.4742461538462</v>
      </c>
      <c r="BN47" s="5">
        <v>16.5630307692308</v>
      </c>
      <c r="BO47" s="5">
        <v>16.6530538461538</v>
      </c>
      <c r="BP47" s="5">
        <v>16.7400615384615</v>
      </c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54" ht="15" spans="69:69">
      <c r="BQ54" s="17"/>
    </row>
    <row r="55" ht="15" spans="69:69">
      <c r="BQ55" s="17"/>
    </row>
    <row r="56" ht="15" spans="69:69">
      <c r="BQ56" s="17"/>
    </row>
    <row r="57" ht="15" spans="69:69">
      <c r="BQ57" s="17"/>
    </row>
    <row r="58" ht="15" spans="69:69">
      <c r="BQ58" s="17"/>
    </row>
  </sheetData>
  <conditionalFormatting sqref="E32:E33">
    <cfRule type="expression" dxfId="1" priority="6">
      <formula>AND(COUNTIF(G32:DL32,"&lt;&gt;"&amp;"")&gt;0,NOT(ISBLANK(E32)))</formula>
    </cfRule>
    <cfRule type="expression" dxfId="0" priority="5">
      <formula>COUNTIF(G32:DL32,"&lt;&gt;"&amp;"")&gt;0</formula>
    </cfRule>
  </conditionalFormatting>
  <conditionalFormatting sqref="E34:E35">
    <cfRule type="expression" dxfId="1" priority="2">
      <formula>AND(COUNTIF(G34:DL34,"&lt;&gt;"&amp;"")&gt;0,NOT(ISBLANK(E34)))</formula>
    </cfRule>
    <cfRule type="expression" dxfId="0" priority="1">
      <formula>COUNTIF(G34:DL34,"&lt;&gt;"&amp;"")&gt;0</formula>
    </cfRule>
  </conditionalFormatting>
  <conditionalFormatting sqref="E38:E47">
    <cfRule type="expression" dxfId="0" priority="47">
      <formula>COUNTIF(G38:DL38,"&lt;&gt;"&amp;"")&gt;0</formula>
    </cfRule>
    <cfRule type="expression" dxfId="1" priority="48">
      <formula>AND(COUNTIF(G38:DL38,"&lt;&gt;"&amp;"")&gt;0,NOT(ISBLANK(E38)))</formula>
    </cfRule>
  </conditionalFormatting>
  <conditionalFormatting sqref="E14:E23 E26:E31">
    <cfRule type="expression" dxfId="0" priority="7">
      <formula>COUNTIF(G14:DL14,"&lt;&gt;"&amp;"")&gt;0</formula>
    </cfRule>
    <cfRule type="expression" dxfId="1" priority="8">
      <formula>AND(COUNTIF(G14:DL14,"&lt;&gt;"&amp;"")&gt;0,NOT(ISBLANK(E14)))</formula>
    </cfRule>
  </conditionalFormatting>
  <dataValidations count="3">
    <dataValidation type="list" allowBlank="1" showInputMessage="1" showErrorMessage="1" sqref="C2:C11">
      <formula1>"Number"</formula1>
    </dataValidation>
    <dataValidation type="list" allowBlank="1" showInputMessage="1" showErrorMessage="1" sqref="C14:C23 C38:C47">
      <formula1>"number"</formula1>
    </dataValidation>
    <dataValidation type="list" allowBlank="1" showInputMessage="1" showErrorMessage="1" sqref="C26:C35">
      <formula1>"Probability (per year)"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96"/>
  <sheetViews>
    <sheetView zoomScale="68" zoomScaleNormal="68" workbookViewId="0">
      <selection activeCell="A29" sqref="A29"/>
    </sheetView>
  </sheetViews>
  <sheetFormatPr defaultColWidth="8.84070796460177" defaultRowHeight="13.5"/>
  <cols>
    <col min="1" max="1" width="72.1592920353982" customWidth="1"/>
    <col min="2" max="2" width="12.6637168141593" customWidth="1"/>
    <col min="3" max="3" width="10.5044247787611" customWidth="1"/>
    <col min="4" max="4" width="13.8407079646018" customWidth="1"/>
    <col min="5" max="5" width="10.5044247787611" customWidth="1"/>
    <col min="6" max="116" width="9.50442477876106" customWidth="1"/>
  </cols>
  <sheetData>
    <row r="1" customFormat="1" spans="1:114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customFormat="1" spans="1:114">
      <c r="A2" s="1" t="str">
        <f>'[1]Population Definitions'!$A$2</f>
        <v>0-4M</v>
      </c>
      <c r="C2" t="s">
        <v>26</v>
      </c>
      <c r="D2" s="5"/>
      <c r="E2" s="5"/>
      <c r="F2" s="5"/>
      <c r="G2" s="5">
        <v>6727055.43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>
        <v>447193.619</v>
      </c>
      <c r="V2" s="5"/>
      <c r="W2" s="5"/>
      <c r="X2" s="5"/>
      <c r="Y2" s="5"/>
      <c r="Z2" s="5"/>
      <c r="AA2" s="5"/>
      <c r="AB2" s="5"/>
      <c r="AC2" s="5">
        <v>156892.362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customFormat="1" spans="1:114">
      <c r="A3" s="1" t="str">
        <f>'[1]Population Definitions'!$A$3</f>
        <v>0-4F</v>
      </c>
      <c r="C3" t="s">
        <v>26</v>
      </c>
      <c r="D3" s="5"/>
      <c r="E3" s="5"/>
      <c r="F3" s="5"/>
      <c r="G3" s="5">
        <v>5154860.37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>
        <v>323887.981</v>
      </c>
      <c r="V3" s="5"/>
      <c r="W3" s="5"/>
      <c r="X3" s="5"/>
      <c r="Y3" s="5"/>
      <c r="Z3" s="5"/>
      <c r="AA3" s="5"/>
      <c r="AB3" s="5"/>
      <c r="AC3" s="5">
        <v>114592.638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customFormat="1" spans="1:114">
      <c r="A4" s="1" t="str">
        <f>'[1]Population Definitions'!$A$4</f>
        <v>5-14M</v>
      </c>
      <c r="C4" t="s">
        <v>26</v>
      </c>
      <c r="D4" s="5"/>
      <c r="E4" s="5"/>
      <c r="F4" s="5"/>
      <c r="G4" s="5">
        <v>12869094.7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>
        <v>2450935.86</v>
      </c>
      <c r="V4" s="5"/>
      <c r="W4" s="5"/>
      <c r="X4" s="5"/>
      <c r="Y4" s="5"/>
      <c r="Z4" s="5"/>
      <c r="AA4" s="5"/>
      <c r="AB4" s="5"/>
      <c r="AC4" s="5">
        <v>854546.486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customFormat="1" spans="1:114">
      <c r="A5" s="1" t="str">
        <f>'[1]Population Definitions'!$A$5</f>
        <v>5-14F</v>
      </c>
      <c r="C5" t="s">
        <v>26</v>
      </c>
      <c r="D5" s="5"/>
      <c r="E5" s="5"/>
      <c r="F5" s="5"/>
      <c r="G5" s="5">
        <v>10200532.7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1815596.74</v>
      </c>
      <c r="V5" s="5"/>
      <c r="W5" s="5"/>
      <c r="X5" s="5"/>
      <c r="Y5" s="5"/>
      <c r="Z5" s="5"/>
      <c r="AA5" s="5"/>
      <c r="AB5" s="5"/>
      <c r="AC5" s="5">
        <v>619995.514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customFormat="1" spans="1:114">
      <c r="A6" s="1" t="str">
        <f>'[1]Population Definitions'!$A$6</f>
        <v>15-49M</v>
      </c>
      <c r="C6" t="s">
        <v>26</v>
      </c>
      <c r="D6" s="5"/>
      <c r="E6" s="5"/>
      <c r="F6" s="5"/>
      <c r="G6" s="5">
        <v>47798892.8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v>36015819.8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customFormat="1" spans="1:114">
      <c r="A7" s="1" t="str">
        <f>'[1]Population Definitions'!$A$7</f>
        <v>15-49F</v>
      </c>
      <c r="C7" t="s">
        <v>26</v>
      </c>
      <c r="D7" s="5"/>
      <c r="E7" s="5"/>
      <c r="F7" s="5"/>
      <c r="G7" s="5">
        <v>38916152.2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29052676.5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customFormat="1" spans="1:114">
      <c r="A8" s="1" t="str">
        <f>'[1]Population Definitions'!$A$8</f>
        <v>50-59M</v>
      </c>
      <c r="C8" t="s">
        <v>26</v>
      </c>
      <c r="D8" s="5"/>
      <c r="E8" s="5"/>
      <c r="F8" s="5"/>
      <c r="G8" s="5">
        <v>4712773.49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7129436.85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customFormat="1" spans="1:114">
      <c r="A9" s="1" t="str">
        <f>'[1]Population Definitions'!$A$9</f>
        <v>50-59F</v>
      </c>
      <c r="C9" t="s">
        <v>26</v>
      </c>
      <c r="D9" s="5"/>
      <c r="E9" s="5"/>
      <c r="F9" s="5"/>
      <c r="G9" s="5">
        <v>3735994.61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6066237.15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customFormat="1" spans="1:114">
      <c r="A10" s="1" t="str">
        <f>'[1]Population Definitions'!$B$10</f>
        <v>60+M</v>
      </c>
      <c r="C10" t="s">
        <v>26</v>
      </c>
      <c r="D10" s="5"/>
      <c r="E10" s="5"/>
      <c r="F10" s="5"/>
      <c r="G10" s="5">
        <v>5213839.4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6075642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customFormat="1" spans="1:114">
      <c r="A11" s="1" t="str">
        <f>'[1]Population Definitions'!$B$11</f>
        <v>60+F</v>
      </c>
      <c r="C11" t="s">
        <v>26</v>
      </c>
      <c r="D11" s="5"/>
      <c r="E11" s="5"/>
      <c r="F11" s="5"/>
      <c r="G11" s="5">
        <v>4417781.7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4462587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customFormat="1" spans="1:114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customFormat="1" spans="1:114">
      <c r="A14" s="1" t="str">
        <f>'[1]Population Definitions'!$A$2</f>
        <v>0-4M</v>
      </c>
      <c r="C14" t="s">
        <v>47</v>
      </c>
      <c r="D14" s="5"/>
      <c r="E14" s="5">
        <v>0.11</v>
      </c>
      <c r="F14" s="5"/>
      <c r="G14" s="5">
        <v>0.10410337</v>
      </c>
      <c r="H14" s="5"/>
      <c r="I14" s="5"/>
      <c r="J14" s="5">
        <v>0.11</v>
      </c>
      <c r="K14" s="5"/>
      <c r="L14" s="5"/>
      <c r="M14" s="5"/>
      <c r="N14" s="5"/>
      <c r="O14" s="5">
        <v>0.04</v>
      </c>
      <c r="P14" s="5"/>
      <c r="Q14" s="5"/>
      <c r="R14" s="5"/>
      <c r="S14" s="5"/>
      <c r="T14" s="5"/>
      <c r="U14" s="5">
        <v>0.0103116</v>
      </c>
      <c r="V14" s="5"/>
      <c r="W14" s="5"/>
      <c r="X14" s="5"/>
      <c r="Y14" s="5">
        <v>0.01</v>
      </c>
      <c r="Z14" s="5"/>
      <c r="AA14" s="5"/>
      <c r="AB14" s="5"/>
      <c r="AC14" s="5">
        <v>0.00322346</v>
      </c>
      <c r="AD14" s="5"/>
      <c r="AE14" s="5"/>
      <c r="AF14" s="5"/>
      <c r="AG14" s="5"/>
      <c r="AH14" s="5"/>
      <c r="AI14" s="5">
        <v>0.01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</row>
    <row r="15" customFormat="1" spans="1:114">
      <c r="A15" s="1" t="str">
        <f>'[1]Population Definitions'!$A$3</f>
        <v>0-4F</v>
      </c>
      <c r="C15" t="s">
        <v>47</v>
      </c>
      <c r="D15" s="5"/>
      <c r="E15" s="5">
        <v>0.08</v>
      </c>
      <c r="F15" s="5"/>
      <c r="G15" s="5">
        <v>0.08848786</v>
      </c>
      <c r="H15" s="5"/>
      <c r="I15" s="5"/>
      <c r="J15" s="5">
        <v>0.09</v>
      </c>
      <c r="K15" s="5"/>
      <c r="L15" s="5"/>
      <c r="M15" s="5"/>
      <c r="N15" s="5"/>
      <c r="O15" s="5">
        <v>0.03</v>
      </c>
      <c r="P15" s="5"/>
      <c r="Q15" s="5"/>
      <c r="R15" s="5"/>
      <c r="S15" s="5"/>
      <c r="T15" s="5"/>
      <c r="U15" s="5">
        <v>0.00876486</v>
      </c>
      <c r="V15" s="5"/>
      <c r="W15" s="5"/>
      <c r="X15" s="5"/>
      <c r="Y15" s="5">
        <v>0.01</v>
      </c>
      <c r="Z15" s="5"/>
      <c r="AA15" s="5"/>
      <c r="AB15" s="5"/>
      <c r="AC15" s="5">
        <v>0.00273994</v>
      </c>
      <c r="AD15" s="5"/>
      <c r="AE15" s="5"/>
      <c r="AF15" s="5"/>
      <c r="AG15" s="5"/>
      <c r="AH15" s="5"/>
      <c r="AI15" s="5">
        <v>0.01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</row>
    <row r="16" customFormat="1" spans="1:114">
      <c r="A16" s="1" t="str">
        <f>'[1]Population Definitions'!$A$4</f>
        <v>5-14M</v>
      </c>
      <c r="C16" t="s">
        <v>47</v>
      </c>
      <c r="D16" s="5"/>
      <c r="E16" s="5">
        <v>0.12</v>
      </c>
      <c r="F16" s="5"/>
      <c r="G16" s="5">
        <v>0.11578029</v>
      </c>
      <c r="H16" s="5"/>
      <c r="I16" s="5"/>
      <c r="J16" s="5">
        <v>0.12</v>
      </c>
      <c r="K16" s="5"/>
      <c r="L16" s="5"/>
      <c r="M16" s="5"/>
      <c r="N16" s="5"/>
      <c r="O16" s="5">
        <v>0.12</v>
      </c>
      <c r="P16" s="5"/>
      <c r="Q16" s="5"/>
      <c r="R16" s="5"/>
      <c r="S16" s="5"/>
      <c r="T16" s="5"/>
      <c r="U16" s="5">
        <v>0.02601732</v>
      </c>
      <c r="V16" s="5"/>
      <c r="W16" s="5"/>
      <c r="X16" s="5"/>
      <c r="Y16" s="5">
        <v>0.03</v>
      </c>
      <c r="Z16" s="5"/>
      <c r="AA16" s="5"/>
      <c r="AB16" s="5"/>
      <c r="AC16" s="5"/>
      <c r="AD16" s="5"/>
      <c r="AE16" s="5"/>
      <c r="AF16" s="5"/>
      <c r="AG16" s="5"/>
      <c r="AH16" s="5"/>
      <c r="AI16" s="5">
        <v>0.01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</row>
    <row r="17" customFormat="1" spans="1:114">
      <c r="A17" s="1" t="str">
        <f>'[1]Population Definitions'!$A$5</f>
        <v>5-14F</v>
      </c>
      <c r="C17" t="s">
        <v>47</v>
      </c>
      <c r="D17" s="5"/>
      <c r="E17" s="5">
        <v>0.09</v>
      </c>
      <c r="F17" s="5"/>
      <c r="G17" s="5">
        <v>0.09841324</v>
      </c>
      <c r="H17" s="5"/>
      <c r="I17" s="5"/>
      <c r="J17" s="5">
        <v>0.09</v>
      </c>
      <c r="K17" s="5"/>
      <c r="L17" s="5"/>
      <c r="M17" s="5"/>
      <c r="N17" s="5"/>
      <c r="O17" s="7">
        <v>0.09</v>
      </c>
      <c r="P17" s="5"/>
      <c r="Q17" s="5"/>
      <c r="R17" s="5"/>
      <c r="S17" s="5"/>
      <c r="T17" s="5"/>
      <c r="U17" s="5">
        <v>0.02211472</v>
      </c>
      <c r="V17" s="5"/>
      <c r="W17" s="5"/>
      <c r="X17" s="5"/>
      <c r="Y17" s="5">
        <v>0.02</v>
      </c>
      <c r="Z17" s="5"/>
      <c r="AA17" s="5"/>
      <c r="AB17" s="5"/>
      <c r="AC17" s="5"/>
      <c r="AD17" s="5"/>
      <c r="AE17" s="5"/>
      <c r="AF17" s="5"/>
      <c r="AG17" s="5"/>
      <c r="AH17" s="5"/>
      <c r="AI17" s="5">
        <v>0.01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</row>
    <row r="18" customFormat="1" spans="1:114">
      <c r="A18" s="1" t="str">
        <f>'[1]Population Definitions'!$A$6</f>
        <v>15-49M</v>
      </c>
      <c r="C18" t="s">
        <v>47</v>
      </c>
      <c r="D18" s="5"/>
      <c r="E18" s="5">
        <v>0.14</v>
      </c>
      <c r="F18" s="5"/>
      <c r="G18" s="5"/>
      <c r="H18" s="5"/>
      <c r="I18" s="5"/>
      <c r="J18" s="5">
        <v>0.14</v>
      </c>
      <c r="K18" s="5"/>
      <c r="L18" s="5"/>
      <c r="M18" s="5"/>
      <c r="N18" s="5"/>
      <c r="O18" s="5">
        <v>0.13</v>
      </c>
      <c r="P18" s="5"/>
      <c r="Q18" s="5"/>
      <c r="R18" s="5"/>
      <c r="S18" s="5"/>
      <c r="T18" s="5"/>
      <c r="U18" s="5"/>
      <c r="V18" s="5"/>
      <c r="W18" s="5"/>
      <c r="X18" s="5"/>
      <c r="Y18" s="5">
        <v>0.11</v>
      </c>
      <c r="Z18" s="5"/>
      <c r="AA18" s="5"/>
      <c r="AB18" s="5"/>
      <c r="AC18" s="5"/>
      <c r="AD18" s="5"/>
      <c r="AE18" s="5"/>
      <c r="AF18" s="5"/>
      <c r="AG18" s="5"/>
      <c r="AH18" s="5"/>
      <c r="AI18" s="5">
        <v>0.09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</row>
    <row r="19" customFormat="1" spans="1:114">
      <c r="A19" s="1" t="str">
        <f>'[1]Population Definitions'!$A$7</f>
        <v>15-49F</v>
      </c>
      <c r="C19" t="s">
        <v>47</v>
      </c>
      <c r="D19" s="5"/>
      <c r="E19" s="7">
        <v>0.1</v>
      </c>
      <c r="F19" s="5"/>
      <c r="G19" s="5"/>
      <c r="H19" s="5"/>
      <c r="I19" s="5"/>
      <c r="J19" s="5">
        <v>0.1</v>
      </c>
      <c r="K19" s="5"/>
      <c r="L19" s="5"/>
      <c r="M19" s="5"/>
      <c r="N19" s="5"/>
      <c r="O19" s="7">
        <v>0.09</v>
      </c>
      <c r="P19" s="5"/>
      <c r="Q19" s="5"/>
      <c r="R19" s="5"/>
      <c r="S19" s="5"/>
      <c r="T19" s="5"/>
      <c r="U19" s="5"/>
      <c r="V19" s="5"/>
      <c r="W19" s="5"/>
      <c r="X19" s="5"/>
      <c r="Y19" s="5">
        <v>0.07</v>
      </c>
      <c r="Z19" s="5"/>
      <c r="AA19" s="5"/>
      <c r="AB19" s="5"/>
      <c r="AC19" s="5"/>
      <c r="AD19" s="5"/>
      <c r="AE19" s="5"/>
      <c r="AF19" s="5"/>
      <c r="AG19" s="5"/>
      <c r="AH19" s="5"/>
      <c r="AI19" s="5">
        <v>0.06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</row>
    <row r="20" customFormat="1" spans="1:114">
      <c r="A20" s="1" t="str">
        <f>'[1]Population Definitions'!$A$8</f>
        <v>50-59M</v>
      </c>
      <c r="C20" t="s">
        <v>47</v>
      </c>
      <c r="D20" s="5"/>
      <c r="E20" s="5">
        <v>0.13</v>
      </c>
      <c r="F20" s="5"/>
      <c r="G20" s="5"/>
      <c r="H20" s="5"/>
      <c r="I20" s="5"/>
      <c r="J20" s="5">
        <v>0.13</v>
      </c>
      <c r="K20" s="5"/>
      <c r="L20" s="5"/>
      <c r="M20" s="5"/>
      <c r="N20" s="5"/>
      <c r="O20" s="5">
        <v>0.13</v>
      </c>
      <c r="P20" s="5"/>
      <c r="Q20" s="5"/>
      <c r="R20" s="5"/>
      <c r="S20" s="5"/>
      <c r="T20" s="5"/>
      <c r="U20" s="5"/>
      <c r="V20" s="5"/>
      <c r="W20" s="5"/>
      <c r="X20" s="5"/>
      <c r="Y20" s="7">
        <v>0.1</v>
      </c>
      <c r="Z20" s="5"/>
      <c r="AA20" s="5"/>
      <c r="AB20" s="5"/>
      <c r="AC20" s="5"/>
      <c r="AD20" s="5"/>
      <c r="AE20" s="5"/>
      <c r="AF20" s="5"/>
      <c r="AG20" s="5"/>
      <c r="AH20" s="5"/>
      <c r="AI20" s="5">
        <v>0.1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</row>
    <row r="21" customFormat="1" spans="1:114">
      <c r="A21" s="1" t="str">
        <f>'[1]Population Definitions'!$A$9</f>
        <v>50-59F</v>
      </c>
      <c r="C21" t="s">
        <v>47</v>
      </c>
      <c r="D21" s="5"/>
      <c r="E21" s="5">
        <v>0.09</v>
      </c>
      <c r="F21" s="5"/>
      <c r="G21" s="5"/>
      <c r="H21" s="5"/>
      <c r="I21" s="5"/>
      <c r="J21" s="5">
        <v>0.09</v>
      </c>
      <c r="K21" s="5"/>
      <c r="L21" s="5"/>
      <c r="M21" s="5"/>
      <c r="N21" s="5"/>
      <c r="O21" s="7">
        <v>0.085</v>
      </c>
      <c r="P21" s="5"/>
      <c r="Q21" s="5"/>
      <c r="R21" s="5"/>
      <c r="S21" s="5"/>
      <c r="T21" s="5"/>
      <c r="U21" s="5"/>
      <c r="V21" s="5"/>
      <c r="W21" s="5"/>
      <c r="X21" s="5"/>
      <c r="Y21" s="5">
        <v>0.07</v>
      </c>
      <c r="Z21" s="5"/>
      <c r="AA21" s="5"/>
      <c r="AB21" s="5"/>
      <c r="AC21" s="5"/>
      <c r="AD21" s="5"/>
      <c r="AE21" s="5"/>
      <c r="AF21" s="5"/>
      <c r="AG21" s="5"/>
      <c r="AH21" s="5"/>
      <c r="AI21" s="5">
        <v>0.06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</row>
    <row r="22" customFormat="1" spans="1:114">
      <c r="A22" s="1" t="str">
        <f>'[1]Population Definitions'!$B$10</f>
        <v>60+M</v>
      </c>
      <c r="C22" t="s">
        <v>47</v>
      </c>
      <c r="D22" s="5"/>
      <c r="E22" s="5">
        <v>0.12</v>
      </c>
      <c r="F22" s="5"/>
      <c r="G22" s="5"/>
      <c r="H22" s="5"/>
      <c r="I22" s="5"/>
      <c r="J22" s="5">
        <v>0.11</v>
      </c>
      <c r="K22" s="5"/>
      <c r="L22" s="5"/>
      <c r="M22" s="5"/>
      <c r="N22" s="5"/>
      <c r="O22" s="5">
        <v>0.11</v>
      </c>
      <c r="P22" s="5"/>
      <c r="Q22" s="5"/>
      <c r="R22" s="5"/>
      <c r="S22" s="5"/>
      <c r="T22" s="5"/>
      <c r="U22" s="5"/>
      <c r="V22" s="5"/>
      <c r="W22" s="5"/>
      <c r="X22" s="5"/>
      <c r="Y22" s="5">
        <v>0.09</v>
      </c>
      <c r="Z22" s="5"/>
      <c r="AA22" s="5"/>
      <c r="AB22" s="5"/>
      <c r="AC22" s="5"/>
      <c r="AD22" s="5"/>
      <c r="AE22" s="5"/>
      <c r="AF22" s="5"/>
      <c r="AG22" s="5"/>
      <c r="AH22" s="5"/>
      <c r="AI22" s="5">
        <v>0.085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</row>
    <row r="23" customFormat="1" spans="1:114">
      <c r="A23" s="1" t="str">
        <f>'[1]Population Definitions'!$B$11</f>
        <v>60+F</v>
      </c>
      <c r="C23" t="s">
        <v>47</v>
      </c>
      <c r="D23" s="5"/>
      <c r="E23" s="5">
        <v>0.08</v>
      </c>
      <c r="F23" s="5"/>
      <c r="G23" s="5"/>
      <c r="H23" s="5"/>
      <c r="I23" s="5"/>
      <c r="J23" s="5">
        <v>0.075</v>
      </c>
      <c r="K23" s="5"/>
      <c r="L23" s="5"/>
      <c r="M23" s="5"/>
      <c r="N23" s="5"/>
      <c r="O23" s="7">
        <v>0.07</v>
      </c>
      <c r="P23" s="5"/>
      <c r="Q23" s="5"/>
      <c r="R23" s="5"/>
      <c r="S23" s="5"/>
      <c r="T23" s="5"/>
      <c r="U23" s="5"/>
      <c r="V23" s="5"/>
      <c r="W23" s="5"/>
      <c r="X23" s="5"/>
      <c r="Y23" s="5">
        <v>0.055</v>
      </c>
      <c r="Z23" s="5"/>
      <c r="AA23" s="5"/>
      <c r="AB23" s="5"/>
      <c r="AC23" s="5"/>
      <c r="AD23" s="5"/>
      <c r="AE23" s="5"/>
      <c r="AF23" s="5"/>
      <c r="AG23" s="5"/>
      <c r="AH23" s="5"/>
      <c r="AI23" s="5">
        <v>0.05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</row>
    <row r="25" customFormat="1" spans="1:114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customFormat="1" spans="1:114">
      <c r="A26" s="1" t="str">
        <f>'[1]Population Definitions'!$A$2</f>
        <v>0-4M</v>
      </c>
      <c r="C26" t="s">
        <v>47</v>
      </c>
      <c r="D26" s="5"/>
      <c r="E26" s="5"/>
      <c r="F26" s="5"/>
      <c r="G26" s="5">
        <v>0.824168914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0.764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</row>
    <row r="27" customFormat="1" spans="1:114">
      <c r="A27" s="1" t="str">
        <f>'[1]Population Definitions'!$A$3</f>
        <v>0-4F</v>
      </c>
      <c r="C27" t="s">
        <v>47</v>
      </c>
      <c r="D27" s="5"/>
      <c r="E27" s="5"/>
      <c r="F27" s="5"/>
      <c r="G27" s="5">
        <v>0.788151536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v>0.741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</row>
    <row r="28" customFormat="1" spans="1:114">
      <c r="A28" s="1" t="str">
        <f>'[1]Population Definitions'!$A$4</f>
        <v>5-14M</v>
      </c>
      <c r="C28" t="s">
        <v>47</v>
      </c>
      <c r="D28" s="5"/>
      <c r="E28" s="5"/>
      <c r="F28" s="5"/>
      <c r="G28" s="5">
        <v>0.573210941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>
        <v>0.694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v>0.49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</row>
    <row r="29" customFormat="1" spans="1:114">
      <c r="A29" s="1" t="str">
        <f>'[1]Population Definitions'!$A$5</f>
        <v>5-14F</v>
      </c>
      <c r="C29" t="s">
        <v>47</v>
      </c>
      <c r="D29" s="5"/>
      <c r="E29" s="5"/>
      <c r="F29" s="5"/>
      <c r="G29" s="5">
        <v>0.549570576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>
        <v>0.676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v>0.49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</row>
    <row r="30" customFormat="1" spans="1:114">
      <c r="A30" s="1" t="str">
        <f>'[1]Population Definitions'!$A$6</f>
        <v>15-49M</v>
      </c>
      <c r="C30" t="s">
        <v>47</v>
      </c>
      <c r="D30" s="5"/>
      <c r="E30" s="5"/>
      <c r="F30" s="5"/>
      <c r="G30" s="5">
        <v>0.340819383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0.2309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0.22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</row>
    <row r="31" customFormat="1" spans="1:114">
      <c r="A31" s="1" t="str">
        <f>'[1]Population Definitions'!$A$7</f>
        <v>15-49F</v>
      </c>
      <c r="C31" t="s">
        <v>47</v>
      </c>
      <c r="D31" s="5"/>
      <c r="E31" s="5"/>
      <c r="F31" s="5"/>
      <c r="G31" s="5">
        <v>0.332747788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0.206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v>0.22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</row>
    <row r="32" customFormat="1" spans="1:114">
      <c r="A32" s="1" t="str">
        <f>'[1]Population Definitions'!$A$8</f>
        <v>50-59M</v>
      </c>
      <c r="C32" t="s">
        <v>47</v>
      </c>
      <c r="D32" s="5"/>
      <c r="E32" s="5"/>
      <c r="F32" s="5"/>
      <c r="G32" s="5">
        <v>0.163043217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0.157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>
        <v>0.1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</row>
    <row r="33" customFormat="1" spans="1:114">
      <c r="A33" s="1" t="str">
        <f>'[1]Population Definitions'!$A$9</f>
        <v>50-59F</v>
      </c>
      <c r="C33" t="s">
        <v>47</v>
      </c>
      <c r="D33" s="5"/>
      <c r="E33" s="5"/>
      <c r="F33" s="5"/>
      <c r="G33" s="5">
        <v>0.15614317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0.15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>
        <v>0.1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</row>
    <row r="34" customFormat="1" spans="1:114">
      <c r="A34" s="1" t="str">
        <f>'[1]Population Definitions'!$B$10</f>
        <v>60+M</v>
      </c>
      <c r="C34" t="s">
        <v>47</v>
      </c>
      <c r="D34" s="5"/>
      <c r="E34" s="5"/>
      <c r="F34" s="5"/>
      <c r="G34" s="5">
        <v>0.166188177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0.157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>
        <v>0.1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</row>
    <row r="35" customFormat="1" spans="1:114">
      <c r="A35" s="1" t="str">
        <f>'[1]Population Definitions'!$B$11</f>
        <v>60+F</v>
      </c>
      <c r="C35" t="s">
        <v>47</v>
      </c>
      <c r="D35" s="5"/>
      <c r="E35" s="5"/>
      <c r="F35" s="5"/>
      <c r="G35" s="5">
        <v>0.161276079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v>0.15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v>0.1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</row>
    <row r="37" s="6" customFormat="1" spans="1:116">
      <c r="A37" s="8" t="s">
        <v>49</v>
      </c>
      <c r="B37" s="8" t="s">
        <v>23</v>
      </c>
      <c r="C37" s="8" t="s">
        <v>24</v>
      </c>
      <c r="D37" s="8" t="s">
        <v>25</v>
      </c>
      <c r="E37" s="8" t="s">
        <v>28</v>
      </c>
      <c r="F37" s="8"/>
      <c r="G37" s="8">
        <v>1990</v>
      </c>
      <c r="H37" s="8">
        <v>1991</v>
      </c>
      <c r="I37" s="8">
        <v>1992</v>
      </c>
      <c r="J37" s="8">
        <v>1993</v>
      </c>
      <c r="K37" s="8">
        <v>1994</v>
      </c>
      <c r="L37" s="8">
        <v>1995</v>
      </c>
      <c r="M37" s="8">
        <v>1996</v>
      </c>
      <c r="N37" s="8">
        <v>1997</v>
      </c>
      <c r="O37" s="8">
        <v>1998</v>
      </c>
      <c r="P37" s="8">
        <v>1999</v>
      </c>
      <c r="Q37" s="8">
        <v>2000</v>
      </c>
      <c r="R37" s="8">
        <v>2001</v>
      </c>
      <c r="S37" s="8">
        <v>2002</v>
      </c>
      <c r="T37" s="8">
        <v>2003</v>
      </c>
      <c r="U37" s="8">
        <v>2004</v>
      </c>
      <c r="V37" s="8">
        <v>2005</v>
      </c>
      <c r="W37" s="8">
        <v>2006</v>
      </c>
      <c r="X37" s="8">
        <v>2007</v>
      </c>
      <c r="Y37" s="8">
        <v>2008</v>
      </c>
      <c r="Z37" s="8">
        <v>2009</v>
      </c>
      <c r="AA37" s="8">
        <v>2010</v>
      </c>
      <c r="AB37" s="8">
        <v>2011</v>
      </c>
      <c r="AC37" s="8">
        <v>2012</v>
      </c>
      <c r="AD37" s="8">
        <v>2013</v>
      </c>
      <c r="AE37" s="8">
        <v>2014</v>
      </c>
      <c r="AF37" s="8">
        <v>2015</v>
      </c>
      <c r="AG37" s="8">
        <v>2016</v>
      </c>
      <c r="AH37" s="8">
        <v>2017</v>
      </c>
      <c r="AI37" s="8">
        <v>2018</v>
      </c>
      <c r="AJ37" s="8">
        <v>2019</v>
      </c>
      <c r="AK37" s="8">
        <v>2020</v>
      </c>
      <c r="AL37" s="8">
        <v>2021</v>
      </c>
      <c r="AM37" s="8">
        <v>2022</v>
      </c>
      <c r="AN37" s="8">
        <v>2023</v>
      </c>
      <c r="AO37" s="8">
        <v>2024</v>
      </c>
      <c r="AP37" s="8">
        <v>2025</v>
      </c>
      <c r="AQ37" s="8">
        <v>2026</v>
      </c>
      <c r="AR37" s="8">
        <v>2027</v>
      </c>
      <c r="AS37" s="8">
        <v>2028</v>
      </c>
      <c r="AT37" s="8">
        <v>2029</v>
      </c>
      <c r="AU37" s="8">
        <v>2030</v>
      </c>
      <c r="AV37" s="8">
        <v>2031</v>
      </c>
      <c r="AW37" s="8">
        <v>2032</v>
      </c>
      <c r="AX37" s="8">
        <v>2033</v>
      </c>
      <c r="AY37" s="8">
        <v>2034</v>
      </c>
      <c r="AZ37" s="8">
        <v>2035</v>
      </c>
      <c r="BA37" s="8">
        <v>2036</v>
      </c>
      <c r="BB37" s="8">
        <v>2037</v>
      </c>
      <c r="BC37" s="8">
        <v>2038</v>
      </c>
      <c r="BD37" s="8">
        <v>2039</v>
      </c>
      <c r="BE37" s="8">
        <v>2040</v>
      </c>
      <c r="BF37" s="8">
        <v>2041</v>
      </c>
      <c r="BG37" s="8">
        <v>2042</v>
      </c>
      <c r="BH37" s="8">
        <v>2043</v>
      </c>
      <c r="BI37" s="8">
        <v>2044</v>
      </c>
      <c r="BJ37" s="8">
        <v>2045</v>
      </c>
      <c r="BK37" s="8">
        <v>2046</v>
      </c>
      <c r="BL37" s="8">
        <v>2047</v>
      </c>
      <c r="BM37" s="8">
        <v>2048</v>
      </c>
      <c r="BN37" s="8">
        <v>2049</v>
      </c>
      <c r="BO37" s="8">
        <v>2050</v>
      </c>
      <c r="BP37" s="8">
        <v>2051</v>
      </c>
      <c r="BQ37" s="8">
        <v>2052</v>
      </c>
      <c r="BR37" s="8">
        <v>2053</v>
      </c>
      <c r="BS37" s="8">
        <v>2054</v>
      </c>
      <c r="BT37" s="8">
        <v>2055</v>
      </c>
      <c r="BU37" s="8">
        <v>2056</v>
      </c>
      <c r="BV37" s="8">
        <v>2057</v>
      </c>
      <c r="BW37" s="8">
        <v>2058</v>
      </c>
      <c r="BX37" s="8">
        <v>2059</v>
      </c>
      <c r="BY37" s="8">
        <v>2060</v>
      </c>
      <c r="BZ37" s="8">
        <v>2061</v>
      </c>
      <c r="CA37" s="8">
        <v>2062</v>
      </c>
      <c r="CB37" s="8">
        <v>2063</v>
      </c>
      <c r="CC37" s="8">
        <v>2064</v>
      </c>
      <c r="CD37" s="8">
        <v>2065</v>
      </c>
      <c r="CE37" s="8">
        <v>2066</v>
      </c>
      <c r="CF37" s="8">
        <v>2067</v>
      </c>
      <c r="CG37" s="8">
        <v>2068</v>
      </c>
      <c r="CH37" s="8">
        <v>2069</v>
      </c>
      <c r="CI37" s="8">
        <v>2070</v>
      </c>
      <c r="CJ37" s="8">
        <v>2071</v>
      </c>
      <c r="CK37" s="8">
        <v>2072</v>
      </c>
      <c r="CL37" s="8">
        <v>2073</v>
      </c>
      <c r="CM37" s="8">
        <v>2074</v>
      </c>
      <c r="CN37" s="8">
        <v>2075</v>
      </c>
      <c r="CO37" s="8">
        <v>2076</v>
      </c>
      <c r="CP37" s="8">
        <v>2077</v>
      </c>
      <c r="CQ37" s="8">
        <v>2078</v>
      </c>
      <c r="CR37" s="8">
        <v>2079</v>
      </c>
      <c r="CS37" s="8">
        <v>2080</v>
      </c>
      <c r="CT37" s="8">
        <v>2081</v>
      </c>
      <c r="CU37" s="8">
        <v>2082</v>
      </c>
      <c r="CV37" s="8">
        <v>2083</v>
      </c>
      <c r="CW37" s="8">
        <v>2084</v>
      </c>
      <c r="CX37" s="8">
        <v>2085</v>
      </c>
      <c r="CY37" s="8">
        <v>2086</v>
      </c>
      <c r="CZ37" s="8">
        <v>2087</v>
      </c>
      <c r="DA37" s="8">
        <v>2088</v>
      </c>
      <c r="DB37" s="8">
        <v>2089</v>
      </c>
      <c r="DC37" s="8">
        <v>2090</v>
      </c>
      <c r="DD37" s="8">
        <v>2091</v>
      </c>
      <c r="DE37" s="8">
        <v>2092</v>
      </c>
      <c r="DF37" s="8">
        <v>2093</v>
      </c>
      <c r="DG37" s="8">
        <v>2094</v>
      </c>
      <c r="DH37" s="8">
        <v>2095</v>
      </c>
      <c r="DI37" s="8">
        <v>2096</v>
      </c>
      <c r="DJ37" s="8">
        <v>2097</v>
      </c>
      <c r="DK37" s="8">
        <v>2098</v>
      </c>
      <c r="DL37" s="8">
        <v>2099</v>
      </c>
    </row>
    <row r="38" s="6" customFormat="1" spans="1:116">
      <c r="A38" s="1" t="str">
        <f>'[1]Population Definitions'!$A$2</f>
        <v>0-4M</v>
      </c>
      <c r="C38" s="6" t="s">
        <v>26</v>
      </c>
      <c r="D38" s="9"/>
      <c r="E38" s="9"/>
      <c r="F38" s="10" t="s">
        <v>30</v>
      </c>
      <c r="G38" s="9"/>
      <c r="H38" s="9"/>
      <c r="I38" s="9">
        <v>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>
        <v>0</v>
      </c>
      <c r="X38" s="9"/>
      <c r="Y38" s="9"/>
      <c r="Z38" s="9"/>
      <c r="AA38" s="9"/>
      <c r="AB38" s="9"/>
      <c r="AC38" s="9"/>
      <c r="AD38" s="9"/>
      <c r="AE38" s="9">
        <v>0</v>
      </c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</row>
    <row r="39" s="6" customFormat="1" spans="1:116">
      <c r="A39" s="1" t="str">
        <f>'[1]Population Definitions'!$A$3</f>
        <v>0-4F</v>
      </c>
      <c r="C39" s="6" t="s">
        <v>26</v>
      </c>
      <c r="D39" s="9"/>
      <c r="E39" s="9"/>
      <c r="F39" s="10" t="s">
        <v>30</v>
      </c>
      <c r="G39" s="9"/>
      <c r="H39" s="9"/>
      <c r="I39" s="9">
        <v>0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>
        <v>0</v>
      </c>
      <c r="X39" s="9"/>
      <c r="Y39" s="9"/>
      <c r="Z39" s="9"/>
      <c r="AA39" s="9"/>
      <c r="AB39" s="9"/>
      <c r="AC39" s="9"/>
      <c r="AD39" s="9"/>
      <c r="AE39" s="9">
        <v>0</v>
      </c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</row>
    <row r="40" s="6" customFormat="1" spans="1:116">
      <c r="A40" s="1" t="str">
        <f>'[1]Population Definitions'!$A$4</f>
        <v>5-14M</v>
      </c>
      <c r="C40" s="6" t="s">
        <v>26</v>
      </c>
      <c r="D40" s="9"/>
      <c r="E40" s="9"/>
      <c r="F40" s="10" t="s">
        <v>30</v>
      </c>
      <c r="G40" s="9"/>
      <c r="H40" s="9"/>
      <c r="I40" s="9">
        <v>0.06004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v>0.02877</v>
      </c>
      <c r="X40" s="9"/>
      <c r="Y40" s="9"/>
      <c r="Z40" s="9"/>
      <c r="AA40" s="9"/>
      <c r="AB40" s="9"/>
      <c r="AC40" s="9"/>
      <c r="AD40" s="9"/>
      <c r="AE40" s="9">
        <v>0.02052</v>
      </c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</row>
    <row r="41" s="6" customFormat="1" spans="1:116">
      <c r="A41" s="1" t="str">
        <f>'[1]Population Definitions'!$A$5</f>
        <v>5-14F</v>
      </c>
      <c r="C41" s="6" t="s">
        <v>26</v>
      </c>
      <c r="D41" s="9"/>
      <c r="E41" s="9"/>
      <c r="F41" s="10" t="s">
        <v>30</v>
      </c>
      <c r="G41" s="9"/>
      <c r="H41" s="9"/>
      <c r="I41" s="9">
        <v>0.02302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v>0.00981</v>
      </c>
      <c r="X41" s="9"/>
      <c r="Y41" s="9"/>
      <c r="Z41" s="9"/>
      <c r="AA41" s="9"/>
      <c r="AB41" s="9"/>
      <c r="AC41" s="9"/>
      <c r="AD41" s="9"/>
      <c r="AE41" s="9">
        <v>0.00756</v>
      </c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</row>
    <row r="42" s="6" customFormat="1" spans="1:116">
      <c r="A42" s="1" t="str">
        <f>'[1]Population Definitions'!$A$6</f>
        <v>15-49M</v>
      </c>
      <c r="C42" s="6" t="s">
        <v>26</v>
      </c>
      <c r="D42" s="9"/>
      <c r="E42" s="9"/>
      <c r="F42" s="10" t="s">
        <v>30</v>
      </c>
      <c r="G42" s="9"/>
      <c r="H42" s="9"/>
      <c r="I42" s="9">
        <v>3.83788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1.69924</v>
      </c>
      <c r="X42" s="9"/>
      <c r="Y42" s="9"/>
      <c r="Z42" s="9"/>
      <c r="AA42" s="9"/>
      <c r="AB42" s="9"/>
      <c r="AC42" s="9"/>
      <c r="AD42" s="9"/>
      <c r="AE42" s="9">
        <v>2.08125</v>
      </c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</row>
    <row r="43" s="6" customFormat="1" spans="1:116">
      <c r="A43" s="1" t="str">
        <f>'[1]Population Definitions'!$A$7</f>
        <v>15-49F</v>
      </c>
      <c r="C43" s="6" t="s">
        <v>26</v>
      </c>
      <c r="D43" s="9"/>
      <c r="E43" s="9"/>
      <c r="F43" s="10" t="s">
        <v>30</v>
      </c>
      <c r="G43" s="9"/>
      <c r="H43" s="9"/>
      <c r="I43" s="9">
        <v>0.66956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>
        <v>0.23031</v>
      </c>
      <c r="X43" s="9"/>
      <c r="Y43" s="9"/>
      <c r="Z43" s="9"/>
      <c r="AA43" s="9"/>
      <c r="AB43" s="9"/>
      <c r="AC43" s="9"/>
      <c r="AD43" s="9"/>
      <c r="AE43" s="9">
        <v>0.21698</v>
      </c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</row>
    <row r="44" s="6" customFormat="1" spans="1:116">
      <c r="A44" s="1" t="str">
        <f>'[1]Population Definitions'!$A$8</f>
        <v>50-59M</v>
      </c>
      <c r="C44" s="6" t="s">
        <v>26</v>
      </c>
      <c r="D44" s="9"/>
      <c r="E44" s="9"/>
      <c r="F44" s="10" t="s">
        <v>30</v>
      </c>
      <c r="G44" s="9"/>
      <c r="H44" s="9"/>
      <c r="I44" s="9">
        <v>24.25414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8.68916</v>
      </c>
      <c r="X44" s="9"/>
      <c r="Y44" s="9"/>
      <c r="Z44" s="9"/>
      <c r="AA44" s="9"/>
      <c r="AB44" s="9"/>
      <c r="AC44" s="9"/>
      <c r="AD44" s="9"/>
      <c r="AE44" s="9">
        <v>8.09587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</row>
    <row r="45" s="6" customFormat="1" spans="1:116">
      <c r="A45" s="1" t="str">
        <f>'[1]Population Definitions'!$A$9</f>
        <v>50-59F</v>
      </c>
      <c r="C45" s="6" t="s">
        <v>26</v>
      </c>
      <c r="D45" s="9"/>
      <c r="E45" s="9"/>
      <c r="F45" s="10" t="s">
        <v>30</v>
      </c>
      <c r="G45" s="9"/>
      <c r="H45" s="9"/>
      <c r="I45" s="9">
        <v>4.429345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1.52552</v>
      </c>
      <c r="X45" s="9"/>
      <c r="Y45" s="9"/>
      <c r="Z45" s="9"/>
      <c r="AA45" s="9"/>
      <c r="AB45" s="9"/>
      <c r="AC45" s="9"/>
      <c r="AD45" s="9"/>
      <c r="AE45" s="9">
        <v>1.12704</v>
      </c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</row>
    <row r="46" s="6" customFormat="1" spans="1:116">
      <c r="A46" s="1" t="str">
        <f>'[1]Population Definitions'!$B$10</f>
        <v>60+M</v>
      </c>
      <c r="C46" s="6" t="s">
        <v>26</v>
      </c>
      <c r="D46" s="9"/>
      <c r="E46" s="9"/>
      <c r="F46" s="10" t="s">
        <v>30</v>
      </c>
      <c r="G46" s="9"/>
      <c r="H46" s="9"/>
      <c r="I46" s="9">
        <v>25.57973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>
        <v>10.42995</v>
      </c>
      <c r="X46" s="9"/>
      <c r="Y46" s="9"/>
      <c r="Z46" s="9"/>
      <c r="AA46" s="9"/>
      <c r="AB46" s="9"/>
      <c r="AC46" s="9"/>
      <c r="AD46" s="9"/>
      <c r="AE46" s="9">
        <v>10.35441</v>
      </c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</row>
    <row r="47" s="6" customFormat="1" spans="1:116">
      <c r="A47" s="1" t="str">
        <f>'[1]Population Definitions'!$B$11</f>
        <v>60+F</v>
      </c>
      <c r="C47" s="6" t="s">
        <v>26</v>
      </c>
      <c r="D47" s="9"/>
      <c r="E47" s="9"/>
      <c r="F47" s="10" t="s">
        <v>30</v>
      </c>
      <c r="G47" s="9"/>
      <c r="H47" s="9"/>
      <c r="I47" s="9">
        <v>6.33791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>
        <v>2.51831</v>
      </c>
      <c r="X47" s="9"/>
      <c r="Y47" s="9"/>
      <c r="Z47" s="9"/>
      <c r="AA47" s="9"/>
      <c r="AB47" s="9"/>
      <c r="AC47" s="9"/>
      <c r="AD47" s="9"/>
      <c r="AE47" s="9">
        <v>2.08778</v>
      </c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</row>
    <row r="48" s="6" customFormat="1"/>
    <row r="49" s="6" customFormat="1" spans="1:116">
      <c r="A49" s="8" t="s">
        <v>50</v>
      </c>
      <c r="B49" s="8" t="s">
        <v>23</v>
      </c>
      <c r="C49" s="8" t="s">
        <v>24</v>
      </c>
      <c r="D49" s="8" t="s">
        <v>25</v>
      </c>
      <c r="E49" s="8" t="s">
        <v>28</v>
      </c>
      <c r="F49" s="8"/>
      <c r="G49" s="8">
        <v>1990</v>
      </c>
      <c r="H49" s="8">
        <v>1991</v>
      </c>
      <c r="I49" s="8">
        <v>1992</v>
      </c>
      <c r="J49" s="8">
        <v>1993</v>
      </c>
      <c r="K49" s="8">
        <v>1994</v>
      </c>
      <c r="L49" s="8">
        <v>1995</v>
      </c>
      <c r="M49" s="8">
        <v>1996</v>
      </c>
      <c r="N49" s="8">
        <v>1997</v>
      </c>
      <c r="O49" s="8">
        <v>1998</v>
      </c>
      <c r="P49" s="8">
        <v>1999</v>
      </c>
      <c r="Q49" s="8">
        <v>2000</v>
      </c>
      <c r="R49" s="8">
        <v>2001</v>
      </c>
      <c r="S49" s="8">
        <v>2002</v>
      </c>
      <c r="T49" s="8">
        <v>2003</v>
      </c>
      <c r="U49" s="8">
        <v>2004</v>
      </c>
      <c r="V49" s="8">
        <v>2005</v>
      </c>
      <c r="W49" s="8">
        <v>2006</v>
      </c>
      <c r="X49" s="8">
        <v>2007</v>
      </c>
      <c r="Y49" s="8">
        <v>2008</v>
      </c>
      <c r="Z49" s="8">
        <v>2009</v>
      </c>
      <c r="AA49" s="8">
        <v>2010</v>
      </c>
      <c r="AB49" s="8">
        <v>2011</v>
      </c>
      <c r="AC49" s="8">
        <v>2012</v>
      </c>
      <c r="AD49" s="8">
        <v>2013</v>
      </c>
      <c r="AE49" s="8">
        <v>2014</v>
      </c>
      <c r="AF49" s="8">
        <v>2015</v>
      </c>
      <c r="AG49" s="8">
        <v>2016</v>
      </c>
      <c r="AH49" s="8">
        <v>2017</v>
      </c>
      <c r="AI49" s="8">
        <v>2018</v>
      </c>
      <c r="AJ49" s="8">
        <v>2019</v>
      </c>
      <c r="AK49" s="8">
        <v>2020</v>
      </c>
      <c r="AL49" s="8">
        <v>2021</v>
      </c>
      <c r="AM49" s="8">
        <v>2022</v>
      </c>
      <c r="AN49" s="8">
        <v>2023</v>
      </c>
      <c r="AO49" s="8">
        <v>2024</v>
      </c>
      <c r="AP49" s="8">
        <v>2025</v>
      </c>
      <c r="AQ49" s="8">
        <v>2026</v>
      </c>
      <c r="AR49" s="8">
        <v>2027</v>
      </c>
      <c r="AS49" s="8">
        <v>2028</v>
      </c>
      <c r="AT49" s="8">
        <v>2029</v>
      </c>
      <c r="AU49" s="8">
        <v>2030</v>
      </c>
      <c r="AV49" s="8">
        <v>2031</v>
      </c>
      <c r="AW49" s="8">
        <v>2032</v>
      </c>
      <c r="AX49" s="8">
        <v>2033</v>
      </c>
      <c r="AY49" s="8">
        <v>2034</v>
      </c>
      <c r="AZ49" s="8">
        <v>2035</v>
      </c>
      <c r="BA49" s="8">
        <v>2036</v>
      </c>
      <c r="BB49" s="8">
        <v>2037</v>
      </c>
      <c r="BC49" s="8">
        <v>2038</v>
      </c>
      <c r="BD49" s="8">
        <v>2039</v>
      </c>
      <c r="BE49" s="8">
        <v>2040</v>
      </c>
      <c r="BF49" s="8">
        <v>2041</v>
      </c>
      <c r="BG49" s="8">
        <v>2042</v>
      </c>
      <c r="BH49" s="8">
        <v>2043</v>
      </c>
      <c r="BI49" s="8">
        <v>2044</v>
      </c>
      <c r="BJ49" s="8">
        <v>2045</v>
      </c>
      <c r="BK49" s="8">
        <v>2046</v>
      </c>
      <c r="BL49" s="8">
        <v>2047</v>
      </c>
      <c r="BM49" s="8">
        <v>2048</v>
      </c>
      <c r="BN49" s="8">
        <v>2049</v>
      </c>
      <c r="BO49" s="8">
        <v>2050</v>
      </c>
      <c r="BP49" s="8">
        <v>2051</v>
      </c>
      <c r="BQ49" s="8">
        <v>2052</v>
      </c>
      <c r="BR49" s="8">
        <v>2053</v>
      </c>
      <c r="BS49" s="8">
        <v>2054</v>
      </c>
      <c r="BT49" s="8">
        <v>2055</v>
      </c>
      <c r="BU49" s="8">
        <v>2056</v>
      </c>
      <c r="BV49" s="8">
        <v>2057</v>
      </c>
      <c r="BW49" s="8">
        <v>2058</v>
      </c>
      <c r="BX49" s="8">
        <v>2059</v>
      </c>
      <c r="BY49" s="8">
        <v>2060</v>
      </c>
      <c r="BZ49" s="8">
        <v>2061</v>
      </c>
      <c r="CA49" s="8">
        <v>2062</v>
      </c>
      <c r="CB49" s="8">
        <v>2063</v>
      </c>
      <c r="CC49" s="8">
        <v>2064</v>
      </c>
      <c r="CD49" s="8">
        <v>2065</v>
      </c>
      <c r="CE49" s="8">
        <v>2066</v>
      </c>
      <c r="CF49" s="8">
        <v>2067</v>
      </c>
      <c r="CG49" s="8">
        <v>2068</v>
      </c>
      <c r="CH49" s="8">
        <v>2069</v>
      </c>
      <c r="CI49" s="8">
        <v>2070</v>
      </c>
      <c r="CJ49" s="8">
        <v>2071</v>
      </c>
      <c r="CK49" s="8">
        <v>2072</v>
      </c>
      <c r="CL49" s="8">
        <v>2073</v>
      </c>
      <c r="CM49" s="8">
        <v>2074</v>
      </c>
      <c r="CN49" s="8">
        <v>2075</v>
      </c>
      <c r="CO49" s="8">
        <v>2076</v>
      </c>
      <c r="CP49" s="8">
        <v>2077</v>
      </c>
      <c r="CQ49" s="8">
        <v>2078</v>
      </c>
      <c r="CR49" s="8">
        <v>2079</v>
      </c>
      <c r="CS49" s="8">
        <v>2080</v>
      </c>
      <c r="CT49" s="8">
        <v>2081</v>
      </c>
      <c r="CU49" s="8">
        <v>2082</v>
      </c>
      <c r="CV49" s="8">
        <v>2083</v>
      </c>
      <c r="CW49" s="8">
        <v>2084</v>
      </c>
      <c r="CX49" s="8">
        <v>2085</v>
      </c>
      <c r="CY49" s="8">
        <v>2086</v>
      </c>
      <c r="CZ49" s="8">
        <v>2087</v>
      </c>
      <c r="DA49" s="8">
        <v>2088</v>
      </c>
      <c r="DB49" s="8">
        <v>2089</v>
      </c>
      <c r="DC49" s="8">
        <v>2090</v>
      </c>
      <c r="DD49" s="8">
        <v>2091</v>
      </c>
      <c r="DE49" s="8">
        <v>2092</v>
      </c>
      <c r="DF49" s="8">
        <v>2093</v>
      </c>
      <c r="DG49" s="8">
        <v>2094</v>
      </c>
      <c r="DH49" s="8">
        <v>2095</v>
      </c>
      <c r="DI49" s="8">
        <v>2096</v>
      </c>
      <c r="DJ49" s="8">
        <v>2097</v>
      </c>
      <c r="DK49" s="8">
        <v>2098</v>
      </c>
      <c r="DL49" s="8">
        <v>2099</v>
      </c>
    </row>
    <row r="50" s="6" customFormat="1" spans="1:116">
      <c r="A50" s="1" t="str">
        <f>'[1]Population Definitions'!$A$2</f>
        <v>0-4M</v>
      </c>
      <c r="C50" s="6" t="s">
        <v>26</v>
      </c>
      <c r="D50" s="9"/>
      <c r="E50" s="9"/>
      <c r="F50" s="10" t="s">
        <v>30</v>
      </c>
      <c r="G50" s="9">
        <v>0</v>
      </c>
      <c r="H50" s="9"/>
      <c r="I50" s="9"/>
      <c r="J50" s="9"/>
      <c r="K50" s="9"/>
      <c r="L50" s="9">
        <v>0</v>
      </c>
      <c r="M50" s="9"/>
      <c r="N50" s="9"/>
      <c r="O50" s="9"/>
      <c r="P50" s="9"/>
      <c r="Q50" s="9">
        <v>0</v>
      </c>
      <c r="R50" s="9"/>
      <c r="S50" s="9"/>
      <c r="T50" s="9"/>
      <c r="U50" s="9"/>
      <c r="V50" s="9"/>
      <c r="W50" s="9"/>
      <c r="X50" s="9"/>
      <c r="Y50" s="9"/>
      <c r="Z50" s="9"/>
      <c r="AA50" s="9">
        <v>0</v>
      </c>
      <c r="AB50" s="9"/>
      <c r="AC50" s="9"/>
      <c r="AD50" s="9"/>
      <c r="AE50" s="9"/>
      <c r="AF50" s="9"/>
      <c r="AG50" s="9"/>
      <c r="AH50" s="9"/>
      <c r="AI50" s="9"/>
      <c r="AJ50" s="9"/>
      <c r="AK50" s="9">
        <v>0</v>
      </c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</row>
    <row r="51" s="6" customFormat="1" spans="1:116">
      <c r="A51" s="1" t="str">
        <f>'[1]Population Definitions'!$A$3</f>
        <v>0-4F</v>
      </c>
      <c r="C51" s="6" t="s">
        <v>26</v>
      </c>
      <c r="D51" s="9"/>
      <c r="E51" s="9"/>
      <c r="F51" s="10" t="s">
        <v>30</v>
      </c>
      <c r="G51" s="9">
        <v>0</v>
      </c>
      <c r="H51" s="9"/>
      <c r="I51" s="9"/>
      <c r="J51" s="9"/>
      <c r="K51" s="9"/>
      <c r="L51" s="9">
        <v>0</v>
      </c>
      <c r="M51" s="9"/>
      <c r="N51" s="9"/>
      <c r="O51" s="9"/>
      <c r="P51" s="9"/>
      <c r="Q51" s="9">
        <v>0</v>
      </c>
      <c r="R51" s="9"/>
      <c r="S51" s="9"/>
      <c r="T51" s="9"/>
      <c r="U51" s="9"/>
      <c r="V51" s="9"/>
      <c r="W51" s="9"/>
      <c r="X51" s="9"/>
      <c r="Y51" s="9"/>
      <c r="Z51" s="9"/>
      <c r="AA51" s="9">
        <v>0</v>
      </c>
      <c r="AB51" s="9"/>
      <c r="AC51" s="9"/>
      <c r="AD51" s="9"/>
      <c r="AE51" s="9"/>
      <c r="AF51" s="9"/>
      <c r="AG51" s="9"/>
      <c r="AH51" s="9"/>
      <c r="AI51" s="9"/>
      <c r="AJ51" s="9"/>
      <c r="AK51" s="9">
        <v>0</v>
      </c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</row>
    <row r="52" s="6" customFormat="1" spans="1:116">
      <c r="A52" s="1" t="str">
        <f>'[1]Population Definitions'!$A$4</f>
        <v>5-14M</v>
      </c>
      <c r="C52" s="6" t="s">
        <v>26</v>
      </c>
      <c r="D52" s="9"/>
      <c r="E52" s="9"/>
      <c r="F52" s="10" t="s">
        <v>30</v>
      </c>
      <c r="G52" s="9">
        <v>130</v>
      </c>
      <c r="H52" s="9"/>
      <c r="I52" s="9"/>
      <c r="J52" s="9"/>
      <c r="K52" s="9"/>
      <c r="L52" s="9">
        <v>160</v>
      </c>
      <c r="M52" s="9"/>
      <c r="N52" s="9"/>
      <c r="O52" s="9"/>
      <c r="P52" s="9"/>
      <c r="Q52" s="9">
        <v>210</v>
      </c>
      <c r="R52" s="9"/>
      <c r="S52" s="9"/>
      <c r="T52" s="9"/>
      <c r="U52" s="9"/>
      <c r="V52" s="9"/>
      <c r="W52" s="9"/>
      <c r="X52" s="9"/>
      <c r="Y52" s="9"/>
      <c r="Z52" s="9"/>
      <c r="AA52" s="9">
        <v>69</v>
      </c>
      <c r="AB52" s="9"/>
      <c r="AC52" s="9"/>
      <c r="AD52" s="9"/>
      <c r="AE52" s="9"/>
      <c r="AF52" s="9"/>
      <c r="AG52" s="9"/>
      <c r="AH52" s="9"/>
      <c r="AI52" s="9"/>
      <c r="AJ52" s="9"/>
      <c r="AK52" s="9">
        <v>51</v>
      </c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</row>
    <row r="53" s="6" customFormat="1" spans="1:116">
      <c r="A53" s="1" t="str">
        <f>'[1]Population Definitions'!$A$5</f>
        <v>5-14F</v>
      </c>
      <c r="C53" s="6" t="s">
        <v>26</v>
      </c>
      <c r="D53" s="9"/>
      <c r="E53" s="9"/>
      <c r="F53" s="10" t="s">
        <v>30</v>
      </c>
      <c r="G53" s="9">
        <v>39</v>
      </c>
      <c r="H53" s="9"/>
      <c r="I53" s="9"/>
      <c r="J53" s="9"/>
      <c r="K53" s="9"/>
      <c r="L53" s="9">
        <v>45</v>
      </c>
      <c r="M53" s="9"/>
      <c r="N53" s="9"/>
      <c r="O53" s="9"/>
      <c r="P53" s="9"/>
      <c r="Q53" s="9">
        <v>54</v>
      </c>
      <c r="R53" s="9"/>
      <c r="S53" s="9"/>
      <c r="T53" s="9"/>
      <c r="U53" s="9"/>
      <c r="V53" s="9"/>
      <c r="W53" s="9"/>
      <c r="X53" s="9"/>
      <c r="Y53" s="9"/>
      <c r="Z53" s="9"/>
      <c r="AA53" s="9">
        <v>19</v>
      </c>
      <c r="AB53" s="9"/>
      <c r="AC53" s="9"/>
      <c r="AD53" s="9"/>
      <c r="AE53" s="9"/>
      <c r="AF53" s="9"/>
      <c r="AG53" s="9"/>
      <c r="AH53" s="9"/>
      <c r="AI53" s="9"/>
      <c r="AJ53" s="9"/>
      <c r="AK53" s="9">
        <v>17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</row>
    <row r="54" s="6" customFormat="1" spans="1:116">
      <c r="A54" s="1" t="str">
        <f>'[1]Population Definitions'!$A$6</f>
        <v>15-49M</v>
      </c>
      <c r="C54" s="6" t="s">
        <v>26</v>
      </c>
      <c r="D54" s="9"/>
      <c r="E54" s="9"/>
      <c r="F54" s="10" t="s">
        <v>30</v>
      </c>
      <c r="G54" s="9">
        <v>21257</v>
      </c>
      <c r="H54" s="9"/>
      <c r="I54" s="9"/>
      <c r="J54" s="9"/>
      <c r="K54" s="9"/>
      <c r="L54" s="11">
        <v>26448.51</v>
      </c>
      <c r="M54" s="9"/>
      <c r="N54" s="9"/>
      <c r="O54" s="9"/>
      <c r="P54" s="9"/>
      <c r="Q54" s="12">
        <v>31187</v>
      </c>
      <c r="R54" s="9"/>
      <c r="S54" s="9"/>
      <c r="T54" s="9"/>
      <c r="U54" s="9"/>
      <c r="V54" s="9"/>
      <c r="W54" s="9"/>
      <c r="X54" s="9"/>
      <c r="Y54" s="9"/>
      <c r="Z54" s="9"/>
      <c r="AA54" s="12">
        <v>29470</v>
      </c>
      <c r="AB54" s="9"/>
      <c r="AC54" s="9"/>
      <c r="AD54" s="9"/>
      <c r="AE54" s="9"/>
      <c r="AF54" s="9"/>
      <c r="AG54" s="9"/>
      <c r="AH54" s="9"/>
      <c r="AI54" s="9"/>
      <c r="AJ54" s="9"/>
      <c r="AK54" s="11">
        <v>29339.66</v>
      </c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</row>
    <row r="55" s="6" customFormat="1" spans="1:116">
      <c r="A55" s="1" t="str">
        <f>'[1]Population Definitions'!$A$7</f>
        <v>15-49F</v>
      </c>
      <c r="C55" s="6" t="s">
        <v>26</v>
      </c>
      <c r="D55" s="9"/>
      <c r="E55" s="9"/>
      <c r="F55" s="10" t="s">
        <v>30</v>
      </c>
      <c r="G55" s="9">
        <v>3141</v>
      </c>
      <c r="H55" s="9"/>
      <c r="I55" s="9"/>
      <c r="J55" s="9"/>
      <c r="K55" s="9"/>
      <c r="L55" s="12">
        <v>3788</v>
      </c>
      <c r="M55" s="9"/>
      <c r="N55" s="9"/>
      <c r="O55" s="9"/>
      <c r="P55" s="9"/>
      <c r="Q55" s="12">
        <v>4035</v>
      </c>
      <c r="R55" s="9"/>
      <c r="S55" s="9"/>
      <c r="T55" s="9"/>
      <c r="U55" s="9"/>
      <c r="V55" s="9"/>
      <c r="W55" s="9"/>
      <c r="X55" s="9"/>
      <c r="Y55" s="9"/>
      <c r="Z55" s="9"/>
      <c r="AA55" s="12">
        <v>3129</v>
      </c>
      <c r="AB55" s="9"/>
      <c r="AC55" s="9"/>
      <c r="AD55" s="9"/>
      <c r="AE55" s="9"/>
      <c r="AF55" s="9"/>
      <c r="AG55" s="9"/>
      <c r="AH55" s="9"/>
      <c r="AI55" s="9"/>
      <c r="AJ55" s="9"/>
      <c r="AK55" s="12">
        <v>2788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</row>
    <row r="56" s="6" customFormat="1" spans="1:116">
      <c r="A56" s="1" t="str">
        <f>'[1]Population Definitions'!$A$8</f>
        <v>50-59M</v>
      </c>
      <c r="C56" s="6" t="s">
        <v>26</v>
      </c>
      <c r="D56" s="9"/>
      <c r="E56" s="9"/>
      <c r="F56" s="10" t="s">
        <v>30</v>
      </c>
      <c r="G56" s="9">
        <v>14027</v>
      </c>
      <c r="H56" s="9"/>
      <c r="I56" s="9"/>
      <c r="J56" s="9"/>
      <c r="K56" s="9"/>
      <c r="L56" s="9">
        <v>13608</v>
      </c>
      <c r="M56" s="9"/>
      <c r="N56" s="9"/>
      <c r="O56" s="9"/>
      <c r="P56" s="9"/>
      <c r="Q56" s="9">
        <v>17667</v>
      </c>
      <c r="R56" s="9"/>
      <c r="S56" s="9"/>
      <c r="T56" s="9"/>
      <c r="U56" s="9"/>
      <c r="V56" s="9"/>
      <c r="W56" s="9"/>
      <c r="X56" s="9"/>
      <c r="Y56" s="9"/>
      <c r="Z56" s="9"/>
      <c r="AA56" s="9">
        <v>21921</v>
      </c>
      <c r="AB56" s="9"/>
      <c r="AC56" s="9"/>
      <c r="AD56" s="9"/>
      <c r="AE56" s="9"/>
      <c r="AF56" s="9"/>
      <c r="AG56" s="9"/>
      <c r="AH56" s="9"/>
      <c r="AI56" s="9"/>
      <c r="AJ56" s="9"/>
      <c r="AK56" s="9">
        <v>29495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</row>
    <row r="57" s="6" customFormat="1" spans="1:116">
      <c r="A57" s="1" t="str">
        <f>'[1]Population Definitions'!$A$9</f>
        <v>50-59F</v>
      </c>
      <c r="C57" s="6" t="s">
        <v>26</v>
      </c>
      <c r="D57" s="9"/>
      <c r="E57" s="9"/>
      <c r="F57" s="10" t="s">
        <v>30</v>
      </c>
      <c r="G57" s="9">
        <v>2239</v>
      </c>
      <c r="H57" s="9"/>
      <c r="I57" s="9"/>
      <c r="J57" s="9"/>
      <c r="K57" s="9"/>
      <c r="L57" s="9">
        <v>2098</v>
      </c>
      <c r="M57" s="9"/>
      <c r="N57" s="9"/>
      <c r="O57" s="9"/>
      <c r="P57" s="9"/>
      <c r="Q57" s="9">
        <v>2499</v>
      </c>
      <c r="R57" s="9"/>
      <c r="S57" s="9"/>
      <c r="T57" s="9"/>
      <c r="U57" s="9"/>
      <c r="V57" s="9"/>
      <c r="W57" s="9"/>
      <c r="X57" s="9"/>
      <c r="Y57" s="9"/>
      <c r="Z57" s="9"/>
      <c r="AA57" s="9">
        <v>2999</v>
      </c>
      <c r="AB57" s="9"/>
      <c r="AC57" s="9"/>
      <c r="AD57" s="9"/>
      <c r="AE57" s="9"/>
      <c r="AF57" s="9"/>
      <c r="AG57" s="9"/>
      <c r="AH57" s="9"/>
      <c r="AI57" s="9"/>
      <c r="AJ57" s="9"/>
      <c r="AK57" s="9">
        <v>3905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</row>
    <row r="58" s="6" customFormat="1" spans="1:116">
      <c r="A58" s="1" t="str">
        <f>'[1]Population Definitions'!$B$10</f>
        <v>60+M</v>
      </c>
      <c r="C58" s="6" t="s">
        <v>26</v>
      </c>
      <c r="D58" s="9"/>
      <c r="E58" s="9"/>
      <c r="F58" s="10" t="s">
        <v>30</v>
      </c>
      <c r="G58" s="9">
        <v>17795</v>
      </c>
      <c r="H58" s="9"/>
      <c r="I58" s="9"/>
      <c r="J58" s="9"/>
      <c r="K58" s="9"/>
      <c r="L58" s="9">
        <v>21569</v>
      </c>
      <c r="M58" s="9"/>
      <c r="N58" s="9"/>
      <c r="O58" s="9"/>
      <c r="P58" s="9"/>
      <c r="Q58" s="9">
        <v>27526</v>
      </c>
      <c r="R58" s="9"/>
      <c r="S58" s="9"/>
      <c r="T58" s="9"/>
      <c r="U58" s="9"/>
      <c r="V58" s="9"/>
      <c r="W58" s="9"/>
      <c r="X58" s="9"/>
      <c r="Y58" s="9"/>
      <c r="Z58" s="9"/>
      <c r="AA58" s="9">
        <v>42732</v>
      </c>
      <c r="AB58" s="9"/>
      <c r="AC58" s="9"/>
      <c r="AD58" s="9"/>
      <c r="AE58" s="9"/>
      <c r="AF58" s="9"/>
      <c r="AG58" s="9"/>
      <c r="AH58" s="9"/>
      <c r="AI58" s="9"/>
      <c r="AJ58" s="9"/>
      <c r="AK58" s="9">
        <v>43426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</row>
    <row r="59" s="6" customFormat="1" spans="1:116">
      <c r="A59" s="1" t="str">
        <f>'[1]Population Definitions'!$B$11</f>
        <v>60+F</v>
      </c>
      <c r="C59" s="6" t="s">
        <v>26</v>
      </c>
      <c r="D59" s="9"/>
      <c r="E59" s="9"/>
      <c r="F59" s="10" t="s">
        <v>30</v>
      </c>
      <c r="G59" s="9">
        <v>4492</v>
      </c>
      <c r="H59" s="9"/>
      <c r="I59" s="9"/>
      <c r="J59" s="9"/>
      <c r="K59" s="9"/>
      <c r="L59" s="9">
        <v>5029</v>
      </c>
      <c r="M59" s="9"/>
      <c r="N59" s="9"/>
      <c r="O59" s="9"/>
      <c r="P59" s="9"/>
      <c r="Q59" s="9">
        <v>5802</v>
      </c>
      <c r="R59" s="9"/>
      <c r="S59" s="9"/>
      <c r="T59" s="9"/>
      <c r="U59" s="9"/>
      <c r="V59" s="9"/>
      <c r="W59" s="9"/>
      <c r="X59" s="9"/>
      <c r="Y59" s="9"/>
      <c r="Z59" s="9"/>
      <c r="AA59" s="9">
        <v>7103</v>
      </c>
      <c r="AB59" s="9"/>
      <c r="AC59" s="9"/>
      <c r="AD59" s="9"/>
      <c r="AE59" s="9"/>
      <c r="AF59" s="9"/>
      <c r="AG59" s="9"/>
      <c r="AH59" s="9"/>
      <c r="AI59" s="9"/>
      <c r="AJ59" s="9"/>
      <c r="AK59" s="9">
        <v>9922</v>
      </c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</row>
    <row r="60" s="6" customFormat="1"/>
    <row r="61" s="6" customFormat="1" spans="1:116">
      <c r="A61" s="8" t="s">
        <v>51</v>
      </c>
      <c r="B61" s="8" t="s">
        <v>23</v>
      </c>
      <c r="C61" s="8" t="s">
        <v>24</v>
      </c>
      <c r="D61" s="8" t="s">
        <v>25</v>
      </c>
      <c r="E61" s="8" t="s">
        <v>28</v>
      </c>
      <c r="F61" s="8"/>
      <c r="G61" s="8">
        <v>1990</v>
      </c>
      <c r="H61" s="8">
        <v>1991</v>
      </c>
      <c r="I61" s="8">
        <v>1992</v>
      </c>
      <c r="J61" s="8">
        <v>1993</v>
      </c>
      <c r="K61" s="8">
        <v>1994</v>
      </c>
      <c r="L61" s="8">
        <v>1995</v>
      </c>
      <c r="M61" s="8">
        <v>1996</v>
      </c>
      <c r="N61" s="8">
        <v>1997</v>
      </c>
      <c r="O61" s="8">
        <v>1998</v>
      </c>
      <c r="P61" s="8">
        <v>1999</v>
      </c>
      <c r="Q61" s="8">
        <v>2000</v>
      </c>
      <c r="R61" s="8">
        <v>2001</v>
      </c>
      <c r="S61" s="8">
        <v>2002</v>
      </c>
      <c r="T61" s="8">
        <v>2003</v>
      </c>
      <c r="U61" s="8">
        <v>2004</v>
      </c>
      <c r="V61" s="8">
        <v>2005</v>
      </c>
      <c r="W61" s="8">
        <v>2006</v>
      </c>
      <c r="X61" s="8">
        <v>2007</v>
      </c>
      <c r="Y61" s="8">
        <v>2008</v>
      </c>
      <c r="Z61" s="8">
        <v>2009</v>
      </c>
      <c r="AA61" s="8">
        <v>2010</v>
      </c>
      <c r="AB61" s="8">
        <v>2011</v>
      </c>
      <c r="AC61" s="8">
        <v>2012</v>
      </c>
      <c r="AD61" s="8">
        <v>2013</v>
      </c>
      <c r="AE61" s="8">
        <v>2014</v>
      </c>
      <c r="AF61" s="8">
        <v>2015</v>
      </c>
      <c r="AG61" s="8">
        <v>2016</v>
      </c>
      <c r="AH61" s="8">
        <v>2017</v>
      </c>
      <c r="AI61" s="8">
        <v>2018</v>
      </c>
      <c r="AJ61" s="8">
        <v>2019</v>
      </c>
      <c r="AK61" s="8">
        <v>2020</v>
      </c>
      <c r="AL61" s="8">
        <v>2021</v>
      </c>
      <c r="AM61" s="8">
        <v>2022</v>
      </c>
      <c r="AN61" s="8">
        <v>2023</v>
      </c>
      <c r="AO61" s="8">
        <v>2024</v>
      </c>
      <c r="AP61" s="8">
        <v>2025</v>
      </c>
      <c r="AQ61" s="8">
        <v>2026</v>
      </c>
      <c r="AR61" s="8">
        <v>2027</v>
      </c>
      <c r="AS61" s="8">
        <v>2028</v>
      </c>
      <c r="AT61" s="8">
        <v>2029</v>
      </c>
      <c r="AU61" s="8">
        <v>2030</v>
      </c>
      <c r="AV61" s="8">
        <v>2031</v>
      </c>
      <c r="AW61" s="8">
        <v>2032</v>
      </c>
      <c r="AX61" s="8">
        <v>2033</v>
      </c>
      <c r="AY61" s="8">
        <v>2034</v>
      </c>
      <c r="AZ61" s="8">
        <v>2035</v>
      </c>
      <c r="BA61" s="8">
        <v>2036</v>
      </c>
      <c r="BB61" s="8">
        <v>2037</v>
      </c>
      <c r="BC61" s="8">
        <v>2038</v>
      </c>
      <c r="BD61" s="8">
        <v>2039</v>
      </c>
      <c r="BE61" s="8">
        <v>2040</v>
      </c>
      <c r="BF61" s="8">
        <v>2041</v>
      </c>
      <c r="BG61" s="8">
        <v>2042</v>
      </c>
      <c r="BH61" s="8">
        <v>2043</v>
      </c>
      <c r="BI61" s="8">
        <v>2044</v>
      </c>
      <c r="BJ61" s="8">
        <v>2045</v>
      </c>
      <c r="BK61" s="8">
        <v>2046</v>
      </c>
      <c r="BL61" s="8">
        <v>2047</v>
      </c>
      <c r="BM61" s="8">
        <v>2048</v>
      </c>
      <c r="BN61" s="8">
        <v>2049</v>
      </c>
      <c r="BO61" s="8">
        <v>2050</v>
      </c>
      <c r="BP61" s="8">
        <v>2051</v>
      </c>
      <c r="BQ61" s="8">
        <v>2052</v>
      </c>
      <c r="BR61" s="8">
        <v>2053</v>
      </c>
      <c r="BS61" s="8">
        <v>2054</v>
      </c>
      <c r="BT61" s="8">
        <v>2055</v>
      </c>
      <c r="BU61" s="8">
        <v>2056</v>
      </c>
      <c r="BV61" s="8">
        <v>2057</v>
      </c>
      <c r="BW61" s="8">
        <v>2058</v>
      </c>
      <c r="BX61" s="8">
        <v>2059</v>
      </c>
      <c r="BY61" s="8">
        <v>2060</v>
      </c>
      <c r="BZ61" s="8">
        <v>2061</v>
      </c>
      <c r="CA61" s="8">
        <v>2062</v>
      </c>
      <c r="CB61" s="8">
        <v>2063</v>
      </c>
      <c r="CC61" s="8">
        <v>2064</v>
      </c>
      <c r="CD61" s="8">
        <v>2065</v>
      </c>
      <c r="CE61" s="8">
        <v>2066</v>
      </c>
      <c r="CF61" s="8">
        <v>2067</v>
      </c>
      <c r="CG61" s="8">
        <v>2068</v>
      </c>
      <c r="CH61" s="8">
        <v>2069</v>
      </c>
      <c r="CI61" s="8">
        <v>2070</v>
      </c>
      <c r="CJ61" s="8">
        <v>2071</v>
      </c>
      <c r="CK61" s="8">
        <v>2072</v>
      </c>
      <c r="CL61" s="8">
        <v>2073</v>
      </c>
      <c r="CM61" s="8">
        <v>2074</v>
      </c>
      <c r="CN61" s="8">
        <v>2075</v>
      </c>
      <c r="CO61" s="8">
        <v>2076</v>
      </c>
      <c r="CP61" s="8">
        <v>2077</v>
      </c>
      <c r="CQ61" s="8">
        <v>2078</v>
      </c>
      <c r="CR61" s="8">
        <v>2079</v>
      </c>
      <c r="CS61" s="8">
        <v>2080</v>
      </c>
      <c r="CT61" s="8">
        <v>2081</v>
      </c>
      <c r="CU61" s="8">
        <v>2082</v>
      </c>
      <c r="CV61" s="8">
        <v>2083</v>
      </c>
      <c r="CW61" s="8">
        <v>2084</v>
      </c>
      <c r="CX61" s="8">
        <v>2085</v>
      </c>
      <c r="CY61" s="8">
        <v>2086</v>
      </c>
      <c r="CZ61" s="8">
        <v>2087</v>
      </c>
      <c r="DA61" s="8">
        <v>2088</v>
      </c>
      <c r="DB61" s="8">
        <v>2089</v>
      </c>
      <c r="DC61" s="8">
        <v>2090</v>
      </c>
      <c r="DD61" s="8">
        <v>2091</v>
      </c>
      <c r="DE61" s="8">
        <v>2092</v>
      </c>
      <c r="DF61" s="8">
        <v>2093</v>
      </c>
      <c r="DG61" s="8">
        <v>2094</v>
      </c>
      <c r="DH61" s="8">
        <v>2095</v>
      </c>
      <c r="DI61" s="8">
        <v>2096</v>
      </c>
      <c r="DJ61" s="8">
        <v>2097</v>
      </c>
      <c r="DK61" s="8">
        <v>2098</v>
      </c>
      <c r="DL61" s="8">
        <v>2099</v>
      </c>
    </row>
    <row r="62" s="6" customFormat="1" spans="1:116">
      <c r="A62" s="1" t="str">
        <f>'[1]Population Definitions'!$A$2</f>
        <v>0-4M</v>
      </c>
      <c r="C62" s="6" t="s">
        <v>26</v>
      </c>
      <c r="D62" s="9"/>
      <c r="E62" s="9"/>
      <c r="F62" s="10" t="s">
        <v>30</v>
      </c>
      <c r="G62" s="11">
        <v>1494.61</v>
      </c>
      <c r="H62" s="9"/>
      <c r="I62" s="9"/>
      <c r="J62" s="9"/>
      <c r="K62" s="9"/>
      <c r="L62" s="9">
        <v>994.02</v>
      </c>
      <c r="M62" s="9"/>
      <c r="N62" s="9"/>
      <c r="O62" s="9"/>
      <c r="P62" s="9"/>
      <c r="Q62" s="9">
        <v>494.66</v>
      </c>
      <c r="R62" s="9"/>
      <c r="S62" s="9"/>
      <c r="T62" s="9"/>
      <c r="U62" s="9"/>
      <c r="V62" s="9">
        <v>150</v>
      </c>
      <c r="W62" s="9"/>
      <c r="X62" s="9"/>
      <c r="Y62" s="9"/>
      <c r="Z62" s="9"/>
      <c r="AA62" s="9">
        <v>81.75</v>
      </c>
      <c r="AB62" s="9"/>
      <c r="AC62" s="9"/>
      <c r="AD62" s="9"/>
      <c r="AE62" s="9"/>
      <c r="AF62" s="9">
        <v>57</v>
      </c>
      <c r="AG62" s="9"/>
      <c r="AH62" s="9"/>
      <c r="AI62" s="9"/>
      <c r="AJ62" s="9"/>
      <c r="AK62" s="9">
        <v>49</v>
      </c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</row>
    <row r="63" s="6" customFormat="1" spans="1:116">
      <c r="A63" s="1" t="str">
        <f>'[1]Population Definitions'!$A$3</f>
        <v>0-4F</v>
      </c>
      <c r="C63" s="6" t="s">
        <v>26</v>
      </c>
      <c r="D63" s="9"/>
      <c r="E63" s="9"/>
      <c r="F63" s="10" t="s">
        <v>30</v>
      </c>
      <c r="G63" s="11">
        <v>1278.06</v>
      </c>
      <c r="H63" s="9"/>
      <c r="I63" s="9"/>
      <c r="J63" s="9"/>
      <c r="K63" s="9"/>
      <c r="L63" s="9">
        <v>783.12</v>
      </c>
      <c r="M63" s="9"/>
      <c r="N63" s="9"/>
      <c r="O63" s="9"/>
      <c r="P63" s="9"/>
      <c r="Q63" s="9">
        <v>394.33</v>
      </c>
      <c r="R63" s="9"/>
      <c r="S63" s="9"/>
      <c r="T63" s="9"/>
      <c r="U63" s="9"/>
      <c r="V63" s="9">
        <v>109</v>
      </c>
      <c r="W63" s="9"/>
      <c r="X63" s="9"/>
      <c r="Y63" s="9"/>
      <c r="Z63" s="9"/>
      <c r="AA63" s="9">
        <v>58.09</v>
      </c>
      <c r="AB63" s="9"/>
      <c r="AC63" s="9"/>
      <c r="AD63" s="9"/>
      <c r="AE63" s="9"/>
      <c r="AF63" s="9">
        <v>40</v>
      </c>
      <c r="AG63" s="9"/>
      <c r="AH63" s="9"/>
      <c r="AI63" s="9"/>
      <c r="AJ63" s="9"/>
      <c r="AK63" s="9">
        <v>25</v>
      </c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</row>
    <row r="64" s="6" customFormat="1" spans="1:116">
      <c r="A64" s="1" t="str">
        <f>'[1]Population Definitions'!$A$4</f>
        <v>5-14M</v>
      </c>
      <c r="C64" s="6" t="s">
        <v>26</v>
      </c>
      <c r="D64" s="9"/>
      <c r="E64" s="9"/>
      <c r="F64" s="10" t="s">
        <v>30</v>
      </c>
      <c r="G64" s="9">
        <v>121.27</v>
      </c>
      <c r="H64" s="9"/>
      <c r="I64" s="9"/>
      <c r="J64" s="9"/>
      <c r="K64" s="9"/>
      <c r="L64" s="9">
        <v>101.6</v>
      </c>
      <c r="M64" s="9"/>
      <c r="N64" s="9"/>
      <c r="O64" s="9"/>
      <c r="P64" s="9"/>
      <c r="Q64" s="9">
        <v>60.43</v>
      </c>
      <c r="R64" s="9"/>
      <c r="S64" s="9"/>
      <c r="T64" s="9"/>
      <c r="U64" s="9"/>
      <c r="V64" s="9">
        <v>15</v>
      </c>
      <c r="W64" s="9"/>
      <c r="X64" s="9"/>
      <c r="Y64" s="9"/>
      <c r="Z64" s="9"/>
      <c r="AA64" s="9">
        <v>10.02</v>
      </c>
      <c r="AB64" s="9"/>
      <c r="AC64" s="9"/>
      <c r="AD64" s="9"/>
      <c r="AE64" s="9"/>
      <c r="AF64" s="9">
        <v>8</v>
      </c>
      <c r="AG64" s="9"/>
      <c r="AH64" s="9"/>
      <c r="AI64" s="9"/>
      <c r="AJ64" s="9"/>
      <c r="AK64" s="9">
        <v>7</v>
      </c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</row>
    <row r="65" s="6" customFormat="1" spans="1:116">
      <c r="A65" s="1" t="str">
        <f>'[1]Population Definitions'!$A$5</f>
        <v>5-14F</v>
      </c>
      <c r="C65" s="6" t="s">
        <v>26</v>
      </c>
      <c r="D65" s="9"/>
      <c r="E65" s="9"/>
      <c r="F65" s="10" t="s">
        <v>30</v>
      </c>
      <c r="G65" s="9">
        <v>93.03</v>
      </c>
      <c r="H65" s="9"/>
      <c r="I65" s="9"/>
      <c r="J65" s="9"/>
      <c r="K65" s="9"/>
      <c r="L65" s="9">
        <v>71.52</v>
      </c>
      <c r="M65" s="9"/>
      <c r="N65" s="9"/>
      <c r="O65" s="9"/>
      <c r="P65" s="9"/>
      <c r="Q65" s="9">
        <v>49.07</v>
      </c>
      <c r="R65" s="9"/>
      <c r="S65" s="9"/>
      <c r="T65" s="9"/>
      <c r="U65" s="9"/>
      <c r="V65" s="9">
        <v>12</v>
      </c>
      <c r="W65" s="9"/>
      <c r="X65" s="9"/>
      <c r="Y65" s="9"/>
      <c r="Z65" s="9"/>
      <c r="AA65" s="9">
        <v>8.95</v>
      </c>
      <c r="AB65" s="9"/>
      <c r="AC65" s="9"/>
      <c r="AD65" s="9"/>
      <c r="AE65" s="9"/>
      <c r="AF65" s="9">
        <v>8</v>
      </c>
      <c r="AG65" s="9"/>
      <c r="AH65" s="9"/>
      <c r="AI65" s="9"/>
      <c r="AJ65" s="9"/>
      <c r="AK65" s="9">
        <v>4</v>
      </c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</row>
    <row r="66" s="6" customFormat="1" spans="1:116">
      <c r="A66" s="1" t="str">
        <f>'[1]Population Definitions'!$A$6</f>
        <v>15-49M</v>
      </c>
      <c r="C66" s="6" t="s">
        <v>26</v>
      </c>
      <c r="D66" s="9"/>
      <c r="E66" s="9"/>
      <c r="F66" s="10" t="s">
        <v>30</v>
      </c>
      <c r="G66" s="11">
        <v>4404.64</v>
      </c>
      <c r="H66" s="9"/>
      <c r="I66" s="9"/>
      <c r="J66" s="9"/>
      <c r="K66" s="9"/>
      <c r="L66" s="11">
        <v>3773.07</v>
      </c>
      <c r="M66" s="9"/>
      <c r="N66" s="9"/>
      <c r="O66" s="9"/>
      <c r="P66" s="9"/>
      <c r="Q66" s="11">
        <v>2786.68</v>
      </c>
      <c r="R66" s="9"/>
      <c r="S66" s="9"/>
      <c r="T66" s="9"/>
      <c r="U66" s="9"/>
      <c r="V66" s="9">
        <v>1044</v>
      </c>
      <c r="W66" s="9"/>
      <c r="X66" s="9"/>
      <c r="Y66" s="9"/>
      <c r="Z66" s="9"/>
      <c r="AA66" s="9">
        <v>771.48</v>
      </c>
      <c r="AB66" s="9"/>
      <c r="AC66" s="9"/>
      <c r="AD66" s="9"/>
      <c r="AE66" s="9"/>
      <c r="AF66" s="9">
        <v>648</v>
      </c>
      <c r="AG66" s="9"/>
      <c r="AH66" s="9"/>
      <c r="AI66" s="9"/>
      <c r="AJ66" s="9"/>
      <c r="AK66" s="9">
        <v>492.25</v>
      </c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</row>
    <row r="67" s="6" customFormat="1" spans="1:116">
      <c r="A67" s="1" t="str">
        <f>'[1]Population Definitions'!$A$7</f>
        <v>15-49F</v>
      </c>
      <c r="C67" s="6" t="s">
        <v>26</v>
      </c>
      <c r="D67" s="9"/>
      <c r="E67" s="9"/>
      <c r="F67" s="10" t="s">
        <v>30</v>
      </c>
      <c r="G67" s="11">
        <v>1028.64</v>
      </c>
      <c r="H67" s="9"/>
      <c r="I67" s="9"/>
      <c r="J67" s="9"/>
      <c r="K67" s="9"/>
      <c r="L67" s="9">
        <v>852.74</v>
      </c>
      <c r="M67" s="9"/>
      <c r="N67" s="9"/>
      <c r="O67" s="9"/>
      <c r="P67" s="9"/>
      <c r="Q67" s="9">
        <v>623.55</v>
      </c>
      <c r="R67" s="9"/>
      <c r="S67" s="9"/>
      <c r="T67" s="9"/>
      <c r="U67" s="9"/>
      <c r="V67" s="9">
        <v>231</v>
      </c>
      <c r="W67" s="9"/>
      <c r="X67" s="9"/>
      <c r="Y67" s="9"/>
      <c r="Z67" s="9"/>
      <c r="AA67" s="9">
        <v>181.26</v>
      </c>
      <c r="AB67" s="9"/>
      <c r="AC67" s="9"/>
      <c r="AD67" s="9"/>
      <c r="AE67" s="9"/>
      <c r="AF67" s="9">
        <v>141</v>
      </c>
      <c r="AG67" s="9"/>
      <c r="AH67" s="9"/>
      <c r="AI67" s="9"/>
      <c r="AJ67" s="9"/>
      <c r="AK67" s="9">
        <v>84</v>
      </c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</row>
    <row r="68" s="6" customFormat="1" spans="1:116">
      <c r="A68" s="1" t="str">
        <f>'[1]Population Definitions'!$A$8</f>
        <v>50-59M</v>
      </c>
      <c r="C68" s="6" t="s">
        <v>26</v>
      </c>
      <c r="D68" s="9"/>
      <c r="E68" s="9"/>
      <c r="F68" s="10" t="s">
        <v>30</v>
      </c>
      <c r="G68" s="9">
        <v>1861</v>
      </c>
      <c r="H68" s="9"/>
      <c r="I68" s="9"/>
      <c r="J68" s="9"/>
      <c r="K68" s="9"/>
      <c r="L68" s="9">
        <v>1440</v>
      </c>
      <c r="M68" s="9"/>
      <c r="N68" s="9"/>
      <c r="O68" s="9"/>
      <c r="P68" s="9"/>
      <c r="Q68" s="9">
        <v>1161</v>
      </c>
      <c r="R68" s="9"/>
      <c r="S68" s="9"/>
      <c r="T68" s="9"/>
      <c r="U68" s="9"/>
      <c r="V68" s="9">
        <v>562</v>
      </c>
      <c r="W68" s="9"/>
      <c r="X68" s="9"/>
      <c r="Y68" s="9"/>
      <c r="Z68" s="9"/>
      <c r="AA68" s="9">
        <v>420</v>
      </c>
      <c r="AB68" s="9"/>
      <c r="AC68" s="9"/>
      <c r="AD68" s="9"/>
      <c r="AE68" s="9"/>
      <c r="AF68" s="9">
        <v>410</v>
      </c>
      <c r="AG68" s="9"/>
      <c r="AH68" s="9"/>
      <c r="AI68" s="9"/>
      <c r="AJ68" s="9"/>
      <c r="AK68" s="9">
        <v>394</v>
      </c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</row>
    <row r="69" s="6" customFormat="1" spans="1:116">
      <c r="A69" s="1" t="str">
        <f>'[1]Population Definitions'!$A$9</f>
        <v>50-59F</v>
      </c>
      <c r="C69" s="6" t="s">
        <v>26</v>
      </c>
      <c r="D69" s="9"/>
      <c r="E69" s="9"/>
      <c r="F69" s="10" t="s">
        <v>30</v>
      </c>
      <c r="G69" s="9">
        <v>667</v>
      </c>
      <c r="H69" s="9"/>
      <c r="I69" s="9"/>
      <c r="J69" s="9"/>
      <c r="K69" s="9"/>
      <c r="L69" s="9">
        <v>538</v>
      </c>
      <c r="M69" s="9"/>
      <c r="N69" s="9"/>
      <c r="O69" s="9"/>
      <c r="P69" s="9"/>
      <c r="Q69" s="9">
        <v>432</v>
      </c>
      <c r="R69" s="9"/>
      <c r="S69" s="9"/>
      <c r="T69" s="9"/>
      <c r="U69" s="9"/>
      <c r="V69" s="9">
        <v>196</v>
      </c>
      <c r="W69" s="9"/>
      <c r="X69" s="9"/>
      <c r="Y69" s="9"/>
      <c r="Z69" s="9"/>
      <c r="AA69" s="9">
        <v>134</v>
      </c>
      <c r="AB69" s="9"/>
      <c r="AC69" s="9"/>
      <c r="AD69" s="9"/>
      <c r="AE69" s="9"/>
      <c r="AF69" s="9">
        <v>129</v>
      </c>
      <c r="AG69" s="9"/>
      <c r="AH69" s="9"/>
      <c r="AI69" s="9"/>
      <c r="AJ69" s="9"/>
      <c r="AK69" s="9">
        <v>106</v>
      </c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</row>
    <row r="70" s="6" customFormat="1" spans="1:116">
      <c r="A70" s="1" t="str">
        <f>'[1]Population Definitions'!$B$10</f>
        <v>60+M</v>
      </c>
      <c r="C70" s="6" t="s">
        <v>26</v>
      </c>
      <c r="D70" s="9"/>
      <c r="E70" s="9"/>
      <c r="F70" s="10" t="s">
        <v>30</v>
      </c>
      <c r="G70" s="11">
        <v>3206</v>
      </c>
      <c r="H70" s="9"/>
      <c r="I70" s="9"/>
      <c r="J70" s="9"/>
      <c r="K70" s="9"/>
      <c r="L70" s="9">
        <v>2888</v>
      </c>
      <c r="M70" s="9"/>
      <c r="N70" s="9"/>
      <c r="O70" s="9"/>
      <c r="P70" s="9"/>
      <c r="Q70" s="11">
        <v>2336</v>
      </c>
      <c r="R70" s="9"/>
      <c r="S70" s="9"/>
      <c r="T70" s="9"/>
      <c r="U70" s="9"/>
      <c r="V70" s="9">
        <v>988</v>
      </c>
      <c r="W70" s="9"/>
      <c r="X70" s="9"/>
      <c r="Y70" s="9"/>
      <c r="Z70" s="9"/>
      <c r="AA70" s="9">
        <v>857</v>
      </c>
      <c r="AB70" s="9"/>
      <c r="AC70" s="9"/>
      <c r="AD70" s="9"/>
      <c r="AE70" s="9"/>
      <c r="AF70" s="9">
        <v>996</v>
      </c>
      <c r="AG70" s="9"/>
      <c r="AH70" s="9"/>
      <c r="AI70" s="9"/>
      <c r="AJ70" s="9"/>
      <c r="AK70" s="9">
        <v>920</v>
      </c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</row>
    <row r="71" s="6" customFormat="1" spans="1:116">
      <c r="A71" s="1" t="str">
        <f>'[1]Population Definitions'!$B$11</f>
        <v>60+F</v>
      </c>
      <c r="C71" s="6" t="s">
        <v>26</v>
      </c>
      <c r="D71" s="9"/>
      <c r="E71" s="9"/>
      <c r="F71" s="10" t="s">
        <v>30</v>
      </c>
      <c r="G71" s="11">
        <v>1939</v>
      </c>
      <c r="H71" s="9"/>
      <c r="I71" s="9"/>
      <c r="J71" s="9"/>
      <c r="K71" s="9"/>
      <c r="L71" s="9">
        <v>1660</v>
      </c>
      <c r="M71" s="9"/>
      <c r="N71" s="9"/>
      <c r="O71" s="9"/>
      <c r="P71" s="9"/>
      <c r="Q71" s="9">
        <v>1372</v>
      </c>
      <c r="R71" s="9"/>
      <c r="S71" s="9"/>
      <c r="T71" s="9"/>
      <c r="U71" s="9"/>
      <c r="V71" s="9">
        <v>565</v>
      </c>
      <c r="W71" s="9"/>
      <c r="X71" s="9"/>
      <c r="Y71" s="9"/>
      <c r="Z71" s="9"/>
      <c r="AA71" s="9">
        <v>453</v>
      </c>
      <c r="AB71" s="9"/>
      <c r="AC71" s="9"/>
      <c r="AD71" s="9"/>
      <c r="AE71" s="9"/>
      <c r="AF71" s="9">
        <v>538</v>
      </c>
      <c r="AG71" s="9"/>
      <c r="AH71" s="9"/>
      <c r="AI71" s="9"/>
      <c r="AJ71" s="14"/>
      <c r="AK71" s="9">
        <v>444</v>
      </c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</row>
    <row r="72" s="6" customFormat="1"/>
    <row r="73" s="6" customFormat="1" spans="1:116">
      <c r="A73" s="8" t="s">
        <v>52</v>
      </c>
      <c r="B73" s="8" t="s">
        <v>23</v>
      </c>
      <c r="C73" s="8" t="s">
        <v>24</v>
      </c>
      <c r="D73" s="8" t="s">
        <v>25</v>
      </c>
      <c r="E73" s="8" t="s">
        <v>28</v>
      </c>
      <c r="F73" s="8"/>
      <c r="G73" s="8">
        <v>1990</v>
      </c>
      <c r="H73" s="8">
        <v>1991</v>
      </c>
      <c r="I73" s="8">
        <v>1992</v>
      </c>
      <c r="J73" s="8">
        <v>1993</v>
      </c>
      <c r="K73" s="8">
        <v>1994</v>
      </c>
      <c r="L73" s="8">
        <v>1995</v>
      </c>
      <c r="M73" s="8">
        <v>1996</v>
      </c>
      <c r="N73" s="8">
        <v>1997</v>
      </c>
      <c r="O73" s="8">
        <v>1998</v>
      </c>
      <c r="P73" s="8">
        <v>1999</v>
      </c>
      <c r="Q73" s="8">
        <v>2000</v>
      </c>
      <c r="R73" s="8">
        <v>2001</v>
      </c>
      <c r="S73" s="8">
        <v>2002</v>
      </c>
      <c r="T73" s="8">
        <v>2003</v>
      </c>
      <c r="U73" s="8">
        <v>2004</v>
      </c>
      <c r="V73" s="8">
        <v>2005</v>
      </c>
      <c r="W73" s="8">
        <v>2006</v>
      </c>
      <c r="X73" s="8">
        <v>2007</v>
      </c>
      <c r="Y73" s="8">
        <v>2008</v>
      </c>
      <c r="Z73" s="8">
        <v>2009</v>
      </c>
      <c r="AA73" s="8">
        <v>2010</v>
      </c>
      <c r="AB73" s="8">
        <v>2011</v>
      </c>
      <c r="AC73" s="8">
        <v>2012</v>
      </c>
      <c r="AD73" s="8">
        <v>2013</v>
      </c>
      <c r="AE73" s="8">
        <v>2014</v>
      </c>
      <c r="AF73" s="8">
        <v>2015</v>
      </c>
      <c r="AG73" s="8">
        <v>2016</v>
      </c>
      <c r="AH73" s="8">
        <v>2017</v>
      </c>
      <c r="AI73" s="8">
        <v>2018</v>
      </c>
      <c r="AJ73" s="8">
        <v>2019</v>
      </c>
      <c r="AK73" s="8">
        <v>2020</v>
      </c>
      <c r="AL73" s="8">
        <v>2021</v>
      </c>
      <c r="AM73" s="8">
        <v>2022</v>
      </c>
      <c r="AN73" s="8">
        <v>2023</v>
      </c>
      <c r="AO73" s="8">
        <v>2024</v>
      </c>
      <c r="AP73" s="8">
        <v>2025</v>
      </c>
      <c r="AQ73" s="8">
        <v>2026</v>
      </c>
      <c r="AR73" s="8">
        <v>2027</v>
      </c>
      <c r="AS73" s="8">
        <v>2028</v>
      </c>
      <c r="AT73" s="8">
        <v>2029</v>
      </c>
      <c r="AU73" s="8">
        <v>2030</v>
      </c>
      <c r="AV73" s="8">
        <v>2031</v>
      </c>
      <c r="AW73" s="8">
        <v>2032</v>
      </c>
      <c r="AX73" s="8">
        <v>2033</v>
      </c>
      <c r="AY73" s="8">
        <v>2034</v>
      </c>
      <c r="AZ73" s="8">
        <v>2035</v>
      </c>
      <c r="BA73" s="8">
        <v>2036</v>
      </c>
      <c r="BB73" s="8">
        <v>2037</v>
      </c>
      <c r="BC73" s="8">
        <v>2038</v>
      </c>
      <c r="BD73" s="8">
        <v>2039</v>
      </c>
      <c r="BE73" s="8">
        <v>2040</v>
      </c>
      <c r="BF73" s="8">
        <v>2041</v>
      </c>
      <c r="BG73" s="8">
        <v>2042</v>
      </c>
      <c r="BH73" s="8">
        <v>2043</v>
      </c>
      <c r="BI73" s="8">
        <v>2044</v>
      </c>
      <c r="BJ73" s="8">
        <v>2045</v>
      </c>
      <c r="BK73" s="8">
        <v>2046</v>
      </c>
      <c r="BL73" s="8">
        <v>2047</v>
      </c>
      <c r="BM73" s="8">
        <v>2048</v>
      </c>
      <c r="BN73" s="8">
        <v>2049</v>
      </c>
      <c r="BO73" s="8">
        <v>2050</v>
      </c>
      <c r="BP73" s="8">
        <v>2051</v>
      </c>
      <c r="BQ73" s="8">
        <v>2052</v>
      </c>
      <c r="BR73" s="8">
        <v>2053</v>
      </c>
      <c r="BS73" s="8">
        <v>2054</v>
      </c>
      <c r="BT73" s="8">
        <v>2055</v>
      </c>
      <c r="BU73" s="8">
        <v>2056</v>
      </c>
      <c r="BV73" s="8">
        <v>2057</v>
      </c>
      <c r="BW73" s="8">
        <v>2058</v>
      </c>
      <c r="BX73" s="8">
        <v>2059</v>
      </c>
      <c r="BY73" s="8">
        <v>2060</v>
      </c>
      <c r="BZ73" s="8">
        <v>2061</v>
      </c>
      <c r="CA73" s="8">
        <v>2062</v>
      </c>
      <c r="CB73" s="8">
        <v>2063</v>
      </c>
      <c r="CC73" s="8">
        <v>2064</v>
      </c>
      <c r="CD73" s="8">
        <v>2065</v>
      </c>
      <c r="CE73" s="8">
        <v>2066</v>
      </c>
      <c r="CF73" s="8">
        <v>2067</v>
      </c>
      <c r="CG73" s="8">
        <v>2068</v>
      </c>
      <c r="CH73" s="8">
        <v>2069</v>
      </c>
      <c r="CI73" s="8">
        <v>2070</v>
      </c>
      <c r="CJ73" s="8">
        <v>2071</v>
      </c>
      <c r="CK73" s="8">
        <v>2072</v>
      </c>
      <c r="CL73" s="8">
        <v>2073</v>
      </c>
      <c r="CM73" s="8">
        <v>2074</v>
      </c>
      <c r="CN73" s="8">
        <v>2075</v>
      </c>
      <c r="CO73" s="8">
        <v>2076</v>
      </c>
      <c r="CP73" s="8">
        <v>2077</v>
      </c>
      <c r="CQ73" s="8">
        <v>2078</v>
      </c>
      <c r="CR73" s="8">
        <v>2079</v>
      </c>
      <c r="CS73" s="8">
        <v>2080</v>
      </c>
      <c r="CT73" s="8">
        <v>2081</v>
      </c>
      <c r="CU73" s="8">
        <v>2082</v>
      </c>
      <c r="CV73" s="8">
        <v>2083</v>
      </c>
      <c r="CW73" s="8">
        <v>2084</v>
      </c>
      <c r="CX73" s="8">
        <v>2085</v>
      </c>
      <c r="CY73" s="8">
        <v>2086</v>
      </c>
      <c r="CZ73" s="8">
        <v>2087</v>
      </c>
      <c r="DA73" s="8">
        <v>2088</v>
      </c>
      <c r="DB73" s="8">
        <v>2089</v>
      </c>
      <c r="DC73" s="8">
        <v>2090</v>
      </c>
      <c r="DD73" s="8">
        <v>2091</v>
      </c>
      <c r="DE73" s="8">
        <v>2092</v>
      </c>
      <c r="DF73" s="8">
        <v>2093</v>
      </c>
      <c r="DG73" s="8">
        <v>2094</v>
      </c>
      <c r="DH73" s="8">
        <v>2095</v>
      </c>
      <c r="DI73" s="8">
        <v>2096</v>
      </c>
      <c r="DJ73" s="8">
        <v>2097</v>
      </c>
      <c r="DK73" s="8">
        <v>2098</v>
      </c>
      <c r="DL73" s="8">
        <v>2099</v>
      </c>
    </row>
    <row r="74" s="6" customFormat="1" spans="1:116">
      <c r="A74" s="1" t="str">
        <f>'[1]Population Definitions'!$A$2</f>
        <v>0-4M</v>
      </c>
      <c r="C74" s="6" t="s">
        <v>26</v>
      </c>
      <c r="D74" s="9"/>
      <c r="E74" s="9"/>
      <c r="F74" s="10" t="s">
        <v>30</v>
      </c>
      <c r="G74" s="9">
        <v>105</v>
      </c>
      <c r="H74" s="9"/>
      <c r="I74" s="9"/>
      <c r="J74" s="9"/>
      <c r="K74" s="9"/>
      <c r="L74" s="9">
        <v>89</v>
      </c>
      <c r="M74" s="9"/>
      <c r="N74" s="9"/>
      <c r="O74" s="9"/>
      <c r="P74" s="9"/>
      <c r="Q74" s="9">
        <v>50</v>
      </c>
      <c r="R74" s="9"/>
      <c r="S74" s="9"/>
      <c r="T74" s="9"/>
      <c r="U74" s="9"/>
      <c r="V74" s="9">
        <v>33</v>
      </c>
      <c r="W74" s="9"/>
      <c r="X74" s="9"/>
      <c r="Y74" s="9"/>
      <c r="Z74" s="9"/>
      <c r="AA74" s="9">
        <v>23</v>
      </c>
      <c r="AB74" s="9"/>
      <c r="AC74" s="9"/>
      <c r="AD74" s="9"/>
      <c r="AE74" s="9"/>
      <c r="AF74" s="9">
        <v>12</v>
      </c>
      <c r="AG74" s="9"/>
      <c r="AH74" s="9"/>
      <c r="AI74" s="9"/>
      <c r="AJ74" s="9"/>
      <c r="AK74" s="9">
        <v>6</v>
      </c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</row>
    <row r="75" s="6" customFormat="1" spans="1:116">
      <c r="A75" s="1" t="str">
        <f>'[1]Population Definitions'!$A$3</f>
        <v>0-4F</v>
      </c>
      <c r="C75" s="6" t="s">
        <v>26</v>
      </c>
      <c r="D75" s="9"/>
      <c r="E75" s="9"/>
      <c r="F75" s="10" t="s">
        <v>30</v>
      </c>
      <c r="G75" s="9">
        <v>45</v>
      </c>
      <c r="H75" s="9"/>
      <c r="I75" s="9"/>
      <c r="J75" s="9"/>
      <c r="K75" s="9"/>
      <c r="L75" s="9">
        <v>34</v>
      </c>
      <c r="M75" s="9"/>
      <c r="N75" s="9"/>
      <c r="O75" s="9"/>
      <c r="P75" s="9"/>
      <c r="Q75" s="9">
        <v>16</v>
      </c>
      <c r="R75" s="9"/>
      <c r="S75" s="9"/>
      <c r="T75" s="9"/>
      <c r="U75" s="9"/>
      <c r="V75" s="9">
        <v>9</v>
      </c>
      <c r="W75" s="9"/>
      <c r="X75" s="9"/>
      <c r="Y75" s="9"/>
      <c r="Z75" s="9"/>
      <c r="AA75" s="9">
        <v>6</v>
      </c>
      <c r="AB75" s="9"/>
      <c r="AC75" s="9"/>
      <c r="AD75" s="9"/>
      <c r="AE75" s="9"/>
      <c r="AF75" s="9">
        <v>3</v>
      </c>
      <c r="AG75" s="9"/>
      <c r="AH75" s="9"/>
      <c r="AI75" s="9"/>
      <c r="AJ75" s="9"/>
      <c r="AK75" s="9">
        <v>1</v>
      </c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</row>
    <row r="76" s="6" customFormat="1" spans="1:116">
      <c r="A76" s="1" t="str">
        <f>'[1]Population Definitions'!$A$4</f>
        <v>5-14M</v>
      </c>
      <c r="C76" s="6" t="s">
        <v>26</v>
      </c>
      <c r="D76" s="9"/>
      <c r="E76" s="9"/>
      <c r="F76" s="10" t="s">
        <v>30</v>
      </c>
      <c r="G76" s="9">
        <v>311</v>
      </c>
      <c r="H76" s="9"/>
      <c r="I76" s="9"/>
      <c r="J76" s="9"/>
      <c r="K76" s="9"/>
      <c r="L76" s="9">
        <v>304.46</v>
      </c>
      <c r="M76" s="9"/>
      <c r="N76" s="9"/>
      <c r="O76" s="9"/>
      <c r="P76" s="9"/>
      <c r="Q76" s="11">
        <v>213</v>
      </c>
      <c r="R76" s="9"/>
      <c r="S76" s="9"/>
      <c r="T76" s="9"/>
      <c r="U76" s="9"/>
      <c r="V76" s="9">
        <v>118</v>
      </c>
      <c r="W76" s="9"/>
      <c r="X76" s="9"/>
      <c r="Y76" s="9"/>
      <c r="Z76" s="9"/>
      <c r="AA76" s="9">
        <v>90</v>
      </c>
      <c r="AB76" s="9"/>
      <c r="AC76" s="9"/>
      <c r="AD76" s="9"/>
      <c r="AE76" s="9"/>
      <c r="AF76" s="9">
        <v>53</v>
      </c>
      <c r="AG76" s="9"/>
      <c r="AH76" s="9"/>
      <c r="AI76" s="9"/>
      <c r="AJ76" s="9"/>
      <c r="AK76" s="9">
        <v>42</v>
      </c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</row>
    <row r="77" s="6" customFormat="1" spans="1:116">
      <c r="A77" s="1" t="str">
        <f>'[1]Population Definitions'!$A$5</f>
        <v>5-14F</v>
      </c>
      <c r="C77" s="6" t="s">
        <v>26</v>
      </c>
      <c r="D77" s="9"/>
      <c r="E77" s="9"/>
      <c r="F77" s="10" t="s">
        <v>30</v>
      </c>
      <c r="G77" s="9">
        <v>129</v>
      </c>
      <c r="H77" s="9"/>
      <c r="I77" s="9"/>
      <c r="J77" s="9"/>
      <c r="K77" s="9"/>
      <c r="L77" s="9">
        <v>113.25</v>
      </c>
      <c r="M77" s="9"/>
      <c r="N77" s="9"/>
      <c r="O77" s="9"/>
      <c r="P77" s="9"/>
      <c r="Q77" s="9">
        <v>78</v>
      </c>
      <c r="R77" s="9"/>
      <c r="S77" s="9"/>
      <c r="T77" s="9"/>
      <c r="U77" s="9"/>
      <c r="V77" s="9">
        <v>42</v>
      </c>
      <c r="W77" s="9"/>
      <c r="X77" s="9"/>
      <c r="Y77" s="9"/>
      <c r="Z77" s="9"/>
      <c r="AA77" s="9">
        <v>26</v>
      </c>
      <c r="AB77" s="9"/>
      <c r="AC77" s="9"/>
      <c r="AD77" s="9"/>
      <c r="AE77" s="9"/>
      <c r="AF77" s="9">
        <v>14</v>
      </c>
      <c r="AG77" s="9"/>
      <c r="AH77" s="9"/>
      <c r="AI77" s="9"/>
      <c r="AJ77" s="9"/>
      <c r="AK77" s="9">
        <v>12</v>
      </c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</row>
    <row r="78" s="6" customFormat="1" spans="1:116">
      <c r="A78" s="1" t="str">
        <f>'[1]Population Definitions'!$A$6</f>
        <v>15-49M</v>
      </c>
      <c r="C78" s="6" t="s">
        <v>26</v>
      </c>
      <c r="D78" s="9"/>
      <c r="E78" s="9"/>
      <c r="F78" s="10" t="s">
        <v>30</v>
      </c>
      <c r="G78" s="11">
        <v>32832.16</v>
      </c>
      <c r="H78" s="9"/>
      <c r="I78" s="9"/>
      <c r="J78" s="9"/>
      <c r="K78" s="9"/>
      <c r="L78" s="11">
        <v>35231.96</v>
      </c>
      <c r="M78" s="9"/>
      <c r="N78" s="9"/>
      <c r="O78" s="9"/>
      <c r="P78" s="9"/>
      <c r="Q78" s="11">
        <v>32768.6</v>
      </c>
      <c r="R78" s="9"/>
      <c r="S78" s="9"/>
      <c r="T78" s="9"/>
      <c r="U78" s="9"/>
      <c r="V78" s="11">
        <v>30770.06</v>
      </c>
      <c r="W78" s="9"/>
      <c r="X78" s="9"/>
      <c r="Y78" s="9"/>
      <c r="Z78" s="9"/>
      <c r="AA78" s="11">
        <v>28303.52</v>
      </c>
      <c r="AB78" s="9"/>
      <c r="AC78" s="9"/>
      <c r="AD78" s="9"/>
      <c r="AE78" s="9"/>
      <c r="AF78" s="11">
        <v>23045.7</v>
      </c>
      <c r="AG78" s="9"/>
      <c r="AH78" s="9"/>
      <c r="AI78" s="9"/>
      <c r="AJ78" s="11"/>
      <c r="AK78" s="11">
        <v>19406.08</v>
      </c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</row>
    <row r="79" s="6" customFormat="1" spans="1:116">
      <c r="A79" s="1" t="str">
        <f>'[1]Population Definitions'!$A$7</f>
        <v>15-49F</v>
      </c>
      <c r="C79" s="6" t="s">
        <v>26</v>
      </c>
      <c r="D79" s="9"/>
      <c r="E79" s="9"/>
      <c r="F79" s="10" t="s">
        <v>30</v>
      </c>
      <c r="G79" s="11">
        <v>8924.86</v>
      </c>
      <c r="H79" s="9"/>
      <c r="I79" s="9"/>
      <c r="J79" s="9"/>
      <c r="K79" s="9"/>
      <c r="L79" s="9">
        <v>8575.49</v>
      </c>
      <c r="M79" s="9"/>
      <c r="N79" s="9"/>
      <c r="O79" s="9"/>
      <c r="P79" s="9"/>
      <c r="Q79" s="11">
        <v>7120.66</v>
      </c>
      <c r="R79" s="9"/>
      <c r="S79" s="9"/>
      <c r="T79" s="9"/>
      <c r="U79" s="9"/>
      <c r="V79" s="11">
        <v>6043.52</v>
      </c>
      <c r="W79" s="9"/>
      <c r="X79" s="9"/>
      <c r="Y79" s="9"/>
      <c r="Z79" s="9"/>
      <c r="AA79" s="11">
        <v>4914.02</v>
      </c>
      <c r="AB79" s="9"/>
      <c r="AC79" s="9"/>
      <c r="AD79" s="9"/>
      <c r="AE79" s="9"/>
      <c r="AF79" s="11">
        <v>3425.25</v>
      </c>
      <c r="AG79" s="9"/>
      <c r="AH79" s="9"/>
      <c r="AI79" s="9"/>
      <c r="AJ79" s="11"/>
      <c r="AK79" s="9">
        <v>2639.99</v>
      </c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</row>
    <row r="80" s="6" customFormat="1" spans="1:116">
      <c r="A80" s="1" t="str">
        <f>'[1]Population Definitions'!$A$8</f>
        <v>50-59M</v>
      </c>
      <c r="C80" s="6" t="s">
        <v>26</v>
      </c>
      <c r="D80" s="9"/>
      <c r="E80" s="9"/>
      <c r="F80" s="10" t="s">
        <v>30</v>
      </c>
      <c r="G80" s="9">
        <v>23484</v>
      </c>
      <c r="H80" s="9"/>
      <c r="I80" s="9"/>
      <c r="J80" s="9"/>
      <c r="K80" s="9"/>
      <c r="L80" s="9">
        <v>22372</v>
      </c>
      <c r="M80" s="9"/>
      <c r="N80" s="9"/>
      <c r="O80" s="9"/>
      <c r="P80" s="9"/>
      <c r="Q80" s="9">
        <v>21338</v>
      </c>
      <c r="R80" s="9"/>
      <c r="S80" s="9"/>
      <c r="T80" s="9"/>
      <c r="U80" s="9"/>
      <c r="V80" s="9">
        <v>25060</v>
      </c>
      <c r="W80" s="9"/>
      <c r="X80" s="9"/>
      <c r="Y80" s="9"/>
      <c r="Z80" s="9"/>
      <c r="AA80" s="9">
        <v>20475</v>
      </c>
      <c r="AB80" s="9"/>
      <c r="AC80" s="9"/>
      <c r="AD80" s="9"/>
      <c r="AE80" s="9"/>
      <c r="AF80" s="9">
        <v>18206</v>
      </c>
      <c r="AG80" s="9"/>
      <c r="AH80" s="9"/>
      <c r="AI80" s="9"/>
      <c r="AJ80" s="9"/>
      <c r="AK80" s="9">
        <v>20193</v>
      </c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</row>
    <row r="81" s="6" customFormat="1" spans="1:116">
      <c r="A81" s="1" t="str">
        <f>'[1]Population Definitions'!$A$9</f>
        <v>50-59F</v>
      </c>
      <c r="C81" s="6" t="s">
        <v>26</v>
      </c>
      <c r="D81" s="9"/>
      <c r="E81" s="9"/>
      <c r="F81" s="10" t="s">
        <v>30</v>
      </c>
      <c r="G81" s="9">
        <v>9740</v>
      </c>
      <c r="H81" s="9"/>
      <c r="I81" s="9"/>
      <c r="J81" s="9"/>
      <c r="K81" s="9"/>
      <c r="L81" s="9">
        <v>8888</v>
      </c>
      <c r="M81" s="9"/>
      <c r="N81" s="9"/>
      <c r="O81" s="9"/>
      <c r="P81" s="9"/>
      <c r="Q81" s="9">
        <v>8168</v>
      </c>
      <c r="R81" s="9"/>
      <c r="S81" s="9"/>
      <c r="T81" s="9"/>
      <c r="U81" s="9"/>
      <c r="V81" s="9">
        <v>7980</v>
      </c>
      <c r="W81" s="9"/>
      <c r="X81" s="9"/>
      <c r="Y81" s="9"/>
      <c r="Z81" s="9"/>
      <c r="AA81" s="9">
        <v>5830</v>
      </c>
      <c r="AB81" s="9"/>
      <c r="AC81" s="9"/>
      <c r="AD81" s="9"/>
      <c r="AE81" s="9"/>
      <c r="AF81" s="9">
        <v>4497</v>
      </c>
      <c r="AG81" s="9"/>
      <c r="AH81" s="9"/>
      <c r="AI81" s="9"/>
      <c r="AJ81" s="9"/>
      <c r="AK81" s="9">
        <v>4811</v>
      </c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</row>
    <row r="82" s="6" customFormat="1" spans="1:116">
      <c r="A82" s="1" t="str">
        <f>'[1]Population Definitions'!$B$10</f>
        <v>60+M</v>
      </c>
      <c r="C82" s="6" t="s">
        <v>26</v>
      </c>
      <c r="D82" s="9"/>
      <c r="E82" s="9"/>
      <c r="F82" s="10" t="s">
        <v>30</v>
      </c>
      <c r="G82" s="11">
        <v>34301</v>
      </c>
      <c r="H82" s="9"/>
      <c r="I82" s="9"/>
      <c r="J82" s="9"/>
      <c r="K82" s="9"/>
      <c r="L82" s="9">
        <v>38122</v>
      </c>
      <c r="M82" s="9"/>
      <c r="N82" s="9"/>
      <c r="O82" s="9"/>
      <c r="P82" s="9"/>
      <c r="Q82" s="11">
        <v>39757</v>
      </c>
      <c r="R82" s="9"/>
      <c r="S82" s="9"/>
      <c r="T82" s="9"/>
      <c r="U82" s="9"/>
      <c r="V82" s="9">
        <v>43552</v>
      </c>
      <c r="W82" s="9"/>
      <c r="X82" s="9"/>
      <c r="Y82" s="9"/>
      <c r="Z82" s="9"/>
      <c r="AA82" s="11">
        <v>42959</v>
      </c>
      <c r="AB82" s="9"/>
      <c r="AC82" s="9"/>
      <c r="AD82" s="9"/>
      <c r="AE82" s="9"/>
      <c r="AF82" s="11">
        <v>42193</v>
      </c>
      <c r="AG82" s="9"/>
      <c r="AH82" s="9"/>
      <c r="AI82" s="9"/>
      <c r="AJ82" s="11"/>
      <c r="AK82" s="9">
        <v>44637</v>
      </c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</row>
    <row r="83" s="6" customFormat="1" spans="1:116">
      <c r="A83" s="1" t="str">
        <f>'[1]Population Definitions'!$B$11</f>
        <v>60+F</v>
      </c>
      <c r="C83" s="6" t="s">
        <v>26</v>
      </c>
      <c r="D83" s="9"/>
      <c r="E83" s="9"/>
      <c r="F83" s="10" t="s">
        <v>30</v>
      </c>
      <c r="G83" s="11">
        <v>27241</v>
      </c>
      <c r="H83" s="9"/>
      <c r="I83" s="9"/>
      <c r="J83" s="9"/>
      <c r="K83" s="9"/>
      <c r="L83" s="9">
        <v>28205</v>
      </c>
      <c r="M83" s="9"/>
      <c r="N83" s="9"/>
      <c r="O83" s="9"/>
      <c r="P83" s="9"/>
      <c r="Q83" s="11">
        <v>27296</v>
      </c>
      <c r="R83" s="9"/>
      <c r="S83" s="9"/>
      <c r="T83" s="9"/>
      <c r="U83" s="9"/>
      <c r="V83" s="9">
        <v>27043</v>
      </c>
      <c r="W83" s="9"/>
      <c r="X83" s="9"/>
      <c r="Y83" s="9"/>
      <c r="Z83" s="9"/>
      <c r="AA83" s="11">
        <v>23777</v>
      </c>
      <c r="AB83" s="9"/>
      <c r="AC83" s="9"/>
      <c r="AD83" s="9"/>
      <c r="AE83" s="9"/>
      <c r="AF83" s="11">
        <v>21509</v>
      </c>
      <c r="AG83" s="9"/>
      <c r="AH83" s="9"/>
      <c r="AI83" s="9"/>
      <c r="AJ83" s="11"/>
      <c r="AK83" s="9">
        <v>22842</v>
      </c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</row>
    <row r="84" s="6" customFormat="1"/>
    <row r="85" s="6" customFormat="1" spans="1:116">
      <c r="A85" s="8" t="s">
        <v>53</v>
      </c>
      <c r="B85" s="8" t="s">
        <v>23</v>
      </c>
      <c r="C85" s="8" t="s">
        <v>24</v>
      </c>
      <c r="D85" s="8" t="s">
        <v>25</v>
      </c>
      <c r="E85" s="8" t="s">
        <v>28</v>
      </c>
      <c r="F85" s="8"/>
      <c r="G85" s="8">
        <v>1990</v>
      </c>
      <c r="H85" s="8">
        <v>1991</v>
      </c>
      <c r="I85" s="8">
        <v>1992</v>
      </c>
      <c r="J85" s="8">
        <v>1993</v>
      </c>
      <c r="K85" s="8">
        <v>1994</v>
      </c>
      <c r="L85" s="8">
        <v>1995</v>
      </c>
      <c r="M85" s="8">
        <v>1996</v>
      </c>
      <c r="N85" s="8">
        <v>1997</v>
      </c>
      <c r="O85" s="8">
        <v>1998</v>
      </c>
      <c r="P85" s="8">
        <v>1999</v>
      </c>
      <c r="Q85" s="8">
        <v>2000</v>
      </c>
      <c r="R85" s="8">
        <v>2001</v>
      </c>
      <c r="S85" s="8">
        <v>2002</v>
      </c>
      <c r="T85" s="8">
        <v>2003</v>
      </c>
      <c r="U85" s="8">
        <v>2004</v>
      </c>
      <c r="V85" s="8">
        <v>2005</v>
      </c>
      <c r="W85" s="8">
        <v>2006</v>
      </c>
      <c r="X85" s="8">
        <v>2007</v>
      </c>
      <c r="Y85" s="8">
        <v>2008</v>
      </c>
      <c r="Z85" s="8">
        <v>2009</v>
      </c>
      <c r="AA85" s="8">
        <v>2010</v>
      </c>
      <c r="AB85" s="8">
        <v>2011</v>
      </c>
      <c r="AC85" s="8">
        <v>2012</v>
      </c>
      <c r="AD85" s="8">
        <v>2013</v>
      </c>
      <c r="AE85" s="8">
        <v>2014</v>
      </c>
      <c r="AF85" s="8">
        <v>2015</v>
      </c>
      <c r="AG85" s="8">
        <v>2016</v>
      </c>
      <c r="AH85" s="8">
        <v>2017</v>
      </c>
      <c r="AI85" s="8">
        <v>2018</v>
      </c>
      <c r="AJ85" s="8">
        <v>2019</v>
      </c>
      <c r="AK85" s="8">
        <v>2020</v>
      </c>
      <c r="AL85" s="8">
        <v>2021</v>
      </c>
      <c r="AM85" s="8">
        <v>2022</v>
      </c>
      <c r="AN85" s="8">
        <v>2023</v>
      </c>
      <c r="AO85" s="8">
        <v>2024</v>
      </c>
      <c r="AP85" s="8">
        <v>2025</v>
      </c>
      <c r="AQ85" s="8">
        <v>2026</v>
      </c>
      <c r="AR85" s="8">
        <v>2027</v>
      </c>
      <c r="AS85" s="8">
        <v>2028</v>
      </c>
      <c r="AT85" s="8">
        <v>2029</v>
      </c>
      <c r="AU85" s="8">
        <v>2030</v>
      </c>
      <c r="AV85" s="8">
        <v>2031</v>
      </c>
      <c r="AW85" s="8">
        <v>2032</v>
      </c>
      <c r="AX85" s="8">
        <v>2033</v>
      </c>
      <c r="AY85" s="8">
        <v>2034</v>
      </c>
      <c r="AZ85" s="8">
        <v>2035</v>
      </c>
      <c r="BA85" s="8">
        <v>2036</v>
      </c>
      <c r="BB85" s="8">
        <v>2037</v>
      </c>
      <c r="BC85" s="8">
        <v>2038</v>
      </c>
      <c r="BD85" s="8">
        <v>2039</v>
      </c>
      <c r="BE85" s="8">
        <v>2040</v>
      </c>
      <c r="BF85" s="8">
        <v>2041</v>
      </c>
      <c r="BG85" s="8">
        <v>2042</v>
      </c>
      <c r="BH85" s="8">
        <v>2043</v>
      </c>
      <c r="BI85" s="8">
        <v>2044</v>
      </c>
      <c r="BJ85" s="8">
        <v>2045</v>
      </c>
      <c r="BK85" s="8">
        <v>2046</v>
      </c>
      <c r="BL85" s="8">
        <v>2047</v>
      </c>
      <c r="BM85" s="8">
        <v>2048</v>
      </c>
      <c r="BN85" s="8">
        <v>2049</v>
      </c>
      <c r="BO85" s="8">
        <v>2050</v>
      </c>
      <c r="BP85" s="8">
        <v>2051</v>
      </c>
      <c r="BQ85" s="8">
        <v>2052</v>
      </c>
      <c r="BR85" s="8">
        <v>2053</v>
      </c>
      <c r="BS85" s="8">
        <v>2054</v>
      </c>
      <c r="BT85" s="8">
        <v>2055</v>
      </c>
      <c r="BU85" s="8">
        <v>2056</v>
      </c>
      <c r="BV85" s="8">
        <v>2057</v>
      </c>
      <c r="BW85" s="8">
        <v>2058</v>
      </c>
      <c r="BX85" s="8">
        <v>2059</v>
      </c>
      <c r="BY85" s="8">
        <v>2060</v>
      </c>
      <c r="BZ85" s="8">
        <v>2061</v>
      </c>
      <c r="CA85" s="8">
        <v>2062</v>
      </c>
      <c r="CB85" s="8">
        <v>2063</v>
      </c>
      <c r="CC85" s="8">
        <v>2064</v>
      </c>
      <c r="CD85" s="8">
        <v>2065</v>
      </c>
      <c r="CE85" s="8">
        <v>2066</v>
      </c>
      <c r="CF85" s="8">
        <v>2067</v>
      </c>
      <c r="CG85" s="8">
        <v>2068</v>
      </c>
      <c r="CH85" s="8">
        <v>2069</v>
      </c>
      <c r="CI85" s="8">
        <v>2070</v>
      </c>
      <c r="CJ85" s="8">
        <v>2071</v>
      </c>
      <c r="CK85" s="8">
        <v>2072</v>
      </c>
      <c r="CL85" s="8">
        <v>2073</v>
      </c>
      <c r="CM85" s="8">
        <v>2074</v>
      </c>
      <c r="CN85" s="8">
        <v>2075</v>
      </c>
      <c r="CO85" s="8">
        <v>2076</v>
      </c>
      <c r="CP85" s="8">
        <v>2077</v>
      </c>
      <c r="CQ85" s="8">
        <v>2078</v>
      </c>
      <c r="CR85" s="8">
        <v>2079</v>
      </c>
      <c r="CS85" s="8">
        <v>2080</v>
      </c>
      <c r="CT85" s="8">
        <v>2081</v>
      </c>
      <c r="CU85" s="8">
        <v>2082</v>
      </c>
      <c r="CV85" s="8">
        <v>2083</v>
      </c>
      <c r="CW85" s="8">
        <v>2084</v>
      </c>
      <c r="CX85" s="8">
        <v>2085</v>
      </c>
      <c r="CY85" s="8">
        <v>2086</v>
      </c>
      <c r="CZ85" s="8">
        <v>2087</v>
      </c>
      <c r="DA85" s="8">
        <v>2088</v>
      </c>
      <c r="DB85" s="8">
        <v>2089</v>
      </c>
      <c r="DC85" s="8">
        <v>2090</v>
      </c>
      <c r="DD85" s="8">
        <v>2091</v>
      </c>
      <c r="DE85" s="8">
        <v>2092</v>
      </c>
      <c r="DF85" s="8">
        <v>2093</v>
      </c>
      <c r="DG85" s="8">
        <v>2094</v>
      </c>
      <c r="DH85" s="8">
        <v>2095</v>
      </c>
      <c r="DI85" s="8">
        <v>2096</v>
      </c>
      <c r="DJ85" s="8">
        <v>2097</v>
      </c>
      <c r="DK85" s="8">
        <v>2098</v>
      </c>
      <c r="DL85" s="8">
        <v>2099</v>
      </c>
    </row>
    <row r="86" s="6" customFormat="1" spans="1:116">
      <c r="A86" s="1" t="str">
        <f>'[1]Population Definitions'!$A$2</f>
        <v>0-4M</v>
      </c>
      <c r="C86" s="6" t="s">
        <v>26</v>
      </c>
      <c r="D86" s="9"/>
      <c r="E86" s="9"/>
      <c r="F86" s="10" t="s">
        <v>30</v>
      </c>
      <c r="G86" s="9">
        <v>0</v>
      </c>
      <c r="H86" s="9"/>
      <c r="I86" s="9"/>
      <c r="J86" s="9"/>
      <c r="K86" s="9"/>
      <c r="L86" s="9">
        <v>0</v>
      </c>
      <c r="M86" s="9"/>
      <c r="N86" s="9"/>
      <c r="O86" s="9"/>
      <c r="P86" s="9"/>
      <c r="Q86" s="9">
        <v>0</v>
      </c>
      <c r="R86" s="9"/>
      <c r="S86" s="9"/>
      <c r="T86" s="9"/>
      <c r="U86" s="9"/>
      <c r="V86" s="9">
        <v>0</v>
      </c>
      <c r="W86" s="9"/>
      <c r="X86" s="9"/>
      <c r="Y86" s="9"/>
      <c r="Z86" s="9"/>
      <c r="AA86" s="9">
        <v>0</v>
      </c>
      <c r="AB86" s="9"/>
      <c r="AC86" s="9"/>
      <c r="AD86" s="9"/>
      <c r="AE86" s="9"/>
      <c r="AF86" s="9">
        <v>0</v>
      </c>
      <c r="AG86" s="9"/>
      <c r="AH86" s="9"/>
      <c r="AI86" s="9"/>
      <c r="AJ86" s="9"/>
      <c r="AK86" s="9">
        <v>0</v>
      </c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</row>
    <row r="87" s="6" customFormat="1" spans="1:116">
      <c r="A87" s="1" t="str">
        <f>'[1]Population Definitions'!$A$3</f>
        <v>0-4F</v>
      </c>
      <c r="C87" s="6" t="s">
        <v>26</v>
      </c>
      <c r="D87" s="9"/>
      <c r="E87" s="9"/>
      <c r="F87" s="10" t="s">
        <v>30</v>
      </c>
      <c r="G87" s="9">
        <v>0</v>
      </c>
      <c r="H87" s="9"/>
      <c r="I87" s="9"/>
      <c r="J87" s="9"/>
      <c r="K87" s="9"/>
      <c r="L87" s="9">
        <v>0</v>
      </c>
      <c r="M87" s="9"/>
      <c r="N87" s="9"/>
      <c r="O87" s="9"/>
      <c r="P87" s="9"/>
      <c r="Q87" s="9">
        <v>0</v>
      </c>
      <c r="R87" s="9"/>
      <c r="S87" s="9"/>
      <c r="T87" s="9"/>
      <c r="U87" s="9"/>
      <c r="V87" s="9">
        <v>0</v>
      </c>
      <c r="W87" s="9"/>
      <c r="X87" s="9"/>
      <c r="Y87" s="9"/>
      <c r="Z87" s="9"/>
      <c r="AA87" s="9">
        <v>0</v>
      </c>
      <c r="AB87" s="9"/>
      <c r="AC87" s="9"/>
      <c r="AD87" s="9"/>
      <c r="AE87" s="9"/>
      <c r="AF87" s="9">
        <v>0</v>
      </c>
      <c r="AG87" s="9"/>
      <c r="AH87" s="9"/>
      <c r="AI87" s="9"/>
      <c r="AJ87" s="9"/>
      <c r="AK87" s="9">
        <v>0</v>
      </c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</row>
    <row r="88" s="6" customFormat="1" spans="1:116">
      <c r="A88" s="1" t="str">
        <f>'[1]Population Definitions'!$A$4</f>
        <v>5-14M</v>
      </c>
      <c r="C88" s="6" t="s">
        <v>26</v>
      </c>
      <c r="D88" s="9"/>
      <c r="E88" s="9"/>
      <c r="F88" s="10" t="s">
        <v>30</v>
      </c>
      <c r="G88" s="9">
        <v>134</v>
      </c>
      <c r="H88" s="9"/>
      <c r="I88" s="9"/>
      <c r="J88" s="9"/>
      <c r="K88" s="9"/>
      <c r="L88" s="9">
        <v>163</v>
      </c>
      <c r="M88" s="9"/>
      <c r="N88" s="9"/>
      <c r="O88" s="9"/>
      <c r="P88" s="9"/>
      <c r="Q88" s="9">
        <v>210</v>
      </c>
      <c r="R88" s="9"/>
      <c r="S88" s="9"/>
      <c r="T88" s="9"/>
      <c r="U88" s="9"/>
      <c r="V88" s="9">
        <v>83</v>
      </c>
      <c r="W88" s="9"/>
      <c r="X88" s="9"/>
      <c r="Y88" s="9"/>
      <c r="Z88" s="9"/>
      <c r="AA88" s="9">
        <v>65</v>
      </c>
      <c r="AB88" s="9"/>
      <c r="AC88" s="9"/>
      <c r="AD88" s="9"/>
      <c r="AE88" s="9"/>
      <c r="AF88" s="9">
        <v>53</v>
      </c>
      <c r="AG88" s="9"/>
      <c r="AH88" s="9"/>
      <c r="AI88" s="9"/>
      <c r="AJ88" s="9"/>
      <c r="AK88" s="9">
        <v>44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</row>
    <row r="89" s="6" customFormat="1" spans="1:116">
      <c r="A89" s="1" t="str">
        <f>'[1]Population Definitions'!$A$5</f>
        <v>5-14F</v>
      </c>
      <c r="C89" s="6" t="s">
        <v>26</v>
      </c>
      <c r="D89" s="9"/>
      <c r="E89" s="9"/>
      <c r="F89" s="10" t="s">
        <v>30</v>
      </c>
      <c r="G89" s="9">
        <v>43</v>
      </c>
      <c r="H89" s="9"/>
      <c r="I89" s="9"/>
      <c r="J89" s="9"/>
      <c r="K89" s="9"/>
      <c r="L89" s="9">
        <v>49</v>
      </c>
      <c r="M89" s="9"/>
      <c r="N89" s="9"/>
      <c r="O89" s="9"/>
      <c r="P89" s="9"/>
      <c r="Q89" s="9">
        <v>59</v>
      </c>
      <c r="R89" s="9"/>
      <c r="S89" s="9"/>
      <c r="T89" s="9"/>
      <c r="U89" s="9"/>
      <c r="V89" s="9">
        <v>23</v>
      </c>
      <c r="W89" s="9"/>
      <c r="X89" s="9"/>
      <c r="Y89" s="9"/>
      <c r="Z89" s="9"/>
      <c r="AA89" s="9">
        <v>20</v>
      </c>
      <c r="AB89" s="9"/>
      <c r="AC89" s="9"/>
      <c r="AD89" s="9"/>
      <c r="AE89" s="9"/>
      <c r="AF89" s="9">
        <v>19</v>
      </c>
      <c r="AG89" s="9"/>
      <c r="AH89" s="9"/>
      <c r="AI89" s="9"/>
      <c r="AJ89" s="9"/>
      <c r="AK89" s="9">
        <v>16</v>
      </c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</row>
    <row r="90" s="6" customFormat="1" spans="1:116">
      <c r="A90" s="1" t="str">
        <f>'[1]Population Definitions'!$A$6</f>
        <v>15-49M</v>
      </c>
      <c r="C90" s="6" t="s">
        <v>26</v>
      </c>
      <c r="D90" s="9"/>
      <c r="E90" s="9"/>
      <c r="F90" s="10" t="s">
        <v>30</v>
      </c>
      <c r="G90" s="11">
        <v>19257</v>
      </c>
      <c r="H90" s="9"/>
      <c r="I90" s="9"/>
      <c r="J90" s="9"/>
      <c r="K90" s="9"/>
      <c r="L90" s="11">
        <v>23737.22</v>
      </c>
      <c r="M90" s="9"/>
      <c r="N90" s="9"/>
      <c r="O90" s="9"/>
      <c r="P90" s="9"/>
      <c r="Q90" s="11">
        <v>27536.71</v>
      </c>
      <c r="R90" s="9"/>
      <c r="S90" s="9"/>
      <c r="T90" s="9"/>
      <c r="U90" s="9"/>
      <c r="V90" s="11">
        <v>21111.2</v>
      </c>
      <c r="W90" s="9"/>
      <c r="X90" s="9"/>
      <c r="Y90" s="9"/>
      <c r="Z90" s="9"/>
      <c r="AA90" s="11">
        <v>23854.01</v>
      </c>
      <c r="AB90" s="9"/>
      <c r="AC90" s="9"/>
      <c r="AD90" s="9"/>
      <c r="AE90" s="9"/>
      <c r="AF90" s="11">
        <v>24500.36</v>
      </c>
      <c r="AG90" s="9"/>
      <c r="AH90" s="9"/>
      <c r="AI90" s="9"/>
      <c r="AJ90" s="11"/>
      <c r="AK90" s="11">
        <v>21602.27</v>
      </c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</row>
    <row r="91" s="6" customFormat="1" spans="1:116">
      <c r="A91" s="1" t="str">
        <f>'[1]Population Definitions'!$A$7</f>
        <v>15-49F</v>
      </c>
      <c r="C91" s="6" t="s">
        <v>26</v>
      </c>
      <c r="D91" s="9"/>
      <c r="E91" s="9"/>
      <c r="F91" s="10" t="s">
        <v>30</v>
      </c>
      <c r="G91" s="13">
        <v>2851.83</v>
      </c>
      <c r="H91" s="9"/>
      <c r="I91" s="9"/>
      <c r="J91" s="9"/>
      <c r="K91" s="9"/>
      <c r="L91" s="11">
        <v>3405.55</v>
      </c>
      <c r="M91" s="9"/>
      <c r="N91" s="9"/>
      <c r="O91" s="9"/>
      <c r="P91" s="9"/>
      <c r="Q91" s="11">
        <v>3567.81</v>
      </c>
      <c r="R91" s="9"/>
      <c r="S91" s="9"/>
      <c r="T91" s="9"/>
      <c r="U91" s="9"/>
      <c r="V91" s="11">
        <v>2404.11</v>
      </c>
      <c r="W91" s="9"/>
      <c r="X91" s="9"/>
      <c r="Y91" s="9"/>
      <c r="Z91" s="9"/>
      <c r="AA91" s="11">
        <v>2532.91</v>
      </c>
      <c r="AB91" s="9"/>
      <c r="AC91" s="9"/>
      <c r="AD91" s="9"/>
      <c r="AE91" s="9"/>
      <c r="AF91" s="11">
        <v>2381.46</v>
      </c>
      <c r="AG91" s="9"/>
      <c r="AH91" s="9"/>
      <c r="AI91" s="9"/>
      <c r="AJ91" s="11"/>
      <c r="AK91" s="11">
        <v>2047.09</v>
      </c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</row>
    <row r="92" s="6" customFormat="1" spans="1:116">
      <c r="A92" s="1" t="str">
        <f>'[1]Population Definitions'!$A$8</f>
        <v>50-59M</v>
      </c>
      <c r="C92" s="6" t="s">
        <v>26</v>
      </c>
      <c r="D92" s="9"/>
      <c r="E92" s="9"/>
      <c r="F92" s="10" t="s">
        <v>30</v>
      </c>
      <c r="G92" s="9">
        <v>13344</v>
      </c>
      <c r="H92" s="9"/>
      <c r="I92" s="9"/>
      <c r="J92" s="9"/>
      <c r="K92" s="9"/>
      <c r="L92" s="9">
        <v>12799</v>
      </c>
      <c r="M92" s="9"/>
      <c r="N92" s="9"/>
      <c r="O92" s="9"/>
      <c r="P92" s="9"/>
      <c r="Q92" s="9">
        <v>16307</v>
      </c>
      <c r="R92" s="9"/>
      <c r="S92" s="9"/>
      <c r="T92" s="9"/>
      <c r="U92" s="9"/>
      <c r="V92" s="9">
        <v>19618</v>
      </c>
      <c r="W92" s="9"/>
      <c r="X92" s="9"/>
      <c r="Y92" s="9"/>
      <c r="Z92" s="9"/>
      <c r="AA92" s="9">
        <v>18650</v>
      </c>
      <c r="AB92" s="9"/>
      <c r="AC92" s="9"/>
      <c r="AD92" s="9"/>
      <c r="AE92" s="9"/>
      <c r="AF92" s="11">
        <v>21320</v>
      </c>
      <c r="AG92" s="9"/>
      <c r="AH92" s="9"/>
      <c r="AI92" s="9"/>
      <c r="AJ92" s="9"/>
      <c r="AK92" s="9">
        <v>23070</v>
      </c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</row>
    <row r="93" s="6" customFormat="1" spans="1:116">
      <c r="A93" s="1" t="str">
        <f>'[1]Population Definitions'!$A$9</f>
        <v>50-59F</v>
      </c>
      <c r="C93" s="6" t="s">
        <v>26</v>
      </c>
      <c r="D93" s="9"/>
      <c r="E93" s="9"/>
      <c r="F93" s="10" t="s">
        <v>30</v>
      </c>
      <c r="G93" s="9">
        <v>2141</v>
      </c>
      <c r="H93" s="9"/>
      <c r="I93" s="9"/>
      <c r="J93" s="9"/>
      <c r="K93" s="9"/>
      <c r="L93" s="9">
        <v>1990</v>
      </c>
      <c r="M93" s="9"/>
      <c r="N93" s="9"/>
      <c r="O93" s="9"/>
      <c r="P93" s="9"/>
      <c r="Q93" s="9">
        <v>2331</v>
      </c>
      <c r="R93" s="9"/>
      <c r="S93" s="9"/>
      <c r="T93" s="9"/>
      <c r="U93" s="9"/>
      <c r="V93" s="9">
        <v>2890</v>
      </c>
      <c r="W93" s="9"/>
      <c r="X93" s="9"/>
      <c r="Y93" s="9"/>
      <c r="Z93" s="9"/>
      <c r="AA93" s="9">
        <v>2590</v>
      </c>
      <c r="AB93" s="9"/>
      <c r="AC93" s="9"/>
      <c r="AD93" s="9"/>
      <c r="AE93" s="9"/>
      <c r="AF93" s="9">
        <v>2683</v>
      </c>
      <c r="AG93" s="9"/>
      <c r="AH93" s="9"/>
      <c r="AI93" s="9"/>
      <c r="AJ93" s="9"/>
      <c r="AK93" s="9">
        <v>3127</v>
      </c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</row>
    <row r="94" s="6" customFormat="1" spans="1:116">
      <c r="A94" s="1" t="str">
        <f>'[1]Population Definitions'!$B$10</f>
        <v>60+M</v>
      </c>
      <c r="C94" s="6" t="s">
        <v>26</v>
      </c>
      <c r="D94" s="9"/>
      <c r="E94" s="9"/>
      <c r="F94" s="10" t="s">
        <v>30</v>
      </c>
      <c r="G94" s="11">
        <v>18788</v>
      </c>
      <c r="H94" s="9"/>
      <c r="I94" s="9"/>
      <c r="J94" s="9"/>
      <c r="K94" s="9"/>
      <c r="L94" s="9">
        <v>22587</v>
      </c>
      <c r="M94" s="9"/>
      <c r="N94" s="9"/>
      <c r="O94" s="9"/>
      <c r="P94" s="9"/>
      <c r="Q94" s="11">
        <v>28755</v>
      </c>
      <c r="R94" s="9"/>
      <c r="S94" s="9"/>
      <c r="T94" s="9"/>
      <c r="U94" s="9"/>
      <c r="V94" s="9">
        <v>27415</v>
      </c>
      <c r="W94" s="9"/>
      <c r="X94" s="9"/>
      <c r="Y94" s="9"/>
      <c r="Z94" s="9"/>
      <c r="AA94" s="11">
        <v>32634</v>
      </c>
      <c r="AB94" s="9"/>
      <c r="AC94" s="9"/>
      <c r="AD94" s="9"/>
      <c r="AE94" s="9"/>
      <c r="AF94" s="9">
        <v>41479</v>
      </c>
      <c r="AG94" s="9"/>
      <c r="AH94" s="9"/>
      <c r="AI94" s="9"/>
      <c r="AJ94" s="11"/>
      <c r="AK94" s="9">
        <v>40921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</row>
    <row r="95" s="6" customFormat="1" spans="1:116">
      <c r="A95" s="1" t="str">
        <f>'[1]Population Definitions'!$B$11</f>
        <v>60+F</v>
      </c>
      <c r="C95" s="6" t="s">
        <v>26</v>
      </c>
      <c r="D95" s="9"/>
      <c r="E95" s="9"/>
      <c r="F95" s="10" t="s">
        <v>30</v>
      </c>
      <c r="G95" s="11">
        <v>4853</v>
      </c>
      <c r="H95" s="9"/>
      <c r="I95" s="9"/>
      <c r="J95" s="9"/>
      <c r="K95" s="9"/>
      <c r="L95" s="9">
        <v>5410</v>
      </c>
      <c r="M95" s="9"/>
      <c r="N95" s="9"/>
      <c r="O95" s="9"/>
      <c r="P95" s="9"/>
      <c r="Q95" s="11">
        <v>6239</v>
      </c>
      <c r="R95" s="9"/>
      <c r="S95" s="9"/>
      <c r="T95" s="9"/>
      <c r="U95" s="9"/>
      <c r="V95" s="9">
        <v>6319</v>
      </c>
      <c r="W95" s="9"/>
      <c r="X95" s="9"/>
      <c r="Y95" s="9"/>
      <c r="Z95" s="9"/>
      <c r="AA95" s="11">
        <v>7365</v>
      </c>
      <c r="AB95" s="9"/>
      <c r="AC95" s="9"/>
      <c r="AD95" s="9"/>
      <c r="AE95" s="9"/>
      <c r="AF95" s="11">
        <v>9718</v>
      </c>
      <c r="AG95" s="9"/>
      <c r="AH95" s="9"/>
      <c r="AI95" s="9"/>
      <c r="AJ95" s="13"/>
      <c r="AK95" s="9">
        <v>9788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</row>
    <row r="96" s="6" customFormat="1"/>
  </sheetData>
  <conditionalFormatting sqref="E38">
    <cfRule type="expression" dxfId="1" priority="2">
      <formula>AND(COUNTIF(G38:DL38,"&lt;&gt;"&amp;"")&gt;0,NOT(ISBLANK(E38)))</formula>
    </cfRule>
    <cfRule type="expression" dxfId="0" priority="1">
      <formula>COUNTIF(G38:DL38,"&lt;&gt;"&amp;"")&gt;0</formula>
    </cfRule>
  </conditionalFormatting>
  <conditionalFormatting sqref="E39">
    <cfRule type="expression" dxfId="1" priority="4">
      <formula>AND(COUNTIF(G39:DL39,"&lt;&gt;"&amp;"")&gt;0,NOT(ISBLANK(E39)))</formula>
    </cfRule>
    <cfRule type="expression" dxfId="0" priority="3">
      <formula>COUNTIF(G39:DL39,"&lt;&gt;"&amp;"")&gt;0</formula>
    </cfRule>
  </conditionalFormatting>
  <conditionalFormatting sqref="E40">
    <cfRule type="expression" dxfId="1" priority="6">
      <formula>AND(COUNTIF(G40:DL40,"&lt;&gt;"&amp;"")&gt;0,NOT(ISBLANK(E40)))</formula>
    </cfRule>
    <cfRule type="expression" dxfId="0" priority="5">
      <formula>COUNTIF(G40:DL40,"&lt;&gt;"&amp;"")&gt;0</formula>
    </cfRule>
  </conditionalFormatting>
  <conditionalFormatting sqref="E41">
    <cfRule type="expression" dxfId="1" priority="8">
      <formula>AND(COUNTIF(G41:DL41,"&lt;&gt;"&amp;"")&gt;0,NOT(ISBLANK(E41)))</formula>
    </cfRule>
    <cfRule type="expression" dxfId="0" priority="7">
      <formula>COUNTIF(G41:DL41,"&lt;&gt;"&amp;"")&gt;0</formula>
    </cfRule>
  </conditionalFormatting>
  <conditionalFormatting sqref="E42">
    <cfRule type="expression" dxfId="1" priority="10">
      <formula>AND(COUNTIF(G42:DL42,"&lt;&gt;"&amp;"")&gt;0,NOT(ISBLANK(E42)))</formula>
    </cfRule>
    <cfRule type="expression" dxfId="0" priority="9">
      <formula>COUNTIF(G42:DL42,"&lt;&gt;"&amp;"")&gt;0</formula>
    </cfRule>
  </conditionalFormatting>
  <conditionalFormatting sqref="E43">
    <cfRule type="expression" dxfId="1" priority="12">
      <formula>AND(COUNTIF(G43:DL43,"&lt;&gt;"&amp;"")&gt;0,NOT(ISBLANK(E43)))</formula>
    </cfRule>
    <cfRule type="expression" dxfId="0" priority="11">
      <formula>COUNTIF(G43:DL43,"&lt;&gt;"&amp;"")&gt;0</formula>
    </cfRule>
  </conditionalFormatting>
  <conditionalFormatting sqref="E44">
    <cfRule type="expression" dxfId="1" priority="14">
      <formula>AND(COUNTIF(G44:DL44,"&lt;&gt;"&amp;"")&gt;0,NOT(ISBLANK(E44)))</formula>
    </cfRule>
    <cfRule type="expression" dxfId="0" priority="13">
      <formula>COUNTIF(G44:DL44,"&lt;&gt;"&amp;"")&gt;0</formula>
    </cfRule>
  </conditionalFormatting>
  <conditionalFormatting sqref="E45">
    <cfRule type="expression" dxfId="1" priority="16">
      <formula>AND(COUNTIF(G45:DL45,"&lt;&gt;"&amp;"")&gt;0,NOT(ISBLANK(E45)))</formula>
    </cfRule>
    <cfRule type="expression" dxfId="0" priority="15">
      <formula>COUNTIF(G45:DL45,"&lt;&gt;"&amp;"")&gt;0</formula>
    </cfRule>
  </conditionalFormatting>
  <conditionalFormatting sqref="E46">
    <cfRule type="expression" dxfId="1" priority="18">
      <formula>AND(COUNTIF(G46:DL46,"&lt;&gt;"&amp;"")&gt;0,NOT(ISBLANK(E46)))</formula>
    </cfRule>
    <cfRule type="expression" dxfId="0" priority="17">
      <formula>COUNTIF(G46:DL46,"&lt;&gt;"&amp;"")&gt;0</formula>
    </cfRule>
  </conditionalFormatting>
  <conditionalFormatting sqref="E47">
    <cfRule type="expression" dxfId="1" priority="20">
      <formula>AND(COUNTIF(G47:DL47,"&lt;&gt;"&amp;"")&gt;0,NOT(ISBLANK(E47)))</formula>
    </cfRule>
    <cfRule type="expression" dxfId="0" priority="19">
      <formula>COUNTIF(G47:DL47,"&lt;&gt;"&amp;"")&gt;0</formula>
    </cfRule>
  </conditionalFormatting>
  <conditionalFormatting sqref="E50">
    <cfRule type="expression" dxfId="1" priority="22">
      <formula>AND(COUNTIF(G50:DL50,"&lt;&gt;"&amp;"")&gt;0,NOT(ISBLANK(E50)))</formula>
    </cfRule>
    <cfRule type="expression" dxfId="0" priority="21">
      <formula>COUNTIF(G50:DL50,"&lt;&gt;"&amp;"")&gt;0</formula>
    </cfRule>
  </conditionalFormatting>
  <conditionalFormatting sqref="E51">
    <cfRule type="expression" dxfId="1" priority="24">
      <formula>AND(COUNTIF(G51:DL51,"&lt;&gt;"&amp;"")&gt;0,NOT(ISBLANK(E51)))</formula>
    </cfRule>
    <cfRule type="expression" dxfId="0" priority="23">
      <formula>COUNTIF(G51:DL51,"&lt;&gt;"&amp;"")&gt;0</formula>
    </cfRule>
  </conditionalFormatting>
  <conditionalFormatting sqref="E52">
    <cfRule type="expression" dxfId="1" priority="26">
      <formula>AND(COUNTIF(G52:DL52,"&lt;&gt;"&amp;"")&gt;0,NOT(ISBLANK(E52)))</formula>
    </cfRule>
    <cfRule type="expression" dxfId="0" priority="25">
      <formula>COUNTIF(G52:DL52,"&lt;&gt;"&amp;"")&gt;0</formula>
    </cfRule>
  </conditionalFormatting>
  <conditionalFormatting sqref="E53">
    <cfRule type="expression" dxfId="1" priority="28">
      <formula>AND(COUNTIF(G53:DL53,"&lt;&gt;"&amp;"")&gt;0,NOT(ISBLANK(E53)))</formula>
    </cfRule>
    <cfRule type="expression" dxfId="0" priority="27">
      <formula>COUNTIF(G53:DL53,"&lt;&gt;"&amp;"")&gt;0</formula>
    </cfRule>
  </conditionalFormatting>
  <conditionalFormatting sqref="E54">
    <cfRule type="expression" dxfId="1" priority="30">
      <formula>AND(COUNTIF(G54:DL54,"&lt;&gt;"&amp;"")&gt;0,NOT(ISBLANK(E54)))</formula>
    </cfRule>
    <cfRule type="expression" dxfId="0" priority="29">
      <formula>COUNTIF(G54:DL54,"&lt;&gt;"&amp;"")&gt;0</formula>
    </cfRule>
  </conditionalFormatting>
  <conditionalFormatting sqref="E55">
    <cfRule type="expression" dxfId="1" priority="32">
      <formula>AND(COUNTIF(G55:DL55,"&lt;&gt;"&amp;"")&gt;0,NOT(ISBLANK(E55)))</formula>
    </cfRule>
    <cfRule type="expression" dxfId="0" priority="31">
      <formula>COUNTIF(G55:DL55,"&lt;&gt;"&amp;"")&gt;0</formula>
    </cfRule>
  </conditionalFormatting>
  <conditionalFormatting sqref="E56">
    <cfRule type="expression" dxfId="1" priority="34">
      <formula>AND(COUNTIF(G56:DL56,"&lt;&gt;"&amp;"")&gt;0,NOT(ISBLANK(E56)))</formula>
    </cfRule>
    <cfRule type="expression" dxfId="0" priority="33">
      <formula>COUNTIF(G56:DL56,"&lt;&gt;"&amp;"")&gt;0</formula>
    </cfRule>
  </conditionalFormatting>
  <conditionalFormatting sqref="E57">
    <cfRule type="expression" dxfId="1" priority="36">
      <formula>AND(COUNTIF(G57:DL57,"&lt;&gt;"&amp;"")&gt;0,NOT(ISBLANK(E57)))</formula>
    </cfRule>
    <cfRule type="expression" dxfId="0" priority="35">
      <formula>COUNTIF(G57:DL57,"&lt;&gt;"&amp;"")&gt;0</formula>
    </cfRule>
  </conditionalFormatting>
  <conditionalFormatting sqref="E58">
    <cfRule type="expression" dxfId="1" priority="38">
      <formula>AND(COUNTIF(G58:DL58,"&lt;&gt;"&amp;"")&gt;0,NOT(ISBLANK(E58)))</formula>
    </cfRule>
    <cfRule type="expression" dxfId="0" priority="37">
      <formula>COUNTIF(G58:DL58,"&lt;&gt;"&amp;"")&gt;0</formula>
    </cfRule>
  </conditionalFormatting>
  <conditionalFormatting sqref="E59">
    <cfRule type="expression" dxfId="1" priority="40">
      <formula>AND(COUNTIF(G59:DL59,"&lt;&gt;"&amp;"")&gt;0,NOT(ISBLANK(E59)))</formula>
    </cfRule>
    <cfRule type="expression" dxfId="0" priority="39">
      <formula>COUNTIF(G59:DL59,"&lt;&gt;"&amp;"")&gt;0</formula>
    </cfRule>
  </conditionalFormatting>
  <conditionalFormatting sqref="E62">
    <cfRule type="expression" dxfId="1" priority="42">
      <formula>AND(COUNTIF(G62:DL62,"&lt;&gt;"&amp;"")&gt;0,NOT(ISBLANK(E62)))</formula>
    </cfRule>
    <cfRule type="expression" dxfId="0" priority="41">
      <formula>COUNTIF(G62:DL62,"&lt;&gt;"&amp;"")&gt;0</formula>
    </cfRule>
  </conditionalFormatting>
  <conditionalFormatting sqref="E63">
    <cfRule type="expression" dxfId="1" priority="44">
      <formula>AND(COUNTIF(G63:DL63,"&lt;&gt;"&amp;"")&gt;0,NOT(ISBLANK(E63)))</formula>
    </cfRule>
    <cfRule type="expression" dxfId="0" priority="43">
      <formula>COUNTIF(G63:DL63,"&lt;&gt;"&amp;"")&gt;0</formula>
    </cfRule>
  </conditionalFormatting>
  <conditionalFormatting sqref="E64">
    <cfRule type="expression" dxfId="1" priority="46">
      <formula>AND(COUNTIF(G64:DL64,"&lt;&gt;"&amp;"")&gt;0,NOT(ISBLANK(E64)))</formula>
    </cfRule>
    <cfRule type="expression" dxfId="0" priority="45">
      <formula>COUNTIF(G64:DL64,"&lt;&gt;"&amp;"")&gt;0</formula>
    </cfRule>
  </conditionalFormatting>
  <conditionalFormatting sqref="E65">
    <cfRule type="expression" dxfId="1" priority="48">
      <formula>AND(COUNTIF(G65:DL65,"&lt;&gt;"&amp;"")&gt;0,NOT(ISBLANK(E65)))</formula>
    </cfRule>
    <cfRule type="expression" dxfId="0" priority="47">
      <formula>COUNTIF(G65:DL65,"&lt;&gt;"&amp;"")&gt;0</formula>
    </cfRule>
  </conditionalFormatting>
  <conditionalFormatting sqref="E66">
    <cfRule type="expression" dxfId="1" priority="50">
      <formula>AND(COUNTIF(G66:DL66,"&lt;&gt;"&amp;"")&gt;0,NOT(ISBLANK(E66)))</formula>
    </cfRule>
    <cfRule type="expression" dxfId="0" priority="49">
      <formula>COUNTIF(G66:DL66,"&lt;&gt;"&amp;"")&gt;0</formula>
    </cfRule>
  </conditionalFormatting>
  <conditionalFormatting sqref="E67">
    <cfRule type="expression" dxfId="1" priority="52">
      <formula>AND(COUNTIF(G67:DL67,"&lt;&gt;"&amp;"")&gt;0,NOT(ISBLANK(E67)))</formula>
    </cfRule>
    <cfRule type="expression" dxfId="0" priority="51">
      <formula>COUNTIF(G67:DL67,"&lt;&gt;"&amp;"")&gt;0</formula>
    </cfRule>
  </conditionalFormatting>
  <conditionalFormatting sqref="E68">
    <cfRule type="expression" dxfId="1" priority="54">
      <formula>AND(COUNTIF(G68:DL68,"&lt;&gt;"&amp;"")&gt;0,NOT(ISBLANK(E68)))</formula>
    </cfRule>
    <cfRule type="expression" dxfId="0" priority="53">
      <formula>COUNTIF(G68:DL68,"&lt;&gt;"&amp;"")&gt;0</formula>
    </cfRule>
  </conditionalFormatting>
  <conditionalFormatting sqref="E69">
    <cfRule type="expression" dxfId="1" priority="56">
      <formula>AND(COUNTIF(G69:DL69,"&lt;&gt;"&amp;"")&gt;0,NOT(ISBLANK(E69)))</formula>
    </cfRule>
    <cfRule type="expression" dxfId="0" priority="55">
      <formula>COUNTIF(G69:DL69,"&lt;&gt;"&amp;"")&gt;0</formula>
    </cfRule>
  </conditionalFormatting>
  <conditionalFormatting sqref="E70">
    <cfRule type="expression" dxfId="1" priority="58">
      <formula>AND(COUNTIF(G70:DL70,"&lt;&gt;"&amp;"")&gt;0,NOT(ISBLANK(E70)))</formula>
    </cfRule>
    <cfRule type="expression" dxfId="0" priority="57">
      <formula>COUNTIF(G70:DL70,"&lt;&gt;"&amp;"")&gt;0</formula>
    </cfRule>
  </conditionalFormatting>
  <conditionalFormatting sqref="E71">
    <cfRule type="expression" dxfId="1" priority="60">
      <formula>AND(COUNTIF(G71:DL71,"&lt;&gt;"&amp;"")&gt;0,NOT(ISBLANK(E71)))</formula>
    </cfRule>
    <cfRule type="expression" dxfId="0" priority="59">
      <formula>COUNTIF(G71:DL71,"&lt;&gt;"&amp;"")&gt;0</formula>
    </cfRule>
  </conditionalFormatting>
  <conditionalFormatting sqref="E74">
    <cfRule type="expression" dxfId="1" priority="62">
      <formula>AND(COUNTIF(G74:DL74,"&lt;&gt;"&amp;"")&gt;0,NOT(ISBLANK(E74)))</formula>
    </cfRule>
    <cfRule type="expression" dxfId="0" priority="61">
      <formula>COUNTIF(G74:DL74,"&lt;&gt;"&amp;"")&gt;0</formula>
    </cfRule>
  </conditionalFormatting>
  <conditionalFormatting sqref="E75">
    <cfRule type="expression" dxfId="1" priority="64">
      <formula>AND(COUNTIF(G75:DL75,"&lt;&gt;"&amp;"")&gt;0,NOT(ISBLANK(E75)))</formula>
    </cfRule>
    <cfRule type="expression" dxfId="0" priority="63">
      <formula>COUNTIF(G75:DL75,"&lt;&gt;"&amp;"")&gt;0</formula>
    </cfRule>
  </conditionalFormatting>
  <conditionalFormatting sqref="E76">
    <cfRule type="expression" dxfId="1" priority="66">
      <formula>AND(COUNTIF(G76:DL76,"&lt;&gt;"&amp;"")&gt;0,NOT(ISBLANK(E76)))</formula>
    </cfRule>
    <cfRule type="expression" dxfId="0" priority="65">
      <formula>COUNTIF(G76:DL76,"&lt;&gt;"&amp;"")&gt;0</formula>
    </cfRule>
  </conditionalFormatting>
  <conditionalFormatting sqref="E77">
    <cfRule type="expression" dxfId="1" priority="68">
      <formula>AND(COUNTIF(G77:DL77,"&lt;&gt;"&amp;"")&gt;0,NOT(ISBLANK(E77)))</formula>
    </cfRule>
    <cfRule type="expression" dxfId="0" priority="67">
      <formula>COUNTIF(G77:DL77,"&lt;&gt;"&amp;"")&gt;0</formula>
    </cfRule>
  </conditionalFormatting>
  <conditionalFormatting sqref="E78">
    <cfRule type="expression" dxfId="1" priority="70">
      <formula>AND(COUNTIF(G78:DL78,"&lt;&gt;"&amp;"")&gt;0,NOT(ISBLANK(E78)))</formula>
    </cfRule>
    <cfRule type="expression" dxfId="0" priority="69">
      <formula>COUNTIF(G78:DL78,"&lt;&gt;"&amp;"")&gt;0</formula>
    </cfRule>
  </conditionalFormatting>
  <conditionalFormatting sqref="E79">
    <cfRule type="expression" dxfId="1" priority="72">
      <formula>AND(COUNTIF(G79:DL79,"&lt;&gt;"&amp;"")&gt;0,NOT(ISBLANK(E79)))</formula>
    </cfRule>
    <cfRule type="expression" dxfId="0" priority="71">
      <formula>COUNTIF(G79:DL79,"&lt;&gt;"&amp;"")&gt;0</formula>
    </cfRule>
  </conditionalFormatting>
  <conditionalFormatting sqref="E80">
    <cfRule type="expression" dxfId="1" priority="74">
      <formula>AND(COUNTIF(G80:DL80,"&lt;&gt;"&amp;"")&gt;0,NOT(ISBLANK(E80)))</formula>
    </cfRule>
    <cfRule type="expression" dxfId="0" priority="73">
      <formula>COUNTIF(G80:DL80,"&lt;&gt;"&amp;"")&gt;0</formula>
    </cfRule>
  </conditionalFormatting>
  <conditionalFormatting sqref="E81">
    <cfRule type="expression" dxfId="1" priority="76">
      <formula>AND(COUNTIF(G81:DL81,"&lt;&gt;"&amp;"")&gt;0,NOT(ISBLANK(E81)))</formula>
    </cfRule>
    <cfRule type="expression" dxfId="0" priority="75">
      <formula>COUNTIF(G81:DL81,"&lt;&gt;"&amp;"")&gt;0</formula>
    </cfRule>
  </conditionalFormatting>
  <conditionalFormatting sqref="E82">
    <cfRule type="expression" dxfId="1" priority="78">
      <formula>AND(COUNTIF(G82:DL82,"&lt;&gt;"&amp;"")&gt;0,NOT(ISBLANK(E82)))</formula>
    </cfRule>
    <cfRule type="expression" dxfId="0" priority="77">
      <formula>COUNTIF(G82:DL82,"&lt;&gt;"&amp;"")&gt;0</formula>
    </cfRule>
  </conditionalFormatting>
  <conditionalFormatting sqref="E83">
    <cfRule type="expression" dxfId="1" priority="80">
      <formula>AND(COUNTIF(G83:DL83,"&lt;&gt;"&amp;"")&gt;0,NOT(ISBLANK(E83)))</formula>
    </cfRule>
    <cfRule type="expression" dxfId="0" priority="79">
      <formula>COUNTIF(G83:DL83,"&lt;&gt;"&amp;"")&gt;0</formula>
    </cfRule>
  </conditionalFormatting>
  <conditionalFormatting sqref="E86">
    <cfRule type="expression" dxfId="1" priority="82">
      <formula>AND(COUNTIF(G86:DL86,"&lt;&gt;"&amp;"")&gt;0,NOT(ISBLANK(E86)))</formula>
    </cfRule>
    <cfRule type="expression" dxfId="0" priority="81">
      <formula>COUNTIF(G86:DL86,"&lt;&gt;"&amp;"")&gt;0</formula>
    </cfRule>
  </conditionalFormatting>
  <conditionalFormatting sqref="E87">
    <cfRule type="expression" dxfId="1" priority="84">
      <formula>AND(COUNTIF(G87:DL87,"&lt;&gt;"&amp;"")&gt;0,NOT(ISBLANK(E87)))</formula>
    </cfRule>
    <cfRule type="expression" dxfId="0" priority="83">
      <formula>COUNTIF(G87:DL87,"&lt;&gt;"&amp;"")&gt;0</formula>
    </cfRule>
  </conditionalFormatting>
  <conditionalFormatting sqref="E88">
    <cfRule type="expression" dxfId="1" priority="86">
      <formula>AND(COUNTIF(G88:DL88,"&lt;&gt;"&amp;"")&gt;0,NOT(ISBLANK(E88)))</formula>
    </cfRule>
    <cfRule type="expression" dxfId="0" priority="85">
      <formula>COUNTIF(G88:DL88,"&lt;&gt;"&amp;"")&gt;0</formula>
    </cfRule>
  </conditionalFormatting>
  <conditionalFormatting sqref="E89">
    <cfRule type="expression" dxfId="1" priority="88">
      <formula>AND(COUNTIF(G89:DL89,"&lt;&gt;"&amp;"")&gt;0,NOT(ISBLANK(E89)))</formula>
    </cfRule>
    <cfRule type="expression" dxfId="0" priority="87">
      <formula>COUNTIF(G89:DL89,"&lt;&gt;"&amp;"")&gt;0</formula>
    </cfRule>
  </conditionalFormatting>
  <conditionalFormatting sqref="E90">
    <cfRule type="expression" dxfId="1" priority="90">
      <formula>AND(COUNTIF(G90:DL90,"&lt;&gt;"&amp;"")&gt;0,NOT(ISBLANK(E90)))</formula>
    </cfRule>
    <cfRule type="expression" dxfId="0" priority="89">
      <formula>COUNTIF(G90:DL90,"&lt;&gt;"&amp;"")&gt;0</formula>
    </cfRule>
  </conditionalFormatting>
  <conditionalFormatting sqref="E91">
    <cfRule type="expression" dxfId="1" priority="92">
      <formula>AND(COUNTIF(G91:DL91,"&lt;&gt;"&amp;"")&gt;0,NOT(ISBLANK(E91)))</formula>
    </cfRule>
    <cfRule type="expression" dxfId="0" priority="91">
      <formula>COUNTIF(G91:DL91,"&lt;&gt;"&amp;"")&gt;0</formula>
    </cfRule>
  </conditionalFormatting>
  <conditionalFormatting sqref="E92">
    <cfRule type="expression" dxfId="1" priority="94">
      <formula>AND(COUNTIF(G92:DL92,"&lt;&gt;"&amp;"")&gt;0,NOT(ISBLANK(E92)))</formula>
    </cfRule>
    <cfRule type="expression" dxfId="0" priority="93">
      <formula>COUNTIF(G92:DL92,"&lt;&gt;"&amp;"")&gt;0</formula>
    </cfRule>
  </conditionalFormatting>
  <conditionalFormatting sqref="E93">
    <cfRule type="expression" dxfId="1" priority="96">
      <formula>AND(COUNTIF(G93:DL93,"&lt;&gt;"&amp;"")&gt;0,NOT(ISBLANK(E93)))</formula>
    </cfRule>
    <cfRule type="expression" dxfId="0" priority="95">
      <formula>COUNTIF(G93:DL93,"&lt;&gt;"&amp;"")&gt;0</formula>
    </cfRule>
  </conditionalFormatting>
  <conditionalFormatting sqref="E94">
    <cfRule type="expression" dxfId="1" priority="98">
      <formula>AND(COUNTIF(G94:DL94,"&lt;&gt;"&amp;"")&gt;0,NOT(ISBLANK(E94)))</formula>
    </cfRule>
    <cfRule type="expression" dxfId="0" priority="97">
      <formula>COUNTIF(G94:DL94,"&lt;&gt;"&amp;"")&gt;0</formula>
    </cfRule>
  </conditionalFormatting>
  <conditionalFormatting sqref="E95">
    <cfRule type="expression" dxfId="1" priority="100">
      <formula>AND(COUNTIF(G95:DL95,"&lt;&gt;"&amp;"")&gt;0,NOT(ISBLANK(E95)))</formula>
    </cfRule>
    <cfRule type="expression" dxfId="0" priority="99">
      <formula>COUNTIF(G95:DL95,"&lt;&gt;"&amp;"")&gt;0</formula>
    </cfRule>
  </conditionalFormatting>
  <dataValidations count="3">
    <dataValidation type="list" allowBlank="1" showInputMessage="1" showErrorMessage="1" sqref="C2:C11">
      <formula1>"Number"</formula1>
    </dataValidation>
    <dataValidation type="list" allowBlank="1" showInputMessage="1" showErrorMessage="1" sqref="C14:C23 C26:C35">
      <formula1>"Fraction"</formula1>
    </dataValidation>
    <dataValidation type="list" allowBlank="1" showInputMessage="1" showErrorMessage="1" sqref="C38:C47 C50:C59 C62:C71 C74:C83 C86:C95">
      <formula1>"number"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47"/>
  <sheetViews>
    <sheetView workbookViewId="0">
      <selection activeCell="G7" sqref="G7"/>
    </sheetView>
  </sheetViews>
  <sheetFormatPr defaultColWidth="8.84070796460177" defaultRowHeight="13.5"/>
  <cols>
    <col min="1" max="1" width="78.6637168141593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>
        <v>15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/>
      <c r="E3" s="5">
        <v>15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15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15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15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15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15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15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15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15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/>
      <c r="E14" s="5">
        <v>0.05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/>
      <c r="E15" s="5">
        <v>0.05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0.02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0.02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0.01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0.01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0.01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0.01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0.01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0.01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>
        <v>0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1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1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1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1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1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1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1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1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>
        <v>1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>
        <v>1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</sheetData>
  <conditionalFormatting sqref="E2:E11">
    <cfRule type="expression" dxfId="0" priority="1">
      <formula>COUNTIF(G2:DL2,"&lt;&gt;"&amp;"")&gt;0</formula>
    </cfRule>
    <cfRule type="expression" dxfId="1" priority="2">
      <formula>AND(COUNTIF(G2:DL2,"&lt;&gt;"&amp;"")&gt;0,NOT(ISBLANK(E2)))</formula>
    </cfRule>
  </conditionalFormatting>
  <conditionalFormatting sqref="E14:E23">
    <cfRule type="expression" dxfId="0" priority="21">
      <formula>COUNTIF(G14:DL14,"&lt;&gt;"&amp;"")&gt;0</formula>
    </cfRule>
    <cfRule type="expression" dxfId="1" priority="22">
      <formula>AND(COUNTIF(G14:DL14,"&lt;&gt;"&amp;"")&gt;0,NOT(ISBLANK(E14)))</formula>
    </cfRule>
  </conditionalFormatting>
  <conditionalFormatting sqref="E26:E35">
    <cfRule type="expression" dxfId="0" priority="41">
      <formula>COUNTIF(G26:DL26,"&lt;&gt;"&amp;"")&gt;0</formula>
    </cfRule>
    <cfRule type="expression" dxfId="1" priority="42">
      <formula>AND(COUNTIF(G26:DL26,"&lt;&gt;"&amp;"")&gt;0,NOT(ISBLANK(E26)))</formula>
    </cfRule>
  </conditionalFormatting>
  <conditionalFormatting sqref="E38:E47">
    <cfRule type="expression" dxfId="0" priority="61">
      <formula>COUNTIF(G38:DL38,"&lt;&gt;"&amp;"")&gt;0</formula>
    </cfRule>
    <cfRule type="expression" dxfId="1" priority="62">
      <formula>AND(COUNTIF(G38:DL38,"&lt;&gt;"&amp;"")&gt;0,NOT(ISBLANK(E38)))</formula>
    </cfRule>
  </conditionalFormatting>
  <dataValidations count="1">
    <dataValidation type="list" allowBlank="1" showInputMessage="1" showErrorMessage="1" sqref="C2:C11 C14:C23 C26:C35 C38:C47">
      <formula1>"N.A."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311"/>
  <sheetViews>
    <sheetView zoomScale="70" zoomScaleNormal="70" topLeftCell="A252" workbookViewId="0">
      <selection activeCell="I283" sqref="I283"/>
    </sheetView>
  </sheetViews>
  <sheetFormatPr defaultColWidth="8.84070796460177" defaultRowHeight="13.5"/>
  <cols>
    <col min="1" max="1" width="108.504424778761" customWidth="1"/>
    <col min="2" max="2" width="12.6637168141593" customWidth="1"/>
    <col min="3" max="3" width="25.8407079646018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>
        <v>0.02</v>
      </c>
      <c r="E2" s="5">
        <v>0.91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>
        <v>0.02</v>
      </c>
      <c r="E3" s="5">
        <v>0.91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>
        <v>0.025</v>
      </c>
      <c r="E14" s="5">
        <v>0.11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>
        <v>0.025</v>
      </c>
      <c r="E15" s="5">
        <v>0.11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>
        <v>0.06</v>
      </c>
      <c r="E26" s="5">
        <v>0.85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>
        <v>0.06</v>
      </c>
      <c r="E27" s="5">
        <v>0.85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>
        <v>0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>
        <v>0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>
        <v>0.02</v>
      </c>
      <c r="E50" s="5">
        <v>0.885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>
        <v>0.02</v>
      </c>
      <c r="E51" s="5">
        <v>0.885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>
        <v>0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>
        <v>0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>
        <v>0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>
        <v>0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>
        <v>0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>
        <v>0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>
        <v>0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>
        <v>0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5">
        <v>0.0001</v>
      </c>
      <c r="E62" s="5">
        <v>0.001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29</v>
      </c>
      <c r="D63" s="5">
        <v>0.0001</v>
      </c>
      <c r="E63" s="5">
        <v>0.001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29</v>
      </c>
      <c r="D64" s="5">
        <v>0.0002</v>
      </c>
      <c r="E64" s="5">
        <v>0.0011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29</v>
      </c>
      <c r="D65" s="5">
        <v>0.0002</v>
      </c>
      <c r="E65" s="5">
        <v>0.0011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29</v>
      </c>
      <c r="D66" s="5">
        <v>0.00088</v>
      </c>
      <c r="E66" s="5">
        <v>0.0026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29</v>
      </c>
      <c r="D67" s="5">
        <v>0.00088</v>
      </c>
      <c r="E67" s="5">
        <v>0.0026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29</v>
      </c>
      <c r="D68" s="5">
        <v>0.00015</v>
      </c>
      <c r="E68" s="5">
        <v>0.005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29</v>
      </c>
      <c r="D69" s="5">
        <v>0.00015</v>
      </c>
      <c r="E69" s="5">
        <v>0.005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29</v>
      </c>
      <c r="D70" s="5">
        <v>0.00015</v>
      </c>
      <c r="E70" s="5">
        <v>0.005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29</v>
      </c>
      <c r="D71" s="5">
        <v>0.00015</v>
      </c>
      <c r="E71" s="5">
        <v>0.005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5"/>
      <c r="E74" s="5">
        <v>0.38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29</v>
      </c>
      <c r="D75" s="5"/>
      <c r="E75" s="5">
        <v>0.38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29</v>
      </c>
      <c r="D76" s="5"/>
      <c r="E76" s="5">
        <v>0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29</v>
      </c>
      <c r="D77" s="5"/>
      <c r="E77" s="5">
        <v>0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29</v>
      </c>
      <c r="D78" s="5"/>
      <c r="E78" s="5">
        <v>0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29</v>
      </c>
      <c r="D79" s="5"/>
      <c r="E79" s="5">
        <v>0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29</v>
      </c>
      <c r="D80" s="5"/>
      <c r="E80" s="5">
        <v>0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29</v>
      </c>
      <c r="D81" s="5"/>
      <c r="E81" s="5">
        <v>0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29</v>
      </c>
      <c r="D82" s="5"/>
      <c r="E82" s="5">
        <v>0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29</v>
      </c>
      <c r="D83" s="5"/>
      <c r="E83" s="5">
        <v>0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5"/>
      <c r="E86" s="5">
        <v>0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29</v>
      </c>
      <c r="D87" s="5"/>
      <c r="E87" s="5">
        <v>0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29</v>
      </c>
      <c r="D88" s="5"/>
      <c r="E88" s="5">
        <v>0.17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29</v>
      </c>
      <c r="D89" s="5"/>
      <c r="E89" s="5">
        <v>0.17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29</v>
      </c>
      <c r="D90" s="5"/>
      <c r="E90" s="5">
        <v>0.05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29</v>
      </c>
      <c r="D91" s="5"/>
      <c r="E91" s="5">
        <v>0.05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29</v>
      </c>
      <c r="D92" s="5"/>
      <c r="E92" s="5">
        <v>0.02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29</v>
      </c>
      <c r="D93" s="5"/>
      <c r="E93" s="5">
        <v>0.02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29</v>
      </c>
      <c r="D94" s="5"/>
      <c r="E94" s="5">
        <v>0.008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29</v>
      </c>
      <c r="D95" s="5"/>
      <c r="E95" s="5">
        <v>0.008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5"/>
      <c r="E98" s="5">
        <v>0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55</v>
      </c>
      <c r="D99" s="5"/>
      <c r="E99" s="5">
        <v>0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55</v>
      </c>
      <c r="D100" s="5"/>
      <c r="E100" s="5">
        <v>0.015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55</v>
      </c>
      <c r="D101" s="5"/>
      <c r="E101" s="5">
        <v>0.015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55</v>
      </c>
      <c r="D102" s="5"/>
      <c r="E102" s="5">
        <v>0.015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55</v>
      </c>
      <c r="D103" s="5"/>
      <c r="E103" s="5">
        <v>0.015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55</v>
      </c>
      <c r="D104" s="5"/>
      <c r="E104" s="5">
        <v>0.015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55</v>
      </c>
      <c r="D105" s="5"/>
      <c r="E105" s="5">
        <v>0.015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55</v>
      </c>
      <c r="D106" s="5"/>
      <c r="E106" s="5">
        <v>0.015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55</v>
      </c>
      <c r="D107" s="5"/>
      <c r="E107" s="5">
        <v>0.015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5"/>
      <c r="E110" s="5">
        <v>0.442176870748299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55</v>
      </c>
      <c r="D111" s="5"/>
      <c r="E111" s="5">
        <v>0.433962264150943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55</v>
      </c>
      <c r="D112" s="5"/>
      <c r="E112" s="5">
        <v>0.442176870748299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55</v>
      </c>
      <c r="D113" s="5"/>
      <c r="E113" s="5">
        <v>0.433962264150943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55</v>
      </c>
      <c r="D114" s="5"/>
      <c r="E114" s="5">
        <v>0.446043165467626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55</v>
      </c>
      <c r="D115" s="5"/>
      <c r="E115" s="5">
        <v>0.447552447552448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55</v>
      </c>
      <c r="D116" s="5"/>
      <c r="E116" s="5">
        <v>0.44390243902439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55</v>
      </c>
      <c r="D117" s="5"/>
      <c r="E117" s="5">
        <v>0.445134575569358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55</v>
      </c>
      <c r="D118" s="5"/>
      <c r="E118" s="5">
        <v>0.44390243902439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55</v>
      </c>
      <c r="D119" s="5"/>
      <c r="E119" s="5">
        <v>0.445134575569358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5"/>
      <c r="E122" s="5">
        <v>0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55</v>
      </c>
      <c r="D123" s="5"/>
      <c r="E123" s="5">
        <v>0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55</v>
      </c>
      <c r="D124" s="5"/>
      <c r="E124" s="5">
        <v>0.0125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55</v>
      </c>
      <c r="D125" s="5"/>
      <c r="E125" s="5">
        <v>0.0125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55</v>
      </c>
      <c r="D126" s="5"/>
      <c r="E126" s="5">
        <v>0.1575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55</v>
      </c>
      <c r="D127" s="5"/>
      <c r="E127" s="5">
        <v>0.0525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55</v>
      </c>
      <c r="D128" s="5"/>
      <c r="E128" s="5">
        <v>0.2675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55</v>
      </c>
      <c r="D129" s="5"/>
      <c r="E129" s="5">
        <v>0.09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55</v>
      </c>
      <c r="D130" s="5"/>
      <c r="E130" s="5">
        <v>0.45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55</v>
      </c>
      <c r="D131" s="5"/>
      <c r="E131" s="5">
        <v>0.1525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  <row r="133" spans="1:116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5"/>
      <c r="E134" s="5">
        <v>0.714285714285714</v>
      </c>
      <c r="F134" s="2" t="s">
        <v>30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</row>
    <row r="135" spans="1:116">
      <c r="A135" s="1" t="str">
        <f>'Population Definitions'!$A$3</f>
        <v>0-4F</v>
      </c>
      <c r="C135" t="s">
        <v>55</v>
      </c>
      <c r="D135" s="5"/>
      <c r="E135" s="5">
        <v>0.714285714285714</v>
      </c>
      <c r="F135" s="2" t="s">
        <v>30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</row>
    <row r="136" spans="1:116">
      <c r="A136" s="1" t="str">
        <f>'Population Definitions'!$A$4</f>
        <v>5-14M</v>
      </c>
      <c r="C136" t="s">
        <v>55</v>
      </c>
      <c r="D136" s="5"/>
      <c r="E136" s="5">
        <v>0.5</v>
      </c>
      <c r="F136" s="2" t="s">
        <v>30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</row>
    <row r="137" spans="1:116">
      <c r="A137" s="1" t="str">
        <f>'Population Definitions'!$A$5</f>
        <v>5-14F</v>
      </c>
      <c r="C137" t="s">
        <v>55</v>
      </c>
      <c r="D137" s="5"/>
      <c r="E137" s="5">
        <v>0.5</v>
      </c>
      <c r="F137" s="2" t="s">
        <v>30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</row>
    <row r="138" spans="1:116">
      <c r="A138" s="1" t="str">
        <f>'Population Definitions'!$A$6</f>
        <v>15-49M</v>
      </c>
      <c r="C138" t="s">
        <v>55</v>
      </c>
      <c r="D138" s="5"/>
      <c r="E138" s="5">
        <v>0.384615384615385</v>
      </c>
      <c r="F138" s="2" t="s">
        <v>30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</row>
    <row r="139" spans="1:116">
      <c r="A139" s="1" t="str">
        <f>'Population Definitions'!$A$7</f>
        <v>15-49F</v>
      </c>
      <c r="C139" t="s">
        <v>55</v>
      </c>
      <c r="D139" s="5"/>
      <c r="E139" s="5">
        <v>0.384615384615385</v>
      </c>
      <c r="F139" s="2" t="s">
        <v>30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</row>
    <row r="140" spans="1:116">
      <c r="A140" s="1" t="str">
        <f>'Population Definitions'!$A$8</f>
        <v>50-59M</v>
      </c>
      <c r="C140" t="s">
        <v>55</v>
      </c>
      <c r="D140" s="5"/>
      <c r="E140" s="5">
        <v>0.0183333333333333</v>
      </c>
      <c r="F140" s="2" t="s">
        <v>30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</row>
    <row r="141" spans="1:116">
      <c r="A141" s="1" t="str">
        <f>'Population Definitions'!$A$9</f>
        <v>50-59F</v>
      </c>
      <c r="C141" t="s">
        <v>55</v>
      </c>
      <c r="D141" s="5"/>
      <c r="E141" s="5">
        <v>0.0183333333333333</v>
      </c>
      <c r="F141" s="2" t="s">
        <v>30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</row>
    <row r="142" spans="1:116">
      <c r="A142" s="1" t="str">
        <f>'Population Definitions'!$B$10</f>
        <v>60+M</v>
      </c>
      <c r="C142" t="s">
        <v>55</v>
      </c>
      <c r="D142" s="5"/>
      <c r="E142" s="5">
        <v>0.0183333333333333</v>
      </c>
      <c r="F142" s="2" t="s">
        <v>30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</row>
    <row r="143" spans="1:116">
      <c r="A143" s="1" t="str">
        <f>'Population Definitions'!$B$11</f>
        <v>60+F</v>
      </c>
      <c r="C143" t="s">
        <v>55</v>
      </c>
      <c r="D143" s="5"/>
      <c r="E143" s="5">
        <v>0.0183333333333333</v>
      </c>
      <c r="F143" s="2" t="s">
        <v>30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</row>
    <row r="145" spans="1:116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5"/>
      <c r="E146" s="5">
        <v>2.94736842105263</v>
      </c>
      <c r="F146" s="2" t="s">
        <v>30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</row>
    <row r="147" spans="1:116">
      <c r="A147" s="1" t="str">
        <f>'Population Definitions'!$A$3</f>
        <v>0-4F</v>
      </c>
      <c r="C147" t="s">
        <v>55</v>
      </c>
      <c r="D147" s="5"/>
      <c r="E147" s="5">
        <v>2.94736842105263</v>
      </c>
      <c r="F147" s="2" t="s">
        <v>30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</row>
    <row r="148" spans="1:116">
      <c r="A148" s="1" t="str">
        <f>'Population Definitions'!$A$4</f>
        <v>5-14M</v>
      </c>
      <c r="C148" t="s">
        <v>55</v>
      </c>
      <c r="D148" s="5"/>
      <c r="E148" s="5">
        <v>2.94736842105263</v>
      </c>
      <c r="F148" s="2" t="s">
        <v>30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</row>
    <row r="149" spans="1:116">
      <c r="A149" s="1" t="str">
        <f>'Population Definitions'!$A$5</f>
        <v>5-14F</v>
      </c>
      <c r="C149" t="s">
        <v>55</v>
      </c>
      <c r="D149" s="5"/>
      <c r="E149" s="5">
        <v>2.94736842105263</v>
      </c>
      <c r="F149" s="2" t="s">
        <v>30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</row>
    <row r="150" spans="1:116">
      <c r="A150" s="1" t="str">
        <f>'Population Definitions'!$A$6</f>
        <v>15-49M</v>
      </c>
      <c r="C150" t="s">
        <v>55</v>
      </c>
      <c r="D150" s="5"/>
      <c r="E150" s="5">
        <v>2.9</v>
      </c>
      <c r="F150" s="2" t="s">
        <v>30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</row>
    <row r="151" spans="1:116">
      <c r="A151" s="1" t="str">
        <f>'Population Definitions'!$A$7</f>
        <v>15-49F</v>
      </c>
      <c r="C151" t="s">
        <v>55</v>
      </c>
      <c r="D151" s="5"/>
      <c r="E151" s="5">
        <v>2.9</v>
      </c>
      <c r="F151" s="2" t="s">
        <v>30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</row>
    <row r="152" spans="1:116">
      <c r="A152" s="1" t="str">
        <f>'Population Definitions'!$A$8</f>
        <v>50-59M</v>
      </c>
      <c r="C152" t="s">
        <v>55</v>
      </c>
      <c r="D152" s="5"/>
      <c r="E152" s="5">
        <v>3.05</v>
      </c>
      <c r="F152" s="2" t="s">
        <v>30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</row>
    <row r="153" spans="1:116">
      <c r="A153" s="1" t="str">
        <f>'Population Definitions'!$A$9</f>
        <v>50-59F</v>
      </c>
      <c r="C153" t="s">
        <v>55</v>
      </c>
      <c r="D153" s="5"/>
      <c r="E153" s="5">
        <v>3.05</v>
      </c>
      <c r="F153" s="2" t="s">
        <v>30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</row>
    <row r="154" spans="1:116">
      <c r="A154" s="1" t="str">
        <f>'Population Definitions'!$B$10</f>
        <v>60+M</v>
      </c>
      <c r="C154" t="s">
        <v>55</v>
      </c>
      <c r="D154" s="5"/>
      <c r="E154" s="5">
        <v>3.05</v>
      </c>
      <c r="F154" s="2" t="s">
        <v>30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</row>
    <row r="155" spans="1:116">
      <c r="A155" s="1" t="str">
        <f>'Population Definitions'!$B$11</f>
        <v>60+F</v>
      </c>
      <c r="C155" t="s">
        <v>55</v>
      </c>
      <c r="D155" s="5"/>
      <c r="E155" s="5">
        <v>3.05</v>
      </c>
      <c r="F155" s="2" t="s">
        <v>30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</row>
    <row r="157" spans="1:116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5"/>
      <c r="E158" s="5">
        <v>0</v>
      </c>
      <c r="F158" s="2" t="s">
        <v>30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</row>
    <row r="159" spans="1:116">
      <c r="A159" s="1" t="str">
        <f>'Population Definitions'!$A$3</f>
        <v>0-4F</v>
      </c>
      <c r="C159" t="s">
        <v>55</v>
      </c>
      <c r="D159" s="5"/>
      <c r="E159" s="5">
        <v>0</v>
      </c>
      <c r="F159" s="2" t="s">
        <v>30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</row>
    <row r="160" spans="1:116">
      <c r="A160" s="1" t="str">
        <f>'Population Definitions'!$A$4</f>
        <v>5-14M</v>
      </c>
      <c r="C160" t="s">
        <v>55</v>
      </c>
      <c r="D160" s="5"/>
      <c r="E160" s="5">
        <v>0.0025</v>
      </c>
      <c r="F160" s="2" t="s">
        <v>30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</row>
    <row r="161" spans="1:116">
      <c r="A161" s="1" t="str">
        <f>'Population Definitions'!$A$5</f>
        <v>5-14F</v>
      </c>
      <c r="C161" t="s">
        <v>55</v>
      </c>
      <c r="D161" s="5"/>
      <c r="E161" s="5">
        <v>0.0025</v>
      </c>
      <c r="F161" s="2" t="s">
        <v>30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</row>
    <row r="162" spans="1:116">
      <c r="A162" s="1" t="str">
        <f>'Population Definitions'!$A$6</f>
        <v>15-49M</v>
      </c>
      <c r="C162" t="s">
        <v>55</v>
      </c>
      <c r="D162" s="5"/>
      <c r="E162" s="5">
        <v>0.01875</v>
      </c>
      <c r="F162" s="2" t="s">
        <v>30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</row>
    <row r="163" spans="1:116">
      <c r="A163" s="1" t="str">
        <f>'Population Definitions'!$A$7</f>
        <v>15-49F</v>
      </c>
      <c r="C163" t="s">
        <v>55</v>
      </c>
      <c r="D163" s="5"/>
      <c r="E163" s="5">
        <v>0.00625</v>
      </c>
      <c r="F163" s="2" t="s">
        <v>30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</row>
    <row r="164" spans="1:116">
      <c r="A164" s="1" t="str">
        <f>'Population Definitions'!$A$8</f>
        <v>50-59M</v>
      </c>
      <c r="C164" t="s">
        <v>55</v>
      </c>
      <c r="D164" s="5"/>
      <c r="E164" s="5">
        <v>0.032</v>
      </c>
      <c r="F164" s="2" t="s">
        <v>30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</row>
    <row r="165" spans="1:116">
      <c r="A165" s="1" t="str">
        <f>'Population Definitions'!$A$9</f>
        <v>50-59F</v>
      </c>
      <c r="C165" t="s">
        <v>55</v>
      </c>
      <c r="D165" s="5"/>
      <c r="E165" s="5">
        <v>0.01075</v>
      </c>
      <c r="F165" s="2" t="s">
        <v>30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</row>
    <row r="166" spans="1:116">
      <c r="A166" s="1" t="str">
        <f>'Population Definitions'!$B$10</f>
        <v>60+M</v>
      </c>
      <c r="C166" t="s">
        <v>55</v>
      </c>
      <c r="D166" s="5"/>
      <c r="E166" s="5">
        <v>0.055</v>
      </c>
      <c r="F166" s="2" t="s">
        <v>30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</row>
    <row r="167" spans="1:116">
      <c r="A167" s="1" t="str">
        <f>'Population Definitions'!$B$11</f>
        <v>60+F</v>
      </c>
      <c r="C167" t="s">
        <v>55</v>
      </c>
      <c r="D167" s="5"/>
      <c r="E167" s="5">
        <v>0.01825</v>
      </c>
      <c r="F167" s="2" t="s">
        <v>30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</row>
    <row r="169" spans="1:116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5"/>
      <c r="E170" s="5">
        <v>2.94736842105263</v>
      </c>
      <c r="F170" s="2" t="s">
        <v>30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</row>
    <row r="171" spans="1:116">
      <c r="A171" s="1" t="str">
        <f>'Population Definitions'!$A$3</f>
        <v>0-4F</v>
      </c>
      <c r="C171" t="s">
        <v>55</v>
      </c>
      <c r="D171" s="5"/>
      <c r="E171" s="5">
        <v>2.94736842105263</v>
      </c>
      <c r="F171" s="2" t="s">
        <v>30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</row>
    <row r="172" spans="1:116">
      <c r="A172" s="1" t="str">
        <f>'Population Definitions'!$A$4</f>
        <v>5-14M</v>
      </c>
      <c r="C172" t="s">
        <v>55</v>
      </c>
      <c r="D172" s="5"/>
      <c r="E172" s="5">
        <v>2.94736842105263</v>
      </c>
      <c r="F172" s="2" t="s">
        <v>30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</row>
    <row r="173" spans="1:116">
      <c r="A173" s="1" t="str">
        <f>'Population Definitions'!$A$5</f>
        <v>5-14F</v>
      </c>
      <c r="C173" t="s">
        <v>55</v>
      </c>
      <c r="D173" s="5"/>
      <c r="E173" s="5">
        <v>2.94736842105263</v>
      </c>
      <c r="F173" s="2" t="s">
        <v>30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</row>
    <row r="174" spans="1:116">
      <c r="A174" s="1" t="str">
        <f>'Population Definitions'!$A$6</f>
        <v>15-49M</v>
      </c>
      <c r="C174" t="s">
        <v>55</v>
      </c>
      <c r="D174" s="5"/>
      <c r="E174" s="5">
        <v>2.9</v>
      </c>
      <c r="F174" s="2" t="s">
        <v>30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</row>
    <row r="175" spans="1:116">
      <c r="A175" s="1" t="str">
        <f>'Population Definitions'!$A$7</f>
        <v>15-49F</v>
      </c>
      <c r="C175" t="s">
        <v>55</v>
      </c>
      <c r="D175" s="5"/>
      <c r="E175" s="5">
        <v>2.9</v>
      </c>
      <c r="F175" s="2" t="s">
        <v>30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</row>
    <row r="176" spans="1:116">
      <c r="A176" s="1" t="str">
        <f>'Population Definitions'!$A$8</f>
        <v>50-59M</v>
      </c>
      <c r="C176" t="s">
        <v>55</v>
      </c>
      <c r="D176" s="5"/>
      <c r="E176" s="5">
        <v>3.05</v>
      </c>
      <c r="F176" s="2" t="s">
        <v>30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</row>
    <row r="177" spans="1:116">
      <c r="A177" s="1" t="str">
        <f>'Population Definitions'!$A$9</f>
        <v>50-59F</v>
      </c>
      <c r="C177" t="s">
        <v>55</v>
      </c>
      <c r="D177" s="5"/>
      <c r="E177" s="5">
        <v>3.05</v>
      </c>
      <c r="F177" s="2" t="s">
        <v>30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</row>
    <row r="178" spans="1:116">
      <c r="A178" s="1" t="str">
        <f>'Population Definitions'!$B$10</f>
        <v>60+M</v>
      </c>
      <c r="C178" t="s">
        <v>55</v>
      </c>
      <c r="D178" s="5"/>
      <c r="E178" s="5">
        <v>3.05</v>
      </c>
      <c r="F178" s="2" t="s">
        <v>30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</row>
    <row r="179" spans="1:116">
      <c r="A179" s="1" t="str">
        <f>'Population Definitions'!$B$11</f>
        <v>60+F</v>
      </c>
      <c r="C179" t="s">
        <v>55</v>
      </c>
      <c r="D179" s="5"/>
      <c r="E179" s="5">
        <v>3.05</v>
      </c>
      <c r="F179" s="2" t="s">
        <v>30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</row>
    <row r="181" spans="1:116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5"/>
      <c r="E182" s="5">
        <v>0</v>
      </c>
      <c r="F182" s="2" t="s">
        <v>30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</row>
    <row r="183" spans="1:116">
      <c r="A183" s="1" t="str">
        <f>'Population Definitions'!$A$3</f>
        <v>0-4F</v>
      </c>
      <c r="C183" t="s">
        <v>55</v>
      </c>
      <c r="D183" s="5"/>
      <c r="E183" s="5">
        <v>0</v>
      </c>
      <c r="F183" s="2" t="s">
        <v>30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</row>
    <row r="184" spans="1:116">
      <c r="A184" s="1" t="str">
        <f>'Population Definitions'!$A$4</f>
        <v>5-14M</v>
      </c>
      <c r="C184" t="s">
        <v>55</v>
      </c>
      <c r="D184" s="5"/>
      <c r="E184" s="5">
        <v>0.0125</v>
      </c>
      <c r="F184" s="2" t="s">
        <v>30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</row>
    <row r="185" spans="1:116">
      <c r="A185" s="1" t="str">
        <f>'Population Definitions'!$A$5</f>
        <v>5-14F</v>
      </c>
      <c r="C185" t="s">
        <v>55</v>
      </c>
      <c r="D185" s="5"/>
      <c r="E185" s="5">
        <v>0.0125</v>
      </c>
      <c r="F185" s="2" t="s">
        <v>30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</row>
    <row r="186" spans="1:116">
      <c r="A186" s="1" t="str">
        <f>'Population Definitions'!$A$6</f>
        <v>15-49M</v>
      </c>
      <c r="C186" t="s">
        <v>55</v>
      </c>
      <c r="D186" s="5"/>
      <c r="E186" s="5">
        <v>0.1575</v>
      </c>
      <c r="F186" s="2" t="s">
        <v>30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</row>
    <row r="187" spans="1:116">
      <c r="A187" s="1" t="str">
        <f>'Population Definitions'!$A$7</f>
        <v>15-49F</v>
      </c>
      <c r="C187" t="s">
        <v>55</v>
      </c>
      <c r="D187" s="5"/>
      <c r="E187" s="5">
        <v>0.0525</v>
      </c>
      <c r="F187" s="2" t="s">
        <v>30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</row>
    <row r="188" spans="1:116">
      <c r="A188" s="1" t="str">
        <f>'Population Definitions'!$A$8</f>
        <v>50-59M</v>
      </c>
      <c r="C188" t="s">
        <v>55</v>
      </c>
      <c r="D188" s="5"/>
      <c r="E188" s="5">
        <v>0.2675</v>
      </c>
      <c r="F188" s="2" t="s">
        <v>30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</row>
    <row r="189" spans="1:116">
      <c r="A189" s="1" t="str">
        <f>'Population Definitions'!$A$9</f>
        <v>50-59F</v>
      </c>
      <c r="C189" t="s">
        <v>55</v>
      </c>
      <c r="D189" s="5"/>
      <c r="E189" s="5">
        <v>0.09</v>
      </c>
      <c r="F189" s="2" t="s">
        <v>30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</row>
    <row r="190" spans="1:116">
      <c r="A190" s="1" t="str">
        <f>'Population Definitions'!$B$10</f>
        <v>60+M</v>
      </c>
      <c r="C190" t="s">
        <v>55</v>
      </c>
      <c r="D190" s="5"/>
      <c r="E190" s="5">
        <v>0.45</v>
      </c>
      <c r="F190" s="2" t="s">
        <v>30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</row>
    <row r="191" spans="1:116">
      <c r="A191" s="1" t="str">
        <f>'Population Definitions'!$B$11</f>
        <v>60+F</v>
      </c>
      <c r="C191" t="s">
        <v>55</v>
      </c>
      <c r="D191" s="5"/>
      <c r="E191" s="5">
        <v>0.1525</v>
      </c>
      <c r="F191" s="2" t="s">
        <v>30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</row>
    <row r="193" spans="1:116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5"/>
      <c r="E194" s="5">
        <v>0</v>
      </c>
      <c r="F194" s="2" t="s">
        <v>30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</row>
    <row r="195" spans="1:116">
      <c r="A195" s="1" t="str">
        <f>'Population Definitions'!$A$3</f>
        <v>0-4F</v>
      </c>
      <c r="C195" t="s">
        <v>55</v>
      </c>
      <c r="D195" s="5"/>
      <c r="E195" s="5">
        <v>0</v>
      </c>
      <c r="F195" s="2" t="s">
        <v>30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</row>
    <row r="196" spans="1:116">
      <c r="A196" s="1" t="str">
        <f>'Population Definitions'!$A$4</f>
        <v>5-14M</v>
      </c>
      <c r="C196" t="s">
        <v>55</v>
      </c>
      <c r="D196" s="5"/>
      <c r="E196" s="5">
        <v>0.0175</v>
      </c>
      <c r="F196" s="2" t="s">
        <v>30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</row>
    <row r="197" spans="1:116">
      <c r="A197" s="1" t="str">
        <f>'Population Definitions'!$A$5</f>
        <v>5-14F</v>
      </c>
      <c r="C197" t="s">
        <v>55</v>
      </c>
      <c r="D197" s="5"/>
      <c r="E197" s="5">
        <v>0.0175</v>
      </c>
      <c r="F197" s="2" t="s">
        <v>30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</row>
    <row r="198" spans="1:116">
      <c r="A198" s="1" t="str">
        <f>'Population Definitions'!$A$6</f>
        <v>15-49M</v>
      </c>
      <c r="C198" t="s">
        <v>55</v>
      </c>
      <c r="D198" s="5"/>
      <c r="E198" s="5">
        <v>0.6775</v>
      </c>
      <c r="F198" s="2" t="s">
        <v>30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</row>
    <row r="199" spans="1:116">
      <c r="A199" s="1" t="str">
        <f>'Population Definitions'!$A$7</f>
        <v>15-49F</v>
      </c>
      <c r="C199" t="s">
        <v>55</v>
      </c>
      <c r="D199" s="5"/>
      <c r="E199" s="5">
        <v>0.3075</v>
      </c>
      <c r="F199" s="2" t="s">
        <v>30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</row>
    <row r="200" spans="1:116">
      <c r="A200" s="1" t="str">
        <f>'Population Definitions'!$A$8</f>
        <v>50-59M</v>
      </c>
      <c r="C200" t="s">
        <v>55</v>
      </c>
      <c r="D200" s="5"/>
      <c r="E200" s="5">
        <v>0.6775</v>
      </c>
      <c r="F200" s="2" t="s">
        <v>30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</row>
    <row r="201" spans="1:116">
      <c r="A201" s="1" t="str">
        <f>'Population Definitions'!$A$9</f>
        <v>50-59F</v>
      </c>
      <c r="C201" t="s">
        <v>55</v>
      </c>
      <c r="D201" s="5"/>
      <c r="E201" s="5">
        <v>0.3075</v>
      </c>
      <c r="F201" s="2" t="s">
        <v>30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</row>
    <row r="202" spans="1:116">
      <c r="A202" s="1" t="str">
        <f>'Population Definitions'!$B$10</f>
        <v>60+M</v>
      </c>
      <c r="C202" t="s">
        <v>55</v>
      </c>
      <c r="D202" s="5"/>
      <c r="E202" s="5">
        <v>0.6775</v>
      </c>
      <c r="F202" s="2" t="s">
        <v>30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</row>
    <row r="203" spans="1:116">
      <c r="A203" s="1" t="str">
        <f>'Population Definitions'!$B$11</f>
        <v>60+F</v>
      </c>
      <c r="C203" t="s">
        <v>55</v>
      </c>
      <c r="D203" s="5"/>
      <c r="E203" s="5">
        <v>0.3075</v>
      </c>
      <c r="F203" s="2" t="s">
        <v>30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</row>
    <row r="205" spans="1:116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43</v>
      </c>
      <c r="D206" s="5"/>
      <c r="E206" s="5">
        <v>0.007</v>
      </c>
      <c r="F206" s="2" t="s">
        <v>30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</row>
    <row r="207" spans="1:116">
      <c r="A207" s="1" t="str">
        <f>'Population Definitions'!$A$3</f>
        <v>0-4F</v>
      </c>
      <c r="C207" t="s">
        <v>43</v>
      </c>
      <c r="D207" s="5"/>
      <c r="E207" s="5">
        <v>0.007</v>
      </c>
      <c r="F207" s="2" t="s">
        <v>30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</row>
    <row r="208" spans="1:116">
      <c r="A208" s="1" t="str">
        <f>'Population Definitions'!$A$4</f>
        <v>5-14M</v>
      </c>
      <c r="C208" t="s">
        <v>43</v>
      </c>
      <c r="D208" s="5"/>
      <c r="E208" s="5">
        <v>0.018</v>
      </c>
      <c r="F208" s="2" t="s">
        <v>30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</row>
    <row r="209" spans="1:116">
      <c r="A209" s="1" t="str">
        <f>'Population Definitions'!$A$5</f>
        <v>5-14F</v>
      </c>
      <c r="C209" t="s">
        <v>43</v>
      </c>
      <c r="D209" s="5"/>
      <c r="E209" s="5">
        <v>0.018</v>
      </c>
      <c r="F209" s="2" t="s">
        <v>30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</row>
    <row r="210" spans="1:116">
      <c r="A210" s="1" t="str">
        <f>'Population Definitions'!$A$6</f>
        <v>15-49M</v>
      </c>
      <c r="C210" t="s">
        <v>43</v>
      </c>
      <c r="D210" s="5"/>
      <c r="E210" s="5">
        <v>0.039</v>
      </c>
      <c r="F210" s="2" t="s">
        <v>30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</row>
    <row r="211" spans="1:116">
      <c r="A211" s="1" t="str">
        <f>'Population Definitions'!$A$7</f>
        <v>15-49F</v>
      </c>
      <c r="C211" t="s">
        <v>43</v>
      </c>
      <c r="D211" s="5"/>
      <c r="E211" s="5">
        <v>0.039</v>
      </c>
      <c r="F211" s="2" t="s">
        <v>30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</row>
    <row r="212" spans="1:116">
      <c r="A212" s="1" t="str">
        <f>'Population Definitions'!$A$8</f>
        <v>50-59M</v>
      </c>
      <c r="C212" t="s">
        <v>43</v>
      </c>
      <c r="D212" s="5"/>
      <c r="E212" s="5">
        <v>0.06</v>
      </c>
      <c r="F212" s="2" t="s">
        <v>30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</row>
    <row r="213" spans="1:116">
      <c r="A213" s="1" t="str">
        <f>'Population Definitions'!$A$9</f>
        <v>50-59F</v>
      </c>
      <c r="C213" t="s">
        <v>43</v>
      </c>
      <c r="D213" s="5"/>
      <c r="E213" s="5">
        <v>0.06</v>
      </c>
      <c r="F213" s="2" t="s">
        <v>30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</row>
    <row r="214" spans="1:116">
      <c r="A214" s="1" t="str">
        <f>'Population Definitions'!$B$10</f>
        <v>60+M</v>
      </c>
      <c r="C214" t="s">
        <v>43</v>
      </c>
      <c r="D214" s="5"/>
      <c r="E214" s="5">
        <v>0.06</v>
      </c>
      <c r="F214" s="2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</row>
    <row r="215" spans="1:116">
      <c r="A215" s="1" t="str">
        <f>'Population Definitions'!$B$11</f>
        <v>60+F</v>
      </c>
      <c r="C215" t="s">
        <v>43</v>
      </c>
      <c r="D215" s="5"/>
      <c r="E215" s="5">
        <v>0.06</v>
      </c>
      <c r="F215" s="2" t="s">
        <v>30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</row>
    <row r="217" spans="1:116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43</v>
      </c>
      <c r="D218" s="5"/>
      <c r="E218" s="5">
        <v>0.05</v>
      </c>
      <c r="F218" s="2" t="s">
        <v>30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</row>
    <row r="219" spans="1:116">
      <c r="A219" s="1" t="str">
        <f>'Population Definitions'!$A$3</f>
        <v>0-4F</v>
      </c>
      <c r="C219" t="s">
        <v>43</v>
      </c>
      <c r="D219" s="5"/>
      <c r="E219" s="5">
        <v>0.05</v>
      </c>
      <c r="F219" s="2" t="s">
        <v>30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</row>
    <row r="220" spans="1:116">
      <c r="A220" s="1" t="str">
        <f>'Population Definitions'!$A$4</f>
        <v>5-14M</v>
      </c>
      <c r="C220" t="s">
        <v>43</v>
      </c>
      <c r="D220" s="5"/>
      <c r="E220" s="5">
        <v>0.09</v>
      </c>
      <c r="F220" s="2" t="s">
        <v>30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</row>
    <row r="221" spans="1:116">
      <c r="A221" s="1" t="str">
        <f>'Population Definitions'!$A$5</f>
        <v>5-14F</v>
      </c>
      <c r="C221" t="s">
        <v>43</v>
      </c>
      <c r="D221" s="5"/>
      <c r="E221" s="5">
        <v>0.09</v>
      </c>
      <c r="F221" s="2" t="s">
        <v>30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</row>
    <row r="222" spans="1:116">
      <c r="A222" s="1" t="str">
        <f>'Population Definitions'!$A$6</f>
        <v>15-49M</v>
      </c>
      <c r="C222" t="s">
        <v>43</v>
      </c>
      <c r="D222" s="5"/>
      <c r="E222" s="5">
        <v>0.15</v>
      </c>
      <c r="F222" s="2" t="s">
        <v>30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</row>
    <row r="223" spans="1:116">
      <c r="A223" s="1" t="str">
        <f>'Population Definitions'!$A$7</f>
        <v>15-49F</v>
      </c>
      <c r="C223" t="s">
        <v>43</v>
      </c>
      <c r="D223" s="5"/>
      <c r="E223" s="5">
        <v>0.15</v>
      </c>
      <c r="F223" s="2" t="s">
        <v>30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</row>
    <row r="224" spans="1:116">
      <c r="A224" s="1" t="str">
        <f>'Population Definitions'!$A$8</f>
        <v>50-59M</v>
      </c>
      <c r="C224" t="s">
        <v>43</v>
      </c>
      <c r="D224" s="5"/>
      <c r="E224" s="5">
        <v>0.11</v>
      </c>
      <c r="F224" s="2" t="s">
        <v>30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</row>
    <row r="225" spans="1:116">
      <c r="A225" s="1" t="str">
        <f>'Population Definitions'!$A$9</f>
        <v>50-59F</v>
      </c>
      <c r="C225" t="s">
        <v>43</v>
      </c>
      <c r="D225" s="5"/>
      <c r="E225" s="5">
        <v>0.11</v>
      </c>
      <c r="F225" s="2" t="s">
        <v>30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</row>
    <row r="226" spans="1:116">
      <c r="A226" s="1" t="str">
        <f>'Population Definitions'!$B$10</f>
        <v>60+M</v>
      </c>
      <c r="C226" t="s">
        <v>43</v>
      </c>
      <c r="D226" s="5"/>
      <c r="E226" s="5">
        <v>0.11</v>
      </c>
      <c r="F226" s="2" t="s">
        <v>30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</row>
    <row r="227" spans="1:116">
      <c r="A227" s="1" t="str">
        <f>'Population Definitions'!$B$11</f>
        <v>60+F</v>
      </c>
      <c r="C227" t="s">
        <v>43</v>
      </c>
      <c r="D227" s="5"/>
      <c r="E227" s="5">
        <v>0.11</v>
      </c>
      <c r="F227" s="2" t="s">
        <v>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</row>
    <row r="229" spans="1:116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43</v>
      </c>
      <c r="D230" s="5"/>
      <c r="E230" s="5">
        <v>0.0019</v>
      </c>
      <c r="F230" s="2" t="s">
        <v>30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</row>
    <row r="231" spans="1:116">
      <c r="A231" s="1" t="str">
        <f>'Population Definitions'!$A$3</f>
        <v>0-4F</v>
      </c>
      <c r="C231" t="s">
        <v>43</v>
      </c>
      <c r="D231" s="5"/>
      <c r="E231" s="5">
        <v>0.0019</v>
      </c>
      <c r="F231" s="2" t="s">
        <v>30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</row>
    <row r="232" spans="1:116">
      <c r="A232" s="1" t="str">
        <f>'Population Definitions'!$A$4</f>
        <v>5-14M</v>
      </c>
      <c r="C232" t="s">
        <v>43</v>
      </c>
      <c r="D232" s="5"/>
      <c r="E232" s="5">
        <v>0.0019</v>
      </c>
      <c r="F232" s="2" t="s">
        <v>30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</row>
    <row r="233" spans="1:116">
      <c r="A233" s="1" t="str">
        <f>'Population Definitions'!$A$5</f>
        <v>5-14F</v>
      </c>
      <c r="C233" t="s">
        <v>43</v>
      </c>
      <c r="D233" s="5"/>
      <c r="E233" s="5">
        <v>0.0019</v>
      </c>
      <c r="F233" s="2" t="s">
        <v>30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</row>
    <row r="234" spans="1:116">
      <c r="A234" s="1" t="str">
        <f>'Population Definitions'!$A$6</f>
        <v>15-49M</v>
      </c>
      <c r="C234" t="s">
        <v>43</v>
      </c>
      <c r="D234" s="5"/>
      <c r="E234" s="5">
        <v>0.004</v>
      </c>
      <c r="F234" s="2" t="s">
        <v>30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</row>
    <row r="235" spans="1:116">
      <c r="A235" s="1" t="str">
        <f>'Population Definitions'!$A$7</f>
        <v>15-49F</v>
      </c>
      <c r="C235" t="s">
        <v>43</v>
      </c>
      <c r="D235" s="5"/>
      <c r="E235" s="5">
        <v>0.004</v>
      </c>
      <c r="F235" s="2" t="s">
        <v>30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</row>
    <row r="236" spans="1:116">
      <c r="A236" s="1" t="str">
        <f>'Population Definitions'!$A$8</f>
        <v>50-59M</v>
      </c>
      <c r="C236" t="s">
        <v>43</v>
      </c>
      <c r="D236" s="5"/>
      <c r="E236" s="5">
        <v>0.006</v>
      </c>
      <c r="F236" s="2" t="s">
        <v>30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</row>
    <row r="237" spans="1:116">
      <c r="A237" s="1" t="str">
        <f>'Population Definitions'!$A$9</f>
        <v>50-59F</v>
      </c>
      <c r="C237" t="s">
        <v>43</v>
      </c>
      <c r="D237" s="5"/>
      <c r="E237" s="5">
        <v>0.006</v>
      </c>
      <c r="F237" s="2" t="s">
        <v>30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</row>
    <row r="238" spans="1:116">
      <c r="A238" s="1" t="str">
        <f>'Population Definitions'!$B$10</f>
        <v>60+M</v>
      </c>
      <c r="C238" t="s">
        <v>43</v>
      </c>
      <c r="D238" s="5"/>
      <c r="E238" s="5">
        <v>0.006</v>
      </c>
      <c r="F238" s="2" t="s">
        <v>30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</row>
    <row r="239" spans="1:116">
      <c r="A239" s="1" t="str">
        <f>'Population Definitions'!$B$11</f>
        <v>60+F</v>
      </c>
      <c r="C239" t="s">
        <v>43</v>
      </c>
      <c r="D239" s="5"/>
      <c r="E239" s="5">
        <v>0.006</v>
      </c>
      <c r="F239" s="2" t="s">
        <v>30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</row>
    <row r="241" spans="1:116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43</v>
      </c>
      <c r="D242" s="5"/>
      <c r="E242" s="5">
        <v>0.0089</v>
      </c>
      <c r="F242" s="2" t="s">
        <v>30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</row>
    <row r="243" spans="1:116">
      <c r="A243" s="1" t="str">
        <f>'Population Definitions'!$A$3</f>
        <v>0-4F</v>
      </c>
      <c r="C243" t="s">
        <v>43</v>
      </c>
      <c r="D243" s="5"/>
      <c r="E243" s="5">
        <v>0.0089</v>
      </c>
      <c r="F243" s="2" t="s">
        <v>30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</row>
    <row r="244" spans="1:116">
      <c r="A244" s="1" t="str">
        <f>'Population Definitions'!$A$4</f>
        <v>5-14M</v>
      </c>
      <c r="C244" t="s">
        <v>43</v>
      </c>
      <c r="D244" s="5"/>
      <c r="E244" s="5">
        <v>0.0089</v>
      </c>
      <c r="F244" s="2" t="s">
        <v>30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</row>
    <row r="245" spans="1:116">
      <c r="A245" s="1" t="str">
        <f>'Population Definitions'!$A$5</f>
        <v>5-14F</v>
      </c>
      <c r="C245" t="s">
        <v>43</v>
      </c>
      <c r="D245" s="5"/>
      <c r="E245" s="5">
        <v>0.0089</v>
      </c>
      <c r="F245" s="2" t="s">
        <v>30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</row>
    <row r="246" spans="1:116">
      <c r="A246" s="1" t="str">
        <f>'Population Definitions'!$A$6</f>
        <v>15-49M</v>
      </c>
      <c r="C246" t="s">
        <v>43</v>
      </c>
      <c r="D246" s="5"/>
      <c r="E246" s="5">
        <v>0.0145</v>
      </c>
      <c r="F246" s="2" t="s">
        <v>30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</row>
    <row r="247" spans="1:116">
      <c r="A247" s="1" t="str">
        <f>'Population Definitions'!$A$7</f>
        <v>15-49F</v>
      </c>
      <c r="C247" t="s">
        <v>43</v>
      </c>
      <c r="D247" s="5"/>
      <c r="E247" s="5">
        <v>0.0145</v>
      </c>
      <c r="F247" s="2" t="s">
        <v>30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</row>
    <row r="248" spans="1:116">
      <c r="A248" s="1" t="str">
        <f>'Population Definitions'!$A$8</f>
        <v>50-59M</v>
      </c>
      <c r="C248" t="s">
        <v>43</v>
      </c>
      <c r="D248" s="5"/>
      <c r="E248" s="5">
        <v>0.0151</v>
      </c>
      <c r="F248" s="2" t="s">
        <v>30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</row>
    <row r="249" spans="1:116">
      <c r="A249" s="1" t="str">
        <f>'Population Definitions'!$A$9</f>
        <v>50-59F</v>
      </c>
      <c r="C249" t="s">
        <v>43</v>
      </c>
      <c r="D249" s="5"/>
      <c r="E249" s="5">
        <v>0.0151</v>
      </c>
      <c r="F249" s="2" t="s">
        <v>30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</row>
    <row r="250" spans="1:116">
      <c r="A250" s="1" t="str">
        <f>'Population Definitions'!$B$10</f>
        <v>60+M</v>
      </c>
      <c r="C250" t="s">
        <v>43</v>
      </c>
      <c r="D250" s="5"/>
      <c r="E250" s="5">
        <v>0.0151</v>
      </c>
      <c r="F250" s="2" t="s">
        <v>30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</row>
    <row r="251" spans="1:116">
      <c r="A251" s="1" t="str">
        <f>'Population Definitions'!$B$11</f>
        <v>60+F</v>
      </c>
      <c r="C251" t="s">
        <v>43</v>
      </c>
      <c r="D251" s="5"/>
      <c r="E251" s="5">
        <v>0.0151</v>
      </c>
      <c r="F251" s="2" t="s">
        <v>30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</row>
    <row r="253" spans="1:116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5"/>
      <c r="E254" s="5">
        <v>0.0147</v>
      </c>
      <c r="F254" s="2" t="s">
        <v>30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</row>
    <row r="255" spans="1:116">
      <c r="A255" s="1" t="str">
        <f>'Population Definitions'!$A$3</f>
        <v>0-4F</v>
      </c>
      <c r="C255" t="s">
        <v>43</v>
      </c>
      <c r="D255" s="5"/>
      <c r="E255" s="5">
        <v>0.0053</v>
      </c>
      <c r="F255" s="2" t="s">
        <v>30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</row>
    <row r="256" spans="1:116">
      <c r="A256" s="1" t="str">
        <f>'Population Definitions'!$A$4</f>
        <v>5-14M</v>
      </c>
      <c r="C256" t="s">
        <v>43</v>
      </c>
      <c r="D256" s="5"/>
      <c r="E256" s="5">
        <v>0.0147</v>
      </c>
      <c r="F256" s="2" t="s">
        <v>30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</row>
    <row r="257" spans="1:116">
      <c r="A257" s="1" t="str">
        <f>'Population Definitions'!$A$5</f>
        <v>5-14F</v>
      </c>
      <c r="C257" t="s">
        <v>43</v>
      </c>
      <c r="D257" s="5"/>
      <c r="E257" s="5">
        <v>0.0053</v>
      </c>
      <c r="F257" s="2" t="s">
        <v>30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</row>
    <row r="258" spans="1:116">
      <c r="A258" s="1" t="str">
        <f>'Population Definitions'!$A$6</f>
        <v>15-49M</v>
      </c>
      <c r="C258" t="s">
        <v>43</v>
      </c>
      <c r="D258" s="5"/>
      <c r="E258" s="5">
        <v>0.0278</v>
      </c>
      <c r="F258" s="2" t="s">
        <v>30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</row>
    <row r="259" spans="1:116">
      <c r="A259" s="1" t="str">
        <f>'Population Definitions'!$A$7</f>
        <v>15-49F</v>
      </c>
      <c r="C259" t="s">
        <v>43</v>
      </c>
      <c r="D259" s="5"/>
      <c r="E259" s="5">
        <v>0.0143</v>
      </c>
      <c r="F259" s="2" t="s">
        <v>30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</row>
    <row r="260" spans="1:116">
      <c r="A260" s="1" t="str">
        <f>'Population Definitions'!$A$8</f>
        <v>50-59M</v>
      </c>
      <c r="C260" t="s">
        <v>43</v>
      </c>
      <c r="D260" s="5"/>
      <c r="E260" s="5">
        <v>0.082</v>
      </c>
      <c r="F260" s="2" t="s">
        <v>30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</row>
    <row r="261" spans="1:116">
      <c r="A261" s="1" t="str">
        <f>'Population Definitions'!$A$9</f>
        <v>50-59F</v>
      </c>
      <c r="C261" t="s">
        <v>43</v>
      </c>
      <c r="D261" s="5"/>
      <c r="E261" s="5">
        <v>0.0483</v>
      </c>
      <c r="F261" s="2" t="s">
        <v>30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</row>
    <row r="262" spans="1:116">
      <c r="A262" s="1" t="str">
        <f>'Population Definitions'!$B$10</f>
        <v>60+M</v>
      </c>
      <c r="C262" t="s">
        <v>43</v>
      </c>
      <c r="D262" s="5"/>
      <c r="E262" s="5">
        <v>0.082</v>
      </c>
      <c r="F262" s="2" t="s">
        <v>30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</row>
    <row r="263" spans="1:116">
      <c r="A263" s="1" t="str">
        <f>'Population Definitions'!$B$11</f>
        <v>60+F</v>
      </c>
      <c r="C263" t="s">
        <v>43</v>
      </c>
      <c r="D263" s="5"/>
      <c r="E263" s="5">
        <v>0.0483</v>
      </c>
      <c r="F263" s="2" t="s">
        <v>30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</row>
    <row r="265" spans="1:116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>
      <c r="A266" s="1" t="str">
        <f>'Population Definitions'!$A$2</f>
        <v>0-4M</v>
      </c>
      <c r="C266" t="s">
        <v>43</v>
      </c>
      <c r="D266" s="5"/>
      <c r="E266" s="5">
        <v>0</v>
      </c>
      <c r="F266" s="2" t="s">
        <v>30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</row>
    <row r="267" spans="1:116">
      <c r="A267" s="1" t="str">
        <f>'Population Definitions'!$A$3</f>
        <v>0-4F</v>
      </c>
      <c r="C267" t="s">
        <v>43</v>
      </c>
      <c r="D267" s="5"/>
      <c r="E267" s="5">
        <v>0</v>
      </c>
      <c r="F267" s="2" t="s">
        <v>30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</row>
    <row r="268" spans="1:116">
      <c r="A268" s="1" t="str">
        <f>'Population Definitions'!$A$4</f>
        <v>5-14M</v>
      </c>
      <c r="C268" t="s">
        <v>43</v>
      </c>
      <c r="D268" s="5"/>
      <c r="E268" s="5">
        <v>0.02</v>
      </c>
      <c r="F268" s="2" t="s">
        <v>30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</row>
    <row r="269" spans="1:116">
      <c r="A269" s="1" t="str">
        <f>'Population Definitions'!$A$5</f>
        <v>5-14F</v>
      </c>
      <c r="C269" t="s">
        <v>43</v>
      </c>
      <c r="D269" s="5"/>
      <c r="E269" s="5">
        <v>0.02</v>
      </c>
      <c r="F269" s="2" t="s">
        <v>30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</row>
    <row r="270" spans="1:116">
      <c r="A270" s="1" t="str">
        <f>'Population Definitions'!$A$6</f>
        <v>15-49M</v>
      </c>
      <c r="C270" t="s">
        <v>43</v>
      </c>
      <c r="D270" s="5"/>
      <c r="E270" s="5">
        <v>0.02</v>
      </c>
      <c r="F270" s="2" t="s">
        <v>30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</row>
    <row r="271" spans="1:116">
      <c r="A271" s="1" t="str">
        <f>'Population Definitions'!$A$7</f>
        <v>15-49F</v>
      </c>
      <c r="C271" t="s">
        <v>43</v>
      </c>
      <c r="D271" s="5"/>
      <c r="E271" s="5">
        <v>0.02</v>
      </c>
      <c r="F271" s="2" t="s">
        <v>30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</row>
    <row r="272" spans="1:116">
      <c r="A272" s="1" t="str">
        <f>'Population Definitions'!$A$8</f>
        <v>50-59M</v>
      </c>
      <c r="C272" t="s">
        <v>43</v>
      </c>
      <c r="D272" s="5"/>
      <c r="E272" s="5">
        <v>0.02</v>
      </c>
      <c r="F272" s="2" t="s">
        <v>30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</row>
    <row r="273" spans="1:116">
      <c r="A273" s="1" t="str">
        <f>'Population Definitions'!$A$9</f>
        <v>50-59F</v>
      </c>
      <c r="C273" t="s">
        <v>43</v>
      </c>
      <c r="D273" s="5"/>
      <c r="E273" s="5">
        <v>0.02</v>
      </c>
      <c r="F273" s="2" t="s">
        <v>30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</row>
    <row r="274" spans="1:116">
      <c r="A274" s="1" t="str">
        <f>'Population Definitions'!$B$10</f>
        <v>60+M</v>
      </c>
      <c r="C274" t="s">
        <v>43</v>
      </c>
      <c r="D274" s="5"/>
      <c r="E274" s="5">
        <v>0.02</v>
      </c>
      <c r="F274" s="2" t="s">
        <v>30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</row>
    <row r="275" spans="1:116">
      <c r="A275" s="1" t="str">
        <f>'Population Definitions'!$B$11</f>
        <v>60+F</v>
      </c>
      <c r="C275" t="s">
        <v>43</v>
      </c>
      <c r="D275" s="5"/>
      <c r="E275" s="5">
        <v>0.02</v>
      </c>
      <c r="F275" s="2" t="s">
        <v>30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</row>
    <row r="277" spans="1:116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>
      <c r="A278" s="1" t="str">
        <f>'Population Definitions'!$A$2</f>
        <v>0-4M</v>
      </c>
      <c r="C278" t="s">
        <v>43</v>
      </c>
      <c r="D278" s="5"/>
      <c r="E278" s="5">
        <v>0</v>
      </c>
      <c r="F278" s="2" t="s">
        <v>30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</row>
    <row r="279" spans="1:116">
      <c r="A279" s="1" t="str">
        <f>'Population Definitions'!$A$3</f>
        <v>0-4F</v>
      </c>
      <c r="C279" t="s">
        <v>43</v>
      </c>
      <c r="D279" s="5"/>
      <c r="E279" s="5">
        <v>0</v>
      </c>
      <c r="F279" s="2" t="s">
        <v>30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</row>
    <row r="280" spans="1:116">
      <c r="A280" s="1" t="str">
        <f>'Population Definitions'!$A$4</f>
        <v>5-14M</v>
      </c>
      <c r="C280" t="s">
        <v>43</v>
      </c>
      <c r="D280" s="5">
        <v>0.003</v>
      </c>
      <c r="E280" s="5">
        <v>0.04</v>
      </c>
      <c r="F280" s="2" t="s">
        <v>30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</row>
    <row r="281" spans="1:116">
      <c r="A281" s="1" t="str">
        <f>'Population Definitions'!$A$5</f>
        <v>5-14F</v>
      </c>
      <c r="C281" t="s">
        <v>43</v>
      </c>
      <c r="D281" s="5">
        <v>0.003</v>
      </c>
      <c r="E281" s="5">
        <v>0.04</v>
      </c>
      <c r="F281" s="2" t="s">
        <v>30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</row>
    <row r="282" spans="1:116">
      <c r="A282" s="1" t="str">
        <f>'Population Definitions'!$A$6</f>
        <v>15-49M</v>
      </c>
      <c r="C282" t="s">
        <v>43</v>
      </c>
      <c r="D282" s="5">
        <v>0.003</v>
      </c>
      <c r="E282" s="5">
        <v>0.04</v>
      </c>
      <c r="F282" s="2" t="s">
        <v>30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</row>
    <row r="283" spans="1:116">
      <c r="A283" s="1" t="str">
        <f>'Population Definitions'!$A$7</f>
        <v>15-49F</v>
      </c>
      <c r="C283" t="s">
        <v>43</v>
      </c>
      <c r="D283" s="5">
        <v>0.003</v>
      </c>
      <c r="E283" s="5">
        <v>0.04</v>
      </c>
      <c r="F283" s="2" t="s">
        <v>30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</row>
    <row r="284" spans="1:116">
      <c r="A284" s="1" t="str">
        <f>'Population Definitions'!$A$8</f>
        <v>50-59M</v>
      </c>
      <c r="C284" t="s">
        <v>43</v>
      </c>
      <c r="D284" s="5">
        <v>0.003</v>
      </c>
      <c r="E284" s="5">
        <v>0.04</v>
      </c>
      <c r="F284" s="2" t="s">
        <v>30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</row>
    <row r="285" spans="1:116">
      <c r="A285" s="1" t="str">
        <f>'Population Definitions'!$A$9</f>
        <v>50-59F</v>
      </c>
      <c r="C285" t="s">
        <v>43</v>
      </c>
      <c r="D285" s="5">
        <v>0.003</v>
      </c>
      <c r="E285" s="5">
        <v>0.04</v>
      </c>
      <c r="F285" s="2" t="s">
        <v>30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</row>
    <row r="286" spans="1:116">
      <c r="A286" s="1" t="str">
        <f>'Population Definitions'!$B$10</f>
        <v>60+M</v>
      </c>
      <c r="C286" t="s">
        <v>43</v>
      </c>
      <c r="D286" s="5">
        <v>0.003</v>
      </c>
      <c r="E286" s="5">
        <v>0.04</v>
      </c>
      <c r="F286" s="2" t="s">
        <v>30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</row>
    <row r="287" spans="1:116">
      <c r="A287" s="1" t="str">
        <f>'Population Definitions'!$B$11</f>
        <v>60+F</v>
      </c>
      <c r="C287" t="s">
        <v>43</v>
      </c>
      <c r="D287" s="5">
        <v>0.003</v>
      </c>
      <c r="E287" s="5">
        <v>0.04</v>
      </c>
      <c r="F287" s="2" t="s">
        <v>30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</row>
    <row r="289" spans="1:116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>
      <c r="A290" s="1" t="str">
        <f>'Population Definitions'!$A$2</f>
        <v>0-4M</v>
      </c>
      <c r="C290" t="s">
        <v>43</v>
      </c>
      <c r="D290" s="5">
        <v>0</v>
      </c>
      <c r="E290" s="5">
        <v>0</v>
      </c>
      <c r="F290" s="2" t="s">
        <v>30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</row>
    <row r="291" spans="1:116">
      <c r="A291" s="1" t="str">
        <f>'Population Definitions'!$A$3</f>
        <v>0-4F</v>
      </c>
      <c r="C291" t="s">
        <v>43</v>
      </c>
      <c r="D291" s="5">
        <v>0</v>
      </c>
      <c r="E291" s="5">
        <v>0</v>
      </c>
      <c r="F291" s="2" t="s">
        <v>30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</row>
    <row r="292" spans="1:116">
      <c r="A292" s="1" t="str">
        <f>'Population Definitions'!$A$4</f>
        <v>5-14M</v>
      </c>
      <c r="C292" t="s">
        <v>43</v>
      </c>
      <c r="D292" s="5">
        <v>0.025</v>
      </c>
      <c r="E292" s="5">
        <v>0.34</v>
      </c>
      <c r="F292" s="2" t="s">
        <v>30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</row>
    <row r="293" spans="1:116">
      <c r="A293" s="1" t="str">
        <f>'Population Definitions'!$A$5</f>
        <v>5-14F</v>
      </c>
      <c r="C293" t="s">
        <v>43</v>
      </c>
      <c r="D293" s="5">
        <v>0.025</v>
      </c>
      <c r="E293" s="5">
        <v>0.34</v>
      </c>
      <c r="F293" s="2" t="s">
        <v>30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</row>
    <row r="294" spans="1:116">
      <c r="A294" s="1" t="str">
        <f>'Population Definitions'!$A$6</f>
        <v>15-49M</v>
      </c>
      <c r="C294" t="s">
        <v>43</v>
      </c>
      <c r="D294" s="5">
        <v>0.025</v>
      </c>
      <c r="E294" s="5">
        <v>0.34</v>
      </c>
      <c r="F294" s="2" t="s">
        <v>30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</row>
    <row r="295" spans="1:116">
      <c r="A295" s="1" t="str">
        <f>'Population Definitions'!$A$7</f>
        <v>15-49F</v>
      </c>
      <c r="C295" t="s">
        <v>43</v>
      </c>
      <c r="D295" s="5">
        <v>0.025</v>
      </c>
      <c r="E295" s="5">
        <v>0.34</v>
      </c>
      <c r="F295" s="2" t="s">
        <v>30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</row>
    <row r="296" spans="1:116">
      <c r="A296" s="1" t="str">
        <f>'Population Definitions'!$A$8</f>
        <v>50-59M</v>
      </c>
      <c r="C296" t="s">
        <v>43</v>
      </c>
      <c r="D296" s="5">
        <v>0.025</v>
      </c>
      <c r="E296" s="5">
        <v>0.34</v>
      </c>
      <c r="F296" s="2" t="s">
        <v>30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</row>
    <row r="297" spans="1:116">
      <c r="A297" s="1" t="str">
        <f>'Population Definitions'!$A$9</f>
        <v>50-59F</v>
      </c>
      <c r="C297" t="s">
        <v>43</v>
      </c>
      <c r="D297" s="5">
        <v>0.025</v>
      </c>
      <c r="E297" s="5">
        <v>0.34</v>
      </c>
      <c r="F297" s="2" t="s">
        <v>30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</row>
    <row r="298" spans="1:116">
      <c r="A298" s="1" t="str">
        <f>'Population Definitions'!$B$10</f>
        <v>60+M</v>
      </c>
      <c r="C298" t="s">
        <v>43</v>
      </c>
      <c r="D298" s="5">
        <v>0.025</v>
      </c>
      <c r="E298" s="5">
        <v>0.34</v>
      </c>
      <c r="F298" s="2" t="s">
        <v>30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</row>
    <row r="299" spans="1:116">
      <c r="A299" s="1" t="str">
        <f>'Population Definitions'!$B$11</f>
        <v>60+F</v>
      </c>
      <c r="C299" t="s">
        <v>43</v>
      </c>
      <c r="D299" s="5">
        <v>0.025</v>
      </c>
      <c r="E299" s="5">
        <v>0.34</v>
      </c>
      <c r="F299" s="2" t="s">
        <v>30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</row>
    <row r="301" spans="1:116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>
      <c r="A302" s="1" t="str">
        <f>'Population Definitions'!$A$2</f>
        <v>0-4M</v>
      </c>
      <c r="C302" t="s">
        <v>43</v>
      </c>
      <c r="D302" s="5">
        <v>0</v>
      </c>
      <c r="E302" s="5">
        <v>0</v>
      </c>
      <c r="F302" s="2" t="s">
        <v>30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</row>
    <row r="303" spans="1:116">
      <c r="A303" s="1" t="str">
        <f>'Population Definitions'!$A$3</f>
        <v>0-4F</v>
      </c>
      <c r="C303" t="s">
        <v>43</v>
      </c>
      <c r="D303" s="5">
        <v>0</v>
      </c>
      <c r="E303" s="5">
        <v>0</v>
      </c>
      <c r="F303" s="2" t="s">
        <v>30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</row>
    <row r="304" spans="1:116">
      <c r="A304" s="1" t="str">
        <f>'Population Definitions'!$A$4</f>
        <v>5-14M</v>
      </c>
      <c r="C304" t="s">
        <v>43</v>
      </c>
      <c r="D304" s="5">
        <v>0.12</v>
      </c>
      <c r="E304" s="5">
        <v>0.6</v>
      </c>
      <c r="F304" s="2" t="s">
        <v>30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</row>
    <row r="305" spans="1:116">
      <c r="A305" s="1" t="str">
        <f>'Population Definitions'!$A$5</f>
        <v>5-14F</v>
      </c>
      <c r="C305" t="s">
        <v>43</v>
      </c>
      <c r="D305" s="5">
        <v>0.12</v>
      </c>
      <c r="E305" s="5">
        <v>0.6</v>
      </c>
      <c r="F305" s="2" t="s">
        <v>30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</row>
    <row r="306" spans="1:116">
      <c r="A306" s="1" t="str">
        <f>'Population Definitions'!$A$6</f>
        <v>15-49M</v>
      </c>
      <c r="C306" t="s">
        <v>43</v>
      </c>
      <c r="D306" s="5">
        <v>0.12</v>
      </c>
      <c r="E306" s="5">
        <v>0.6</v>
      </c>
      <c r="F306" s="2" t="s">
        <v>30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</row>
    <row r="307" spans="1:116">
      <c r="A307" s="1" t="str">
        <f>'Population Definitions'!$A$7</f>
        <v>15-49F</v>
      </c>
      <c r="C307" t="s">
        <v>43</v>
      </c>
      <c r="D307" s="5">
        <v>0.12</v>
      </c>
      <c r="E307" s="5">
        <v>0.6</v>
      </c>
      <c r="F307" s="2" t="s">
        <v>30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</row>
    <row r="308" spans="1:116">
      <c r="A308" s="1" t="str">
        <f>'Population Definitions'!$A$8</f>
        <v>50-59M</v>
      </c>
      <c r="C308" t="s">
        <v>43</v>
      </c>
      <c r="D308" s="5">
        <v>0.12</v>
      </c>
      <c r="E308" s="5">
        <v>0.6</v>
      </c>
      <c r="F308" s="2" t="s">
        <v>30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</row>
    <row r="309" spans="1:116">
      <c r="A309" s="1" t="str">
        <f>'Population Definitions'!$A$9</f>
        <v>50-59F</v>
      </c>
      <c r="C309" t="s">
        <v>43</v>
      </c>
      <c r="D309" s="5">
        <v>0.12</v>
      </c>
      <c r="E309" s="5">
        <v>0.6</v>
      </c>
      <c r="F309" s="2" t="s">
        <v>30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</row>
    <row r="310" spans="1:116">
      <c r="A310" s="1" t="str">
        <f>'Population Definitions'!$B$10</f>
        <v>60+M</v>
      </c>
      <c r="C310" t="s">
        <v>43</v>
      </c>
      <c r="D310" s="5">
        <v>0.12</v>
      </c>
      <c r="E310" s="5">
        <v>0.6</v>
      </c>
      <c r="F310" s="2" t="s">
        <v>30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</row>
    <row r="311" spans="1:116">
      <c r="A311" s="1" t="str">
        <f>'Population Definitions'!$B$11</f>
        <v>60+F</v>
      </c>
      <c r="C311" t="s">
        <v>43</v>
      </c>
      <c r="D311" s="5">
        <v>0.12</v>
      </c>
      <c r="E311" s="5">
        <v>0.6</v>
      </c>
      <c r="F311" s="2" t="s">
        <v>30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</row>
  </sheetData>
  <conditionalFormatting sqref="E2:E11">
    <cfRule type="expression" dxfId="1" priority="10">
      <formula>AND(COUNTIF(G2:DL2,"&lt;&gt;"&amp;"")&gt;0,NOT(ISBLANK(E2)))</formula>
    </cfRule>
    <cfRule type="expression" dxfId="0" priority="9">
      <formula>COUNTIF(G2:DL2,"&lt;&gt;"&amp;"")&gt;0</formula>
    </cfRule>
  </conditionalFormatting>
  <conditionalFormatting sqref="E14:E23">
    <cfRule type="expression" dxfId="1" priority="12">
      <formula>AND(COUNTIF(G14:DL14,"&lt;&gt;"&amp;"")&gt;0,NOT(ISBLANK(E14)))</formula>
    </cfRule>
    <cfRule type="expression" dxfId="0" priority="11">
      <formula>COUNTIF(G14:DL14,"&lt;&gt;"&amp;"")&gt;0</formula>
    </cfRule>
  </conditionalFormatting>
  <conditionalFormatting sqref="E26:E35">
    <cfRule type="expression" dxfId="1" priority="14">
      <formula>AND(COUNTIF(G26:DL26,"&lt;&gt;"&amp;"")&gt;0,NOT(ISBLANK(E26)))</formula>
    </cfRule>
    <cfRule type="expression" dxfId="0" priority="13">
      <formula>COUNTIF(G26:DL26,"&lt;&gt;"&amp;"")&gt;0</formula>
    </cfRule>
  </conditionalFormatting>
  <conditionalFormatting sqref="E38:E47">
    <cfRule type="expression" dxfId="1" priority="16">
      <formula>AND(COUNTIF(G38:DL38,"&lt;&gt;"&amp;"")&gt;0,NOT(ISBLANK(E38)))</formula>
    </cfRule>
    <cfRule type="expression" dxfId="0" priority="15">
      <formula>COUNTIF(G38:DL38,"&lt;&gt;"&amp;"")&gt;0</formula>
    </cfRule>
  </conditionalFormatting>
  <conditionalFormatting sqref="E50:E59">
    <cfRule type="expression" dxfId="1" priority="18">
      <formula>AND(COUNTIF(G50:DL50,"&lt;&gt;"&amp;"")&gt;0,NOT(ISBLANK(E50)))</formula>
    </cfRule>
    <cfRule type="expression" dxfId="0" priority="17">
      <formula>COUNTIF(G50:DL50,"&lt;&gt;"&amp;"")&gt;0</formula>
    </cfRule>
  </conditionalFormatting>
  <conditionalFormatting sqref="E62:E71">
    <cfRule type="expression" dxfId="1" priority="20">
      <formula>AND(COUNTIF(G62:DL62,"&lt;&gt;"&amp;"")&gt;0,NOT(ISBLANK(E62)))</formula>
    </cfRule>
    <cfRule type="expression" dxfId="0" priority="19">
      <formula>COUNTIF(G62:DL62,"&lt;&gt;"&amp;"")&gt;0</formula>
    </cfRule>
  </conditionalFormatting>
  <conditionalFormatting sqref="E74:E83">
    <cfRule type="expression" dxfId="1" priority="22">
      <formula>AND(COUNTIF(G74:DL74,"&lt;&gt;"&amp;"")&gt;0,NOT(ISBLANK(E74)))</formula>
    </cfRule>
    <cfRule type="expression" dxfId="0" priority="21">
      <formula>COUNTIF(G74:DL74,"&lt;&gt;"&amp;"")&gt;0</formula>
    </cfRule>
  </conditionalFormatting>
  <conditionalFormatting sqref="E86:E95">
    <cfRule type="expression" dxfId="1" priority="24">
      <formula>AND(COUNTIF(G86:DL86,"&lt;&gt;"&amp;"")&gt;0,NOT(ISBLANK(E86)))</formula>
    </cfRule>
    <cfRule type="expression" dxfId="0" priority="23">
      <formula>COUNTIF(G86:DL86,"&lt;&gt;"&amp;"")&gt;0</formula>
    </cfRule>
  </conditionalFormatting>
  <conditionalFormatting sqref="E98:E107">
    <cfRule type="expression" dxfId="1" priority="26">
      <formula>AND(COUNTIF(G98:DL98,"&lt;&gt;"&amp;"")&gt;0,NOT(ISBLANK(E98)))</formula>
    </cfRule>
    <cfRule type="expression" dxfId="0" priority="25">
      <formula>COUNTIF(G98:DL98,"&lt;&gt;"&amp;"")&gt;0</formula>
    </cfRule>
  </conditionalFormatting>
  <conditionalFormatting sqref="E110:E119">
    <cfRule type="expression" dxfId="1" priority="28">
      <formula>AND(COUNTIF(G110:DL110,"&lt;&gt;"&amp;"")&gt;0,NOT(ISBLANK(E110)))</formula>
    </cfRule>
    <cfRule type="expression" dxfId="0" priority="27">
      <formula>COUNTIF(G110:DL110,"&lt;&gt;"&amp;"")&gt;0</formula>
    </cfRule>
  </conditionalFormatting>
  <conditionalFormatting sqref="E122:E129">
    <cfRule type="expression" dxfId="1" priority="30">
      <formula>AND(COUNTIF(G122:DL122,"&lt;&gt;"&amp;"")&gt;0,NOT(ISBLANK(E122)))</formula>
    </cfRule>
    <cfRule type="expression" dxfId="0" priority="29">
      <formula>COUNTIF(G122:DL122,"&lt;&gt;"&amp;"")&gt;0</formula>
    </cfRule>
  </conditionalFormatting>
  <conditionalFormatting sqref="E130:E131">
    <cfRule type="expression" dxfId="1" priority="8">
      <formula>AND(COUNTIF(G130:DL130,"&lt;&gt;"&amp;"")&gt;0,NOT(ISBLANK(E130)))</formula>
    </cfRule>
    <cfRule type="expression" dxfId="0" priority="7">
      <formula>COUNTIF(G130:DL130,"&lt;&gt;"&amp;"")&gt;0</formula>
    </cfRule>
  </conditionalFormatting>
  <conditionalFormatting sqref="E134:E143">
    <cfRule type="expression" dxfId="1" priority="32">
      <formula>AND(COUNTIF(G134:DL134,"&lt;&gt;"&amp;"")&gt;0,NOT(ISBLANK(E134)))</formula>
    </cfRule>
    <cfRule type="expression" dxfId="0" priority="31">
      <formula>COUNTIF(G134:DL134,"&lt;&gt;"&amp;"")&gt;0</formula>
    </cfRule>
  </conditionalFormatting>
  <conditionalFormatting sqref="E146:E155">
    <cfRule type="expression" dxfId="1" priority="34">
      <formula>AND(COUNTIF(G146:DL146,"&lt;&gt;"&amp;"")&gt;0,NOT(ISBLANK(E146)))</formula>
    </cfRule>
    <cfRule type="expression" dxfId="0" priority="33">
      <formula>COUNTIF(G146:DL146,"&lt;&gt;"&amp;"")&gt;0</formula>
    </cfRule>
  </conditionalFormatting>
  <conditionalFormatting sqref="E158:E165">
    <cfRule type="expression" dxfId="1" priority="36">
      <formula>AND(COUNTIF(G158:DL158,"&lt;&gt;"&amp;"")&gt;0,NOT(ISBLANK(E158)))</formula>
    </cfRule>
    <cfRule type="expression" dxfId="0" priority="35">
      <formula>COUNTIF(G158:DL158,"&lt;&gt;"&amp;"")&gt;0</formula>
    </cfRule>
  </conditionalFormatting>
  <conditionalFormatting sqref="E166:E167">
    <cfRule type="expression" dxfId="1" priority="6">
      <formula>AND(COUNTIF(G166:DL166,"&lt;&gt;"&amp;"")&gt;0,NOT(ISBLANK(E166)))</formula>
    </cfRule>
    <cfRule type="expression" dxfId="0" priority="5">
      <formula>COUNTIF(G166:DL166,"&lt;&gt;"&amp;"")&gt;0</formula>
    </cfRule>
  </conditionalFormatting>
  <conditionalFormatting sqref="E170:E179">
    <cfRule type="expression" dxfId="1" priority="38">
      <formula>AND(COUNTIF(G170:DL170,"&lt;&gt;"&amp;"")&gt;0,NOT(ISBLANK(E170)))</formula>
    </cfRule>
    <cfRule type="expression" dxfId="0" priority="37">
      <formula>COUNTIF(G170:DL170,"&lt;&gt;"&amp;"")&gt;0</formula>
    </cfRule>
  </conditionalFormatting>
  <conditionalFormatting sqref="E182:E189">
    <cfRule type="expression" dxfId="1" priority="40">
      <formula>AND(COUNTIF(G182:DL182,"&lt;&gt;"&amp;"")&gt;0,NOT(ISBLANK(E182)))</formula>
    </cfRule>
    <cfRule type="expression" dxfId="0" priority="39">
      <formula>COUNTIF(G182:DL182,"&lt;&gt;"&amp;"")&gt;0</formula>
    </cfRule>
  </conditionalFormatting>
  <conditionalFormatting sqref="E190:E191">
    <cfRule type="expression" dxfId="1" priority="4">
      <formula>AND(COUNTIF(G190:DL190,"&lt;&gt;"&amp;"")&gt;0,NOT(ISBLANK(E190)))</formula>
    </cfRule>
    <cfRule type="expression" dxfId="0" priority="3">
      <formula>COUNTIF(G190:DL190,"&lt;&gt;"&amp;"")&gt;0</formula>
    </cfRule>
  </conditionalFormatting>
  <conditionalFormatting sqref="E194:E203">
    <cfRule type="expression" dxfId="1" priority="42">
      <formula>AND(COUNTIF(G194:DL194,"&lt;&gt;"&amp;"")&gt;0,NOT(ISBLANK(E194)))</formula>
    </cfRule>
    <cfRule type="expression" dxfId="0" priority="41">
      <formula>COUNTIF(G194:DL194,"&lt;&gt;"&amp;"")&gt;0</formula>
    </cfRule>
  </conditionalFormatting>
  <conditionalFormatting sqref="E206:E215">
    <cfRule type="expression" dxfId="1" priority="44">
      <formula>AND(COUNTIF(G206:DL206,"&lt;&gt;"&amp;"")&gt;0,NOT(ISBLANK(E206)))</formula>
    </cfRule>
    <cfRule type="expression" dxfId="0" priority="43">
      <formula>COUNTIF(G206:DL206,"&lt;&gt;"&amp;"")&gt;0</formula>
    </cfRule>
  </conditionalFormatting>
  <conditionalFormatting sqref="E218:E227">
    <cfRule type="expression" dxfId="1" priority="46">
      <formula>AND(COUNTIF(G218:DL218,"&lt;&gt;"&amp;"")&gt;0,NOT(ISBLANK(E218)))</formula>
    </cfRule>
    <cfRule type="expression" dxfId="0" priority="45">
      <formula>COUNTIF(G218:DL218,"&lt;&gt;"&amp;"")&gt;0</formula>
    </cfRule>
  </conditionalFormatting>
  <conditionalFormatting sqref="E230:E239">
    <cfRule type="expression" dxfId="1" priority="48">
      <formula>AND(COUNTIF(G230:DL230,"&lt;&gt;"&amp;"")&gt;0,NOT(ISBLANK(E230)))</formula>
    </cfRule>
    <cfRule type="expression" dxfId="0" priority="47">
      <formula>COUNTIF(G230:DL230,"&lt;&gt;"&amp;"")&gt;0</formula>
    </cfRule>
  </conditionalFormatting>
  <conditionalFormatting sqref="E242:E251">
    <cfRule type="expression" dxfId="1" priority="50">
      <formula>AND(COUNTIF(G242:DL242,"&lt;&gt;"&amp;"")&gt;0,NOT(ISBLANK(E242)))</formula>
    </cfRule>
    <cfRule type="expression" dxfId="0" priority="49">
      <formula>COUNTIF(G242:DL242,"&lt;&gt;"&amp;"")&gt;0</formula>
    </cfRule>
  </conditionalFormatting>
  <conditionalFormatting sqref="E254:E263">
    <cfRule type="expression" dxfId="1" priority="52">
      <formula>AND(COUNTIF(G254:DL254,"&lt;&gt;"&amp;"")&gt;0,NOT(ISBLANK(E254)))</formula>
    </cfRule>
    <cfRule type="expression" dxfId="0" priority="51">
      <formula>COUNTIF(G254:DL254,"&lt;&gt;"&amp;"")&gt;0</formula>
    </cfRule>
  </conditionalFormatting>
  <conditionalFormatting sqref="E266:E275">
    <cfRule type="expression" dxfId="1" priority="54">
      <formula>AND(COUNTIF(G266:DL266,"&lt;&gt;"&amp;"")&gt;0,NOT(ISBLANK(E266)))</formula>
    </cfRule>
    <cfRule type="expression" dxfId="0" priority="53">
      <formula>COUNTIF(G266:DL266,"&lt;&gt;"&amp;"")&gt;0</formula>
    </cfRule>
  </conditionalFormatting>
  <conditionalFormatting sqref="E280:E281">
    <cfRule type="expression" dxfId="1" priority="2">
      <formula>AND(COUNTIF(G280:DL280,"&lt;&gt;"&amp;"")&gt;0,NOT(ISBLANK(E280)))</formula>
    </cfRule>
    <cfRule type="expression" dxfId="0" priority="1">
      <formula>COUNTIF(G280:DL280,"&lt;&gt;"&amp;"")&gt;0</formula>
    </cfRule>
  </conditionalFormatting>
  <conditionalFormatting sqref="E290:E299">
    <cfRule type="expression" dxfId="1" priority="58">
      <formula>AND(COUNTIF(G290:DL290,"&lt;&gt;"&amp;"")&gt;0,NOT(ISBLANK(E290)))</formula>
    </cfRule>
    <cfRule type="expression" dxfId="0" priority="57">
      <formula>COUNTIF(G290:DL290,"&lt;&gt;"&amp;"")&gt;0</formula>
    </cfRule>
  </conditionalFormatting>
  <conditionalFormatting sqref="E302:E311">
    <cfRule type="expression" dxfId="1" priority="60">
      <formula>AND(COUNTIF(G302:DL302,"&lt;&gt;"&amp;"")&gt;0,NOT(ISBLANK(E302)))</formula>
    </cfRule>
    <cfRule type="expression" dxfId="0" priority="59">
      <formula>COUNTIF(G302:DL302,"&lt;&gt;"&amp;"")&gt;0</formula>
    </cfRule>
  </conditionalFormatting>
  <conditionalFormatting sqref="E278:E279 E282:E287">
    <cfRule type="expression" dxfId="1" priority="56">
      <formula>AND(COUNTIF(G278:DL278,"&lt;&gt;"&amp;"")&gt;0,NOT(ISBLANK(E278)))</formula>
    </cfRule>
    <cfRule type="expression" dxfId="0" priority="55">
      <formula>COUNTIF(G278:DL278,"&lt;&gt;"&amp;"")&gt;0</formula>
    </cfRule>
  </conditionalFormatting>
  <dataValidations count="3">
    <dataValidation type="list" allowBlank="1" showInputMessage="1" showErrorMessage="1" sqref="C2:C11 C14:C23 C26:C35 C38:C47 C50:C59 C98:C107 C110:C119 C122:C131 C134:C143 C146:C155 C158:C167 C170:C179 C182:C191 C194:C203">
      <formula1>"N.A."</formula1>
    </dataValidation>
    <dataValidation type="list" allowBlank="1" showInputMessage="1" showErrorMessage="1" sqref="C62:C71 C74:C83 C86:C95">
      <formula1>"proportion"</formula1>
    </dataValidation>
    <dataValidation type="list" allowBlank="1" showInputMessage="1" showErrorMessage="1" sqref="C206:C215 C218:C227 C230:C239 C242:C251 C254:C263 C266:C275 C278:C287 C290:C299 C302:C311">
      <formula1>"Probability (per year)"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07"/>
  <sheetViews>
    <sheetView zoomScale="60" zoomScaleNormal="60" topLeftCell="A26" workbookViewId="0">
      <selection activeCell="A40" sqref="A40"/>
    </sheetView>
  </sheetViews>
  <sheetFormatPr defaultColWidth="8.84070796460177" defaultRowHeight="13.5"/>
  <cols>
    <col min="1" max="1" width="173.336283185841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>
        <v>0</v>
      </c>
      <c r="F2" s="2" t="s">
        <v>30</v>
      </c>
      <c r="G2" s="5">
        <v>0</v>
      </c>
      <c r="H2" s="5">
        <v>0</v>
      </c>
      <c r="I2" s="5">
        <v>0.222</v>
      </c>
      <c r="J2" s="5">
        <v>0.237</v>
      </c>
      <c r="K2" s="5">
        <v>0.225</v>
      </c>
      <c r="L2" s="5">
        <v>0.271</v>
      </c>
      <c r="M2" s="5">
        <v>0.282</v>
      </c>
      <c r="N2" s="5">
        <v>0.394</v>
      </c>
      <c r="O2" s="5">
        <v>0.391</v>
      </c>
      <c r="P2" s="5">
        <v>0.437</v>
      </c>
      <c r="Q2" s="5">
        <v>0.541</v>
      </c>
      <c r="R2" s="5">
        <v>0.644</v>
      </c>
      <c r="S2" s="5">
        <v>0.661</v>
      </c>
      <c r="T2" s="5">
        <v>0.689</v>
      </c>
      <c r="U2" s="5">
        <v>0.76</v>
      </c>
      <c r="V2" s="5">
        <v>0.86</v>
      </c>
      <c r="W2" s="5">
        <v>0.88</v>
      </c>
      <c r="X2" s="5">
        <v>0.86</v>
      </c>
      <c r="Y2" s="5">
        <v>0.91</v>
      </c>
      <c r="Z2" s="5">
        <v>0.93</v>
      </c>
      <c r="AA2" s="5">
        <v>0.92</v>
      </c>
      <c r="AB2" s="5">
        <v>0.95</v>
      </c>
      <c r="AC2" s="5">
        <v>0.96</v>
      </c>
      <c r="AD2" s="5">
        <v>0.99</v>
      </c>
      <c r="AE2" s="5">
        <v>0.94</v>
      </c>
      <c r="AF2" s="5">
        <v>0.96</v>
      </c>
      <c r="AG2" s="5">
        <v>0.96</v>
      </c>
      <c r="AH2" s="5">
        <v>0.96</v>
      </c>
      <c r="AI2" s="5">
        <v>0.96</v>
      </c>
      <c r="AJ2" s="5">
        <v>0.96</v>
      </c>
      <c r="AK2" s="5">
        <v>0.95</v>
      </c>
      <c r="AL2" s="5">
        <v>0.95</v>
      </c>
      <c r="AM2" s="5">
        <v>0.95</v>
      </c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/>
      <c r="E3" s="5"/>
      <c r="F3" s="2" t="s">
        <v>30</v>
      </c>
      <c r="G3" s="5">
        <v>0</v>
      </c>
      <c r="H3" s="5">
        <v>0</v>
      </c>
      <c r="I3" s="5">
        <v>0.222</v>
      </c>
      <c r="J3" s="5">
        <v>0.237</v>
      </c>
      <c r="K3" s="5">
        <v>0.225</v>
      </c>
      <c r="L3" s="5">
        <v>0.271</v>
      </c>
      <c r="M3" s="5">
        <v>0.282</v>
      </c>
      <c r="N3" s="5">
        <v>0.394</v>
      </c>
      <c r="O3" s="5">
        <v>0.391</v>
      </c>
      <c r="P3" s="5">
        <v>0.437</v>
      </c>
      <c r="Q3" s="5">
        <v>0.541</v>
      </c>
      <c r="R3" s="5">
        <v>0.644</v>
      </c>
      <c r="S3" s="5">
        <v>0.661</v>
      </c>
      <c r="T3" s="5">
        <v>0.689</v>
      </c>
      <c r="U3" s="5">
        <v>0.76</v>
      </c>
      <c r="V3" s="5">
        <v>0.86</v>
      </c>
      <c r="W3" s="5">
        <v>0.88</v>
      </c>
      <c r="X3" s="5">
        <v>0.86</v>
      </c>
      <c r="Y3" s="5">
        <v>0.91</v>
      </c>
      <c r="Z3" s="5">
        <v>0.93</v>
      </c>
      <c r="AA3" s="5">
        <v>0.92</v>
      </c>
      <c r="AB3" s="5">
        <v>0.95</v>
      </c>
      <c r="AC3" s="5">
        <v>0.96</v>
      </c>
      <c r="AD3" s="5">
        <v>0.99</v>
      </c>
      <c r="AE3" s="5">
        <v>0.94</v>
      </c>
      <c r="AF3" s="5">
        <v>0.96</v>
      </c>
      <c r="AG3" s="5">
        <v>0.96</v>
      </c>
      <c r="AH3" s="5">
        <v>0.96</v>
      </c>
      <c r="AI3" s="5">
        <v>0.96</v>
      </c>
      <c r="AJ3" s="5">
        <v>0.96</v>
      </c>
      <c r="AK3" s="5">
        <v>0.95</v>
      </c>
      <c r="AL3" s="5">
        <v>0.95</v>
      </c>
      <c r="AM3" s="5">
        <v>0.95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/>
      <c r="E14" s="5">
        <v>0</v>
      </c>
      <c r="F14" s="2" t="s">
        <v>30</v>
      </c>
      <c r="G14" s="5">
        <v>0</v>
      </c>
      <c r="H14" s="5">
        <v>0</v>
      </c>
      <c r="I14" s="5">
        <v>0.3</v>
      </c>
      <c r="J14" s="5">
        <v>0.343</v>
      </c>
      <c r="K14" s="5">
        <v>0.381</v>
      </c>
      <c r="L14" s="5">
        <v>0.397</v>
      </c>
      <c r="M14" s="5">
        <v>0.452</v>
      </c>
      <c r="N14" s="5">
        <v>0.559</v>
      </c>
      <c r="O14" s="5">
        <v>0.568</v>
      </c>
      <c r="P14" s="5">
        <v>0.612</v>
      </c>
      <c r="Q14" s="5">
        <v>0.766</v>
      </c>
      <c r="R14" s="5">
        <v>0.83</v>
      </c>
      <c r="S14" s="5">
        <v>0.843</v>
      </c>
      <c r="T14" s="5">
        <v>0.877</v>
      </c>
      <c r="U14" s="5">
        <v>0.9</v>
      </c>
      <c r="V14" s="5">
        <v>0.84</v>
      </c>
      <c r="W14" s="5">
        <v>0.91</v>
      </c>
      <c r="X14" s="5">
        <v>0.92</v>
      </c>
      <c r="Y14" s="5">
        <v>0.95</v>
      </c>
      <c r="Z14" s="5">
        <v>0.991</v>
      </c>
      <c r="AA14" s="5">
        <v>0.995</v>
      </c>
      <c r="AB14" s="5">
        <v>0.996</v>
      </c>
      <c r="AC14" s="5">
        <v>0.997</v>
      </c>
      <c r="AD14" s="5">
        <v>0.996</v>
      </c>
      <c r="AE14" s="5">
        <v>0.997</v>
      </c>
      <c r="AF14" s="5">
        <v>0.996</v>
      </c>
      <c r="AG14" s="5">
        <v>0.997</v>
      </c>
      <c r="AH14" s="5">
        <v>0.995</v>
      </c>
      <c r="AI14" s="5">
        <v>0.995</v>
      </c>
      <c r="AJ14" s="5">
        <v>0.005</v>
      </c>
      <c r="AK14" s="5">
        <v>0.995</v>
      </c>
      <c r="AL14" s="5">
        <v>0.995</v>
      </c>
      <c r="AM14" s="5">
        <v>0.995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/>
      <c r="E15" s="5"/>
      <c r="F15" s="2" t="s">
        <v>30</v>
      </c>
      <c r="G15" s="5">
        <v>0</v>
      </c>
      <c r="H15" s="5">
        <v>0</v>
      </c>
      <c r="I15" s="5">
        <v>0.3</v>
      </c>
      <c r="J15" s="5">
        <v>0.343</v>
      </c>
      <c r="K15" s="5">
        <v>0.381</v>
      </c>
      <c r="L15" s="5">
        <v>0.397</v>
      </c>
      <c r="M15" s="5">
        <v>0.452</v>
      </c>
      <c r="N15" s="5">
        <v>0.559</v>
      </c>
      <c r="O15" s="5">
        <v>0.568</v>
      </c>
      <c r="P15" s="5">
        <v>0.612</v>
      </c>
      <c r="Q15" s="5">
        <v>0.766</v>
      </c>
      <c r="R15" s="5">
        <v>0.83</v>
      </c>
      <c r="S15" s="5">
        <v>0.843</v>
      </c>
      <c r="T15" s="5">
        <v>0.877</v>
      </c>
      <c r="U15" s="5">
        <v>0.9</v>
      </c>
      <c r="V15" s="5">
        <v>0.84</v>
      </c>
      <c r="W15" s="5">
        <v>0.91</v>
      </c>
      <c r="X15" s="5">
        <v>0.92</v>
      </c>
      <c r="Y15" s="5">
        <v>0.95</v>
      </c>
      <c r="Z15" s="5">
        <v>0.991</v>
      </c>
      <c r="AA15" s="5">
        <v>0.995</v>
      </c>
      <c r="AB15" s="5">
        <v>0.996</v>
      </c>
      <c r="AC15" s="5">
        <v>0.997</v>
      </c>
      <c r="AD15" s="5">
        <v>0.996</v>
      </c>
      <c r="AE15" s="5">
        <v>0.997</v>
      </c>
      <c r="AF15" s="5">
        <v>0.996</v>
      </c>
      <c r="AG15" s="5">
        <v>0.997</v>
      </c>
      <c r="AH15" s="5">
        <v>0.995</v>
      </c>
      <c r="AI15" s="5">
        <v>0.995</v>
      </c>
      <c r="AJ15" s="5">
        <v>0.005</v>
      </c>
      <c r="AK15" s="5">
        <v>0.995</v>
      </c>
      <c r="AL15" s="5">
        <v>0.995</v>
      </c>
      <c r="AM15" s="5">
        <v>0.995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</v>
      </c>
      <c r="F26" s="2" t="s">
        <v>30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0.26</v>
      </c>
      <c r="AG26" s="5">
        <v>0.26</v>
      </c>
      <c r="AH26" s="5">
        <v>0.26</v>
      </c>
      <c r="AI26" s="5">
        <v>0.26</v>
      </c>
      <c r="AJ26" s="5">
        <v>0.26</v>
      </c>
      <c r="AK26" s="5">
        <v>0.26</v>
      </c>
      <c r="AL26" s="5">
        <v>0.26</v>
      </c>
      <c r="AM26" s="5">
        <v>0.26</v>
      </c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>
        <v>0.9</v>
      </c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/>
      <c r="F27" s="2" t="s">
        <v>30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0.26</v>
      </c>
      <c r="AG27" s="5">
        <v>0.26</v>
      </c>
      <c r="AH27" s="5">
        <v>0.26</v>
      </c>
      <c r="AI27" s="5">
        <v>0.26</v>
      </c>
      <c r="AJ27" s="5">
        <v>0.26</v>
      </c>
      <c r="AK27" s="5">
        <v>0.26</v>
      </c>
      <c r="AL27" s="5">
        <v>0.26</v>
      </c>
      <c r="AM27" s="5">
        <v>0.26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>
        <v>0.9</v>
      </c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/>
      <c r="F38" s="2" t="s">
        <v>30</v>
      </c>
      <c r="G38" s="5">
        <v>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>
        <v>0.19</v>
      </c>
      <c r="AH38" s="5"/>
      <c r="AI38" s="5"/>
      <c r="AJ38" s="5"/>
      <c r="AK38" s="5">
        <v>0.6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>
        <v>0.9</v>
      </c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/>
      <c r="F39" s="2" t="s">
        <v>30</v>
      </c>
      <c r="G39" s="5">
        <v>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>
        <v>0.19</v>
      </c>
      <c r="AH39" s="5"/>
      <c r="AI39" s="5"/>
      <c r="AJ39" s="5"/>
      <c r="AK39" s="5">
        <v>0.6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>
        <v>0.9</v>
      </c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/>
      <c r="F40" s="2" t="s">
        <v>30</v>
      </c>
      <c r="G40" s="5"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>
        <v>0.19</v>
      </c>
      <c r="AH40" s="5"/>
      <c r="AI40" s="5"/>
      <c r="AJ40" s="5"/>
      <c r="AK40" s="5">
        <v>0.6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0.9</v>
      </c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/>
      <c r="F41" s="2" t="s">
        <v>30</v>
      </c>
      <c r="G41" s="5">
        <v>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>
        <v>0.19</v>
      </c>
      <c r="AH41" s="5"/>
      <c r="AI41" s="5"/>
      <c r="AJ41" s="5"/>
      <c r="AK41" s="5">
        <v>0.6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0.9</v>
      </c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/>
      <c r="F42" s="2" t="s">
        <v>30</v>
      </c>
      <c r="G42" s="5">
        <v>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>
        <v>0.19</v>
      </c>
      <c r="AH42" s="5"/>
      <c r="AI42" s="5"/>
      <c r="AJ42" s="5"/>
      <c r="AK42" s="5">
        <v>0.6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0.9</v>
      </c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/>
      <c r="F43" s="2" t="s">
        <v>30</v>
      </c>
      <c r="G43" s="5">
        <v>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>
        <v>0.19</v>
      </c>
      <c r="AH43" s="5"/>
      <c r="AI43" s="5"/>
      <c r="AJ43" s="5"/>
      <c r="AK43" s="5">
        <v>0.6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0.9</v>
      </c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/>
      <c r="F44" s="2" t="s">
        <v>30</v>
      </c>
      <c r="G44" s="5">
        <v>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>
        <v>0.19</v>
      </c>
      <c r="AH44" s="5"/>
      <c r="AI44" s="5"/>
      <c r="AJ44" s="5"/>
      <c r="AK44" s="5">
        <v>0.6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0.9</v>
      </c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/>
      <c r="F45" s="2" t="s">
        <v>30</v>
      </c>
      <c r="G45" s="5">
        <v>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>
        <v>0.19</v>
      </c>
      <c r="AH45" s="5"/>
      <c r="AI45" s="5"/>
      <c r="AJ45" s="5"/>
      <c r="AK45" s="5">
        <v>0.6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>
        <v>0.9</v>
      </c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/>
      <c r="F46" s="2" t="s">
        <v>30</v>
      </c>
      <c r="G46" s="5"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>
        <v>0.19</v>
      </c>
      <c r="AH46" s="5"/>
      <c r="AI46" s="5"/>
      <c r="AJ46" s="5"/>
      <c r="AK46" s="5">
        <v>0.6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>
        <v>0.9</v>
      </c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/>
      <c r="F47" s="2" t="s">
        <v>30</v>
      </c>
      <c r="G47" s="5">
        <v>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>
        <v>0.19</v>
      </c>
      <c r="AH47" s="5"/>
      <c r="AI47" s="5"/>
      <c r="AJ47" s="5"/>
      <c r="AK47" s="5">
        <v>0.6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>
        <v>0.9</v>
      </c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/>
      <c r="E50" s="5"/>
      <c r="F50" s="2" t="s">
        <v>30</v>
      </c>
      <c r="G50" s="5">
        <v>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>
        <v>0.19</v>
      </c>
      <c r="AH50" s="5"/>
      <c r="AI50" s="5"/>
      <c r="AJ50" s="5"/>
      <c r="AK50" s="5">
        <v>0.6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>
        <v>0.9</v>
      </c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/>
      <c r="E51" s="5"/>
      <c r="F51" s="2" t="s">
        <v>30</v>
      </c>
      <c r="G51" s="5">
        <v>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>
        <v>0.19</v>
      </c>
      <c r="AH51" s="5"/>
      <c r="AI51" s="5"/>
      <c r="AJ51" s="5"/>
      <c r="AK51" s="5">
        <v>0.6</v>
      </c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>
        <v>0.9</v>
      </c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/>
      <c r="F52" s="2" t="s">
        <v>30</v>
      </c>
      <c r="G52" s="5">
        <v>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0.19</v>
      </c>
      <c r="AH52" s="5"/>
      <c r="AI52" s="5"/>
      <c r="AJ52" s="5"/>
      <c r="AK52" s="5">
        <v>0.6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>
        <v>0.9</v>
      </c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/>
      <c r="F53" s="2" t="s">
        <v>30</v>
      </c>
      <c r="G53" s="5">
        <v>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v>0.19</v>
      </c>
      <c r="AH53" s="5"/>
      <c r="AI53" s="5"/>
      <c r="AJ53" s="5"/>
      <c r="AK53" s="5">
        <v>0.6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>
        <v>0.9</v>
      </c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/>
      <c r="F54" s="2" t="s">
        <v>30</v>
      </c>
      <c r="G54" s="5"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>
        <v>0.19</v>
      </c>
      <c r="AH54" s="5"/>
      <c r="AI54" s="5"/>
      <c r="AJ54" s="5"/>
      <c r="AK54" s="5">
        <v>0.6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>
        <v>0.9</v>
      </c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/>
      <c r="F55" s="2" t="s">
        <v>30</v>
      </c>
      <c r="G55" s="5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v>0.19</v>
      </c>
      <c r="AH55" s="5"/>
      <c r="AI55" s="5"/>
      <c r="AJ55" s="5"/>
      <c r="AK55" s="5">
        <v>0.6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>
        <v>0.9</v>
      </c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/>
      <c r="F56" s="2" t="s">
        <v>30</v>
      </c>
      <c r="G56" s="5">
        <v>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v>0.19</v>
      </c>
      <c r="AH56" s="5"/>
      <c r="AI56" s="5"/>
      <c r="AJ56" s="5"/>
      <c r="AK56" s="5">
        <v>0.6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>
        <v>0.9</v>
      </c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/>
      <c r="F57" s="2" t="s">
        <v>30</v>
      </c>
      <c r="G57" s="5">
        <v>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v>0.19</v>
      </c>
      <c r="AH57" s="5"/>
      <c r="AI57" s="5"/>
      <c r="AJ57" s="5"/>
      <c r="AK57" s="5">
        <v>0.6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>
        <v>0.9</v>
      </c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/>
      <c r="F58" s="2" t="s">
        <v>30</v>
      </c>
      <c r="G58" s="5">
        <v>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v>0.19</v>
      </c>
      <c r="AH58" s="5"/>
      <c r="AI58" s="5"/>
      <c r="AJ58" s="5"/>
      <c r="AK58" s="5">
        <v>0.6</v>
      </c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>
        <v>0.9</v>
      </c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/>
      <c r="F59" s="2" t="s">
        <v>30</v>
      </c>
      <c r="G59" s="5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>
        <v>0.19</v>
      </c>
      <c r="AH59" s="5"/>
      <c r="AI59" s="5"/>
      <c r="AJ59" s="5"/>
      <c r="AK59" s="5">
        <v>0.6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>
        <v>0.9</v>
      </c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5"/>
      <c r="E62" s="5"/>
      <c r="F62" s="2" t="s">
        <v>30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>
        <v>0.11</v>
      </c>
      <c r="AH62" s="5"/>
      <c r="AI62" s="5"/>
      <c r="AJ62" s="5"/>
      <c r="AK62" s="5">
        <v>0.19</v>
      </c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>
        <v>0.89</v>
      </c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55</v>
      </c>
      <c r="D63" s="5"/>
      <c r="E63" s="5"/>
      <c r="F63" s="2" t="s">
        <v>30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>
        <v>0.11</v>
      </c>
      <c r="AH63" s="5"/>
      <c r="AI63" s="5"/>
      <c r="AJ63" s="5"/>
      <c r="AK63" s="5">
        <v>0.19</v>
      </c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>
        <v>0.89</v>
      </c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55</v>
      </c>
      <c r="D64" s="5"/>
      <c r="E64" s="5"/>
      <c r="F64" s="2" t="s">
        <v>30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>
        <v>0.11</v>
      </c>
      <c r="AH64" s="5"/>
      <c r="AI64" s="5"/>
      <c r="AJ64" s="5"/>
      <c r="AK64" s="5">
        <v>0.19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>
        <v>0.89</v>
      </c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55</v>
      </c>
      <c r="D65" s="5"/>
      <c r="E65" s="5"/>
      <c r="F65" s="2" t="s">
        <v>30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>
        <v>0.11</v>
      </c>
      <c r="AH65" s="5"/>
      <c r="AI65" s="5"/>
      <c r="AJ65" s="5"/>
      <c r="AK65" s="5">
        <v>0.19</v>
      </c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>
        <v>0.89</v>
      </c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55</v>
      </c>
      <c r="D66" s="5"/>
      <c r="E66" s="5"/>
      <c r="F66" s="2" t="s">
        <v>30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>
        <v>0.11</v>
      </c>
      <c r="AH66" s="5"/>
      <c r="AI66" s="5"/>
      <c r="AJ66" s="5"/>
      <c r="AK66" s="5">
        <v>0.19</v>
      </c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>
        <v>0.89</v>
      </c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55</v>
      </c>
      <c r="D67" s="5"/>
      <c r="E67" s="5"/>
      <c r="F67" s="2" t="s">
        <v>30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>
        <v>0.11</v>
      </c>
      <c r="AH67" s="5"/>
      <c r="AI67" s="5"/>
      <c r="AJ67" s="5"/>
      <c r="AK67" s="5">
        <v>0.19</v>
      </c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>
        <v>0.89</v>
      </c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55</v>
      </c>
      <c r="D68" s="5"/>
      <c r="E68" s="5"/>
      <c r="F68" s="2" t="s">
        <v>30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>
        <v>0.11</v>
      </c>
      <c r="AH68" s="5"/>
      <c r="AI68" s="5"/>
      <c r="AJ68" s="5"/>
      <c r="AK68" s="5">
        <v>0.19</v>
      </c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>
        <v>0.89</v>
      </c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55</v>
      </c>
      <c r="D69" s="5"/>
      <c r="E69" s="5"/>
      <c r="F69" s="2" t="s">
        <v>30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>
        <v>0.11</v>
      </c>
      <c r="AH69" s="5"/>
      <c r="AI69" s="5"/>
      <c r="AJ69" s="5"/>
      <c r="AK69" s="5">
        <v>0.19</v>
      </c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>
        <v>0.89</v>
      </c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55</v>
      </c>
      <c r="D70" s="5"/>
      <c r="E70" s="5"/>
      <c r="F70" s="2" t="s">
        <v>30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>
        <v>0.11</v>
      </c>
      <c r="AH70" s="5"/>
      <c r="AI70" s="5"/>
      <c r="AJ70" s="5"/>
      <c r="AK70" s="5">
        <v>0.19</v>
      </c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>
        <v>0.89</v>
      </c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55</v>
      </c>
      <c r="D71" s="5"/>
      <c r="E71" s="5"/>
      <c r="F71" s="2" t="s">
        <v>30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>
        <v>0.11</v>
      </c>
      <c r="AH71" s="5"/>
      <c r="AI71" s="5"/>
      <c r="AJ71" s="5"/>
      <c r="AK71" s="5">
        <v>0.19</v>
      </c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>
        <v>0.89</v>
      </c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5"/>
      <c r="E74" s="5"/>
      <c r="F74" s="2" t="s">
        <v>30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0.11</v>
      </c>
      <c r="AH74" s="5"/>
      <c r="AI74" s="5"/>
      <c r="AJ74" s="5"/>
      <c r="AK74" s="5">
        <v>0.19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>
        <v>0.89</v>
      </c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55</v>
      </c>
      <c r="D75" s="5"/>
      <c r="E75" s="5"/>
      <c r="F75" s="2" t="s">
        <v>30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>
        <v>0.11</v>
      </c>
      <c r="AH75" s="5"/>
      <c r="AI75" s="5"/>
      <c r="AJ75" s="5"/>
      <c r="AK75" s="5">
        <v>0.19</v>
      </c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>
        <v>0.89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55</v>
      </c>
      <c r="D76" s="5"/>
      <c r="E76" s="5"/>
      <c r="F76" s="2" t="s">
        <v>30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>
        <v>0.11</v>
      </c>
      <c r="AH76" s="5"/>
      <c r="AI76" s="5"/>
      <c r="AJ76" s="5"/>
      <c r="AK76" s="5">
        <v>0.19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>
        <v>0.89</v>
      </c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55</v>
      </c>
      <c r="D77" s="5"/>
      <c r="E77" s="5"/>
      <c r="F77" s="2" t="s">
        <v>30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0.11</v>
      </c>
      <c r="AH77" s="5"/>
      <c r="AI77" s="5"/>
      <c r="AJ77" s="5"/>
      <c r="AK77" s="5">
        <v>0.19</v>
      </c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>
        <v>0.89</v>
      </c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55</v>
      </c>
      <c r="D78" s="5"/>
      <c r="E78" s="5"/>
      <c r="F78" s="2" t="s">
        <v>30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>
        <v>0.11</v>
      </c>
      <c r="AH78" s="5"/>
      <c r="AI78" s="5"/>
      <c r="AJ78" s="5"/>
      <c r="AK78" s="5">
        <v>0.19</v>
      </c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>
        <v>0.89</v>
      </c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55</v>
      </c>
      <c r="D79" s="5"/>
      <c r="E79" s="5"/>
      <c r="F79" s="2" t="s">
        <v>30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>
        <v>0.11</v>
      </c>
      <c r="AH79" s="5"/>
      <c r="AI79" s="5"/>
      <c r="AJ79" s="5"/>
      <c r="AK79" s="5">
        <v>0.19</v>
      </c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>
        <v>0.89</v>
      </c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55</v>
      </c>
      <c r="D80" s="5"/>
      <c r="E80" s="5"/>
      <c r="F80" s="2" t="s">
        <v>30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>
        <v>0.11</v>
      </c>
      <c r="AH80" s="5"/>
      <c r="AI80" s="5"/>
      <c r="AJ80" s="5"/>
      <c r="AK80" s="5">
        <v>0.19</v>
      </c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>
        <v>0.89</v>
      </c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55</v>
      </c>
      <c r="D81" s="5"/>
      <c r="E81" s="5"/>
      <c r="F81" s="2" t="s">
        <v>30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>
        <v>0.11</v>
      </c>
      <c r="AH81" s="5"/>
      <c r="AI81" s="5"/>
      <c r="AJ81" s="5"/>
      <c r="AK81" s="5">
        <v>0.19</v>
      </c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>
        <v>0.89</v>
      </c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55</v>
      </c>
      <c r="D82" s="5"/>
      <c r="E82" s="5"/>
      <c r="F82" s="2" t="s">
        <v>30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>
        <v>0.11</v>
      </c>
      <c r="AH82" s="5"/>
      <c r="AI82" s="5"/>
      <c r="AJ82" s="5"/>
      <c r="AK82" s="5">
        <v>0.19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>
        <v>0.89</v>
      </c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55</v>
      </c>
      <c r="D83" s="5"/>
      <c r="E83" s="5"/>
      <c r="F83" s="2" t="s">
        <v>30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>
        <v>0.11</v>
      </c>
      <c r="AH83" s="5"/>
      <c r="AI83" s="5"/>
      <c r="AJ83" s="5"/>
      <c r="AK83" s="5">
        <v>0.19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>
        <v>0.89</v>
      </c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92</v>
      </c>
      <c r="B85" t="s">
        <v>23</v>
      </c>
      <c r="C85" t="s">
        <v>24</v>
      </c>
      <c r="D85" t="s">
        <v>25</v>
      </c>
      <c r="E85" t="s">
        <v>28</v>
      </c>
      <c r="G85">
        <v>1990</v>
      </c>
      <c r="H85">
        <v>1991</v>
      </c>
      <c r="I85">
        <v>1992</v>
      </c>
      <c r="J85">
        <v>1993</v>
      </c>
      <c r="K85">
        <v>1994</v>
      </c>
      <c r="L85">
        <v>1995</v>
      </c>
      <c r="M85">
        <v>1996</v>
      </c>
      <c r="N85">
        <v>1997</v>
      </c>
      <c r="O85">
        <v>1998</v>
      </c>
      <c r="P85">
        <v>1999</v>
      </c>
      <c r="Q85">
        <v>2000</v>
      </c>
      <c r="R85">
        <v>2001</v>
      </c>
      <c r="S85">
        <v>2002</v>
      </c>
      <c r="T85">
        <v>2003</v>
      </c>
      <c r="U85">
        <v>2004</v>
      </c>
      <c r="V85">
        <v>2005</v>
      </c>
      <c r="W85">
        <v>2006</v>
      </c>
      <c r="X85">
        <v>2007</v>
      </c>
      <c r="Y85">
        <v>2008</v>
      </c>
      <c r="Z85">
        <v>2009</v>
      </c>
      <c r="AA85">
        <v>2010</v>
      </c>
      <c r="AB85">
        <v>2011</v>
      </c>
      <c r="AC85">
        <v>2012</v>
      </c>
      <c r="AD85">
        <v>2013</v>
      </c>
      <c r="AE85">
        <v>2014</v>
      </c>
      <c r="AF85">
        <v>2015</v>
      </c>
      <c r="AG85">
        <v>2016</v>
      </c>
      <c r="AH85">
        <v>2017</v>
      </c>
      <c r="AI85">
        <v>2018</v>
      </c>
      <c r="AJ85">
        <v>2019</v>
      </c>
      <c r="AK85">
        <v>2020</v>
      </c>
      <c r="AL85">
        <v>2021</v>
      </c>
      <c r="AM85">
        <v>2022</v>
      </c>
      <c r="AN85">
        <v>2023</v>
      </c>
      <c r="AO85">
        <v>2024</v>
      </c>
      <c r="AP85">
        <v>2025</v>
      </c>
      <c r="AQ85">
        <v>2026</v>
      </c>
      <c r="AR85">
        <v>2027</v>
      </c>
      <c r="AS85">
        <v>2028</v>
      </c>
      <c r="AT85">
        <v>2029</v>
      </c>
      <c r="AU85">
        <v>2030</v>
      </c>
      <c r="AV85">
        <v>2031</v>
      </c>
      <c r="AW85">
        <v>2032</v>
      </c>
      <c r="AX85">
        <v>2033</v>
      </c>
      <c r="AY85">
        <v>2034</v>
      </c>
      <c r="AZ85">
        <v>2035</v>
      </c>
      <c r="BA85">
        <v>2036</v>
      </c>
      <c r="BB85">
        <v>2037</v>
      </c>
      <c r="BC85">
        <v>2038</v>
      </c>
      <c r="BD85">
        <v>2039</v>
      </c>
      <c r="BE85">
        <v>2040</v>
      </c>
      <c r="BF85">
        <v>2041</v>
      </c>
      <c r="BG85">
        <v>2042</v>
      </c>
      <c r="BH85">
        <v>2043</v>
      </c>
      <c r="BI85">
        <v>2044</v>
      </c>
      <c r="BJ85">
        <v>2045</v>
      </c>
      <c r="BK85">
        <v>2046</v>
      </c>
      <c r="BL85">
        <v>2047</v>
      </c>
      <c r="BM85">
        <v>2048</v>
      </c>
      <c r="BN85">
        <v>2049</v>
      </c>
      <c r="BO85">
        <v>2050</v>
      </c>
      <c r="BP85">
        <v>2051</v>
      </c>
      <c r="BQ85">
        <v>2052</v>
      </c>
      <c r="BR85">
        <v>2053</v>
      </c>
      <c r="BS85">
        <v>2054</v>
      </c>
      <c r="BT85">
        <v>2055</v>
      </c>
      <c r="BU85">
        <v>2056</v>
      </c>
      <c r="BV85">
        <v>2057</v>
      </c>
      <c r="BW85">
        <v>2058</v>
      </c>
      <c r="BX85">
        <v>2059</v>
      </c>
      <c r="BY85">
        <v>2060</v>
      </c>
      <c r="BZ85">
        <v>2061</v>
      </c>
      <c r="CA85">
        <v>2062</v>
      </c>
      <c r="CB85">
        <v>2063</v>
      </c>
      <c r="CC85">
        <v>2064</v>
      </c>
      <c r="CD85">
        <v>2065</v>
      </c>
      <c r="CE85">
        <v>2066</v>
      </c>
      <c r="CF85">
        <v>2067</v>
      </c>
      <c r="CG85">
        <v>2068</v>
      </c>
      <c r="CH85">
        <v>2069</v>
      </c>
      <c r="CI85">
        <v>2070</v>
      </c>
      <c r="CJ85">
        <v>2071</v>
      </c>
      <c r="CK85">
        <v>2072</v>
      </c>
      <c r="CL85">
        <v>2073</v>
      </c>
      <c r="CM85">
        <v>2074</v>
      </c>
      <c r="CN85">
        <v>2075</v>
      </c>
      <c r="CO85">
        <v>2076</v>
      </c>
      <c r="CP85">
        <v>2077</v>
      </c>
      <c r="CQ85">
        <v>2078</v>
      </c>
      <c r="CR85">
        <v>2079</v>
      </c>
      <c r="CS85">
        <v>2080</v>
      </c>
      <c r="CT85">
        <v>2081</v>
      </c>
      <c r="CU85">
        <v>2082</v>
      </c>
      <c r="CV85">
        <v>2083</v>
      </c>
      <c r="CW85">
        <v>2084</v>
      </c>
      <c r="CX85">
        <v>2085</v>
      </c>
      <c r="CY85">
        <v>2086</v>
      </c>
      <c r="CZ85">
        <v>2087</v>
      </c>
      <c r="DA85">
        <v>2088</v>
      </c>
      <c r="DB85">
        <v>2089</v>
      </c>
      <c r="DC85">
        <v>2090</v>
      </c>
      <c r="DD85">
        <v>2091</v>
      </c>
      <c r="DE85">
        <v>2092</v>
      </c>
      <c r="DF85">
        <v>2093</v>
      </c>
      <c r="DG85">
        <v>2094</v>
      </c>
      <c r="DH85">
        <v>2095</v>
      </c>
      <c r="DI85">
        <v>2096</v>
      </c>
      <c r="DJ85">
        <v>2097</v>
      </c>
      <c r="DK85">
        <v>2098</v>
      </c>
      <c r="DL85">
        <v>2099</v>
      </c>
    </row>
    <row r="86" spans="1:6">
      <c r="A86" s="1" t="s">
        <v>3</v>
      </c>
      <c r="C86" t="s">
        <v>55</v>
      </c>
      <c r="E86">
        <v>0</v>
      </c>
      <c r="F86" t="s">
        <v>30</v>
      </c>
    </row>
    <row r="87" spans="1:6">
      <c r="A87" s="1" t="s">
        <v>6</v>
      </c>
      <c r="C87" t="s">
        <v>55</v>
      </c>
      <c r="E87">
        <v>0</v>
      </c>
      <c r="F87" t="s">
        <v>30</v>
      </c>
    </row>
    <row r="88" spans="1:6">
      <c r="A88" s="1" t="s">
        <v>8</v>
      </c>
      <c r="C88" t="s">
        <v>55</v>
      </c>
      <c r="E88">
        <v>0</v>
      </c>
      <c r="F88" t="s">
        <v>30</v>
      </c>
    </row>
    <row r="89" spans="1:6">
      <c r="A89" s="1" t="s">
        <v>10</v>
      </c>
      <c r="C89" t="s">
        <v>55</v>
      </c>
      <c r="E89">
        <v>0</v>
      </c>
      <c r="F89" t="s">
        <v>30</v>
      </c>
    </row>
    <row r="90" spans="1:6">
      <c r="A90" s="1" t="s">
        <v>12</v>
      </c>
      <c r="C90" t="s">
        <v>55</v>
      </c>
      <c r="E90">
        <v>0</v>
      </c>
      <c r="F90" t="s">
        <v>30</v>
      </c>
    </row>
    <row r="91" spans="1:116">
      <c r="A91" s="1" t="s">
        <v>14</v>
      </c>
      <c r="C91" t="s">
        <v>55</v>
      </c>
      <c r="E91">
        <v>0</v>
      </c>
      <c r="F91" t="s">
        <v>30</v>
      </c>
      <c r="G91">
        <v>23910000</v>
      </c>
      <c r="H91">
        <v>22580000</v>
      </c>
      <c r="I91">
        <v>21190000</v>
      </c>
      <c r="J91">
        <v>21260000</v>
      </c>
      <c r="K91">
        <v>20640000</v>
      </c>
      <c r="L91">
        <v>20630000</v>
      </c>
      <c r="M91">
        <v>20670000</v>
      </c>
      <c r="N91">
        <v>20380000</v>
      </c>
      <c r="O91">
        <v>19450626</v>
      </c>
      <c r="P91">
        <v>18329336.4</v>
      </c>
      <c r="Q91">
        <v>17697400</v>
      </c>
      <c r="R91">
        <v>17054702.6</v>
      </c>
      <c r="S91">
        <v>16523945.4</v>
      </c>
      <c r="T91">
        <v>15982025.2</v>
      </c>
      <c r="U91">
        <v>15950849.1</v>
      </c>
      <c r="V91">
        <v>16180611.2</v>
      </c>
      <c r="W91">
        <v>15757044</v>
      </c>
      <c r="X91">
        <v>15990295.2</v>
      </c>
      <c r="Y91">
        <v>16094996.5</v>
      </c>
      <c r="Z91">
        <v>16069512</v>
      </c>
      <c r="AA91">
        <v>17391676.8</v>
      </c>
      <c r="AB91">
        <v>18049363.5</v>
      </c>
      <c r="AC91">
        <v>19951805.2</v>
      </c>
      <c r="AD91">
        <v>17889300</v>
      </c>
      <c r="AE91">
        <v>19115608.2</v>
      </c>
      <c r="AF91">
        <v>16724592</v>
      </c>
      <c r="AG91">
        <v>19065690.4</v>
      </c>
      <c r="AH91">
        <v>17769465</v>
      </c>
      <c r="AI91">
        <v>15446073.9</v>
      </c>
      <c r="AJ91">
        <v>14787385.6</v>
      </c>
      <c r="AK91">
        <v>12111896.5</v>
      </c>
      <c r="AL91">
        <v>10694175</v>
      </c>
      <c r="AM91">
        <v>10648588.2932551</v>
      </c>
      <c r="AN91">
        <v>10559019.4</v>
      </c>
      <c r="AO91">
        <v>10474222.03</v>
      </c>
      <c r="AP91">
        <v>10337059.2</v>
      </c>
      <c r="AQ91">
        <v>10219465.55</v>
      </c>
      <c r="AR91">
        <v>10122541.24</v>
      </c>
      <c r="AS91">
        <v>10029034.63</v>
      </c>
      <c r="AT91">
        <v>9969053.12</v>
      </c>
      <c r="AU91">
        <v>9898844.75</v>
      </c>
      <c r="AV91">
        <v>9863517.15</v>
      </c>
      <c r="AW91">
        <v>9832930.74</v>
      </c>
      <c r="AX91">
        <v>9852476.7</v>
      </c>
      <c r="AY91">
        <v>9822542.34</v>
      </c>
      <c r="AZ91">
        <v>9876794.32</v>
      </c>
      <c r="BA91">
        <v>9923439.51</v>
      </c>
      <c r="BB91">
        <v>10024468.81</v>
      </c>
      <c r="BC91">
        <v>10132543.63</v>
      </c>
      <c r="BD91">
        <v>10192153.03</v>
      </c>
      <c r="BE91">
        <v>10236472.48</v>
      </c>
      <c r="BF91">
        <v>10279974.36</v>
      </c>
      <c r="BG91">
        <v>10313880</v>
      </c>
      <c r="BH91">
        <v>10248530.75</v>
      </c>
      <c r="BI91">
        <v>10238404.32</v>
      </c>
      <c r="BJ91">
        <v>10085294.31</v>
      </c>
      <c r="BK91">
        <v>9930502.78</v>
      </c>
      <c r="BL91">
        <v>9718377.76</v>
      </c>
      <c r="BM91">
        <v>9520519.4</v>
      </c>
      <c r="BN91">
        <v>9313090.84</v>
      </c>
      <c r="BO91">
        <v>8946456.64</v>
      </c>
      <c r="BP91">
        <f>SUM('Population Demography'!BP14:BP15)</f>
        <v>8727689</v>
      </c>
      <c r="BQ91">
        <f>SUM('Population Demography'!BQ14:BQ15)</f>
        <v>0</v>
      </c>
      <c r="BR91">
        <f>SUM('Population Demography'!BR14:BR15)</f>
        <v>0</v>
      </c>
      <c r="BS91">
        <f>SUM('Population Demography'!BS14:BS15)</f>
        <v>0</v>
      </c>
      <c r="BT91">
        <f>SUM('Population Demography'!BT14:BT15)</f>
        <v>0</v>
      </c>
      <c r="BU91">
        <f>SUM('Population Demography'!BU14:BU15)</f>
        <v>0</v>
      </c>
      <c r="BV91">
        <f>SUM('Population Demography'!BV14:BV15)</f>
        <v>0</v>
      </c>
      <c r="BW91">
        <f>SUM('Population Demography'!BW14:BW15)</f>
        <v>0</v>
      </c>
      <c r="BX91">
        <f>SUM('Population Demography'!BX14:BX15)</f>
        <v>0</v>
      </c>
      <c r="BY91">
        <f>SUM('Population Demography'!BY14:BY15)</f>
        <v>0</v>
      </c>
      <c r="BZ91">
        <f>SUM('Population Demography'!BZ14:BZ15)</f>
        <v>0</v>
      </c>
      <c r="CA91">
        <f>SUM('Population Demography'!CA14:CA15)</f>
        <v>0</v>
      </c>
      <c r="CB91">
        <f>SUM('Population Demography'!CB14:CB15)</f>
        <v>0</v>
      </c>
      <c r="CC91">
        <f>SUM('Population Demography'!CC14:CC15)</f>
        <v>0</v>
      </c>
      <c r="CD91">
        <f>SUM('Population Demography'!CD14:CD15)</f>
        <v>0</v>
      </c>
      <c r="CE91">
        <f>SUM('Population Demography'!CE14:CE15)</f>
        <v>0</v>
      </c>
      <c r="CF91">
        <f>SUM('Population Demography'!CF14:CF15)</f>
        <v>0</v>
      </c>
      <c r="CG91">
        <f>SUM('Population Demography'!CG14:CG15)</f>
        <v>0</v>
      </c>
      <c r="CH91">
        <f>SUM('Population Demography'!CH14:CH15)</f>
        <v>0</v>
      </c>
      <c r="CI91">
        <f>SUM('Population Demography'!CI14:CI15)</f>
        <v>0</v>
      </c>
      <c r="CJ91">
        <f>SUM('Population Demography'!CJ14:CJ15)</f>
        <v>0</v>
      </c>
      <c r="CK91">
        <f>SUM('Population Demography'!CK14:CK15)</f>
        <v>0</v>
      </c>
      <c r="CL91">
        <f>SUM('Population Demography'!CL14:CL15)</f>
        <v>0</v>
      </c>
      <c r="CM91">
        <f>SUM('Population Demography'!CM14:CM15)</f>
        <v>0</v>
      </c>
      <c r="CN91">
        <f>SUM('Population Demography'!CN14:CN15)</f>
        <v>0</v>
      </c>
      <c r="CO91">
        <f>SUM('Population Demography'!CO14:CO15)</f>
        <v>0</v>
      </c>
      <c r="CP91">
        <f>SUM('Population Demography'!CP14:CP15)</f>
        <v>0</v>
      </c>
      <c r="CQ91">
        <f>SUM('Population Demography'!CQ14:CQ15)</f>
        <v>0</v>
      </c>
      <c r="CR91">
        <f>SUM('Population Demography'!CR14:CR15)</f>
        <v>0</v>
      </c>
      <c r="CS91">
        <f>SUM('Population Demography'!CS14:CS15)</f>
        <v>0</v>
      </c>
      <c r="CT91">
        <f>SUM('Population Demography'!CT14:CT15)</f>
        <v>0</v>
      </c>
      <c r="CU91">
        <f>SUM('Population Demography'!CU14:CU15)</f>
        <v>0</v>
      </c>
      <c r="CV91">
        <f>SUM('Population Demography'!CV14:CV15)</f>
        <v>0</v>
      </c>
      <c r="CW91">
        <f>SUM('Population Demography'!CW14:CW15)</f>
        <v>0</v>
      </c>
      <c r="CX91">
        <f>SUM('Population Demography'!CX14:CX15)</f>
        <v>0</v>
      </c>
      <c r="CY91">
        <f>SUM('Population Demography'!CY14:CY15)</f>
        <v>0</v>
      </c>
      <c r="CZ91">
        <f>SUM('Population Demography'!CZ14:CZ15)</f>
        <v>0</v>
      </c>
      <c r="DA91">
        <f>SUM('Population Demography'!DA14:DA15)</f>
        <v>0</v>
      </c>
      <c r="DB91">
        <f>SUM('Population Demography'!DB14:DB15)</f>
        <v>0</v>
      </c>
      <c r="DC91">
        <f>SUM('Population Demography'!DC14:DC15)</f>
        <v>0</v>
      </c>
      <c r="DD91">
        <f>SUM('Population Demography'!DD14:DD15)</f>
        <v>0</v>
      </c>
      <c r="DE91">
        <f>SUM('Population Demography'!DE14:DE15)</f>
        <v>0</v>
      </c>
      <c r="DF91">
        <f>SUM('Population Demography'!DF14:DF15)</f>
        <v>0</v>
      </c>
      <c r="DG91">
        <f>SUM('Population Demography'!DG14:DG15)</f>
        <v>0</v>
      </c>
      <c r="DH91">
        <f>SUM('Population Demography'!DH14:DH15)</f>
        <v>0</v>
      </c>
      <c r="DI91">
        <f>SUM('Population Demography'!DI14:DI15)</f>
        <v>0</v>
      </c>
      <c r="DJ91">
        <f>SUM('Population Demography'!DJ14:DJ15)</f>
        <v>0</v>
      </c>
      <c r="DK91">
        <f>SUM('Population Demography'!DK14:DK15)</f>
        <v>0</v>
      </c>
      <c r="DL91">
        <f>SUM('Population Demography'!DL14:DL15)</f>
        <v>0</v>
      </c>
    </row>
    <row r="92" spans="1:6">
      <c r="A92" s="1" t="s">
        <v>16</v>
      </c>
      <c r="C92" t="s">
        <v>55</v>
      </c>
      <c r="E92">
        <v>0</v>
      </c>
      <c r="F92" t="s">
        <v>30</v>
      </c>
    </row>
    <row r="93" spans="1:6">
      <c r="A93" s="1" t="s">
        <v>18</v>
      </c>
      <c r="C93" t="s">
        <v>55</v>
      </c>
      <c r="E93">
        <v>0</v>
      </c>
      <c r="F93" t="s">
        <v>30</v>
      </c>
    </row>
    <row r="94" spans="1:6">
      <c r="A94" s="1" t="s">
        <v>20</v>
      </c>
      <c r="C94" t="s">
        <v>55</v>
      </c>
      <c r="E94">
        <v>0</v>
      </c>
      <c r="F94" t="s">
        <v>30</v>
      </c>
    </row>
    <row r="95" spans="1:6">
      <c r="A95" s="1" t="s">
        <v>21</v>
      </c>
      <c r="C95" t="s">
        <v>55</v>
      </c>
      <c r="E95">
        <v>0</v>
      </c>
      <c r="F95" t="s">
        <v>30</v>
      </c>
    </row>
    <row r="96" spans="1:1">
      <c r="A96" s="1"/>
    </row>
    <row r="97" spans="1:116">
      <c r="A97" s="1" t="s">
        <v>93</v>
      </c>
      <c r="B97" t="s">
        <v>23</v>
      </c>
      <c r="C97" t="s">
        <v>24</v>
      </c>
      <c r="D97" t="s">
        <v>25</v>
      </c>
      <c r="E97" t="s">
        <v>28</v>
      </c>
      <c r="G97">
        <v>1990</v>
      </c>
      <c r="H97">
        <v>1991</v>
      </c>
      <c r="I97">
        <v>1992</v>
      </c>
      <c r="J97">
        <v>1993</v>
      </c>
      <c r="K97">
        <v>1994</v>
      </c>
      <c r="L97">
        <v>1995</v>
      </c>
      <c r="M97">
        <v>1996</v>
      </c>
      <c r="N97">
        <v>1997</v>
      </c>
      <c r="O97">
        <v>1998</v>
      </c>
      <c r="P97">
        <v>1999</v>
      </c>
      <c r="Q97">
        <v>2000</v>
      </c>
      <c r="R97">
        <v>2001</v>
      </c>
      <c r="S97">
        <v>2002</v>
      </c>
      <c r="T97">
        <v>2003</v>
      </c>
      <c r="U97">
        <v>2004</v>
      </c>
      <c r="V97">
        <v>2005</v>
      </c>
      <c r="W97">
        <v>2006</v>
      </c>
      <c r="X97">
        <v>2007</v>
      </c>
      <c r="Y97">
        <v>2008</v>
      </c>
      <c r="Z97">
        <v>2009</v>
      </c>
      <c r="AA97">
        <v>2010</v>
      </c>
      <c r="AB97">
        <v>2011</v>
      </c>
      <c r="AC97">
        <v>2012</v>
      </c>
      <c r="AD97">
        <v>2013</v>
      </c>
      <c r="AE97">
        <v>2014</v>
      </c>
      <c r="AF97">
        <v>2015</v>
      </c>
      <c r="AG97">
        <v>2016</v>
      </c>
      <c r="AH97">
        <v>2017</v>
      </c>
      <c r="AI97">
        <v>2018</v>
      </c>
      <c r="AJ97">
        <v>2019</v>
      </c>
      <c r="AK97">
        <v>2020</v>
      </c>
      <c r="AL97">
        <v>2021</v>
      </c>
      <c r="AM97">
        <v>2022</v>
      </c>
      <c r="AN97">
        <v>2023</v>
      </c>
      <c r="AO97">
        <v>2024</v>
      </c>
      <c r="AP97">
        <v>2025</v>
      </c>
      <c r="AQ97">
        <v>2026</v>
      </c>
      <c r="AR97">
        <v>2027</v>
      </c>
      <c r="AS97">
        <v>2028</v>
      </c>
      <c r="AT97">
        <v>2029</v>
      </c>
      <c r="AU97">
        <v>2030</v>
      </c>
      <c r="AV97">
        <v>2031</v>
      </c>
      <c r="AW97">
        <v>2032</v>
      </c>
      <c r="AX97">
        <v>2033</v>
      </c>
      <c r="AY97">
        <v>2034</v>
      </c>
      <c r="AZ97">
        <v>2035</v>
      </c>
      <c r="BA97">
        <v>2036</v>
      </c>
      <c r="BB97">
        <v>2037</v>
      </c>
      <c r="BC97">
        <v>2038</v>
      </c>
      <c r="BD97">
        <v>2039</v>
      </c>
      <c r="BE97">
        <v>2040</v>
      </c>
      <c r="BF97">
        <v>2041</v>
      </c>
      <c r="BG97">
        <v>2042</v>
      </c>
      <c r="BH97">
        <v>2043</v>
      </c>
      <c r="BI97">
        <v>2044</v>
      </c>
      <c r="BJ97">
        <v>2045</v>
      </c>
      <c r="BK97">
        <v>2046</v>
      </c>
      <c r="BL97">
        <v>2047</v>
      </c>
      <c r="BM97">
        <v>2048</v>
      </c>
      <c r="BN97">
        <v>2049</v>
      </c>
      <c r="BO97">
        <v>2050</v>
      </c>
      <c r="BP97">
        <v>2051</v>
      </c>
      <c r="BQ97">
        <v>2052</v>
      </c>
      <c r="BR97">
        <v>2053</v>
      </c>
      <c r="BS97">
        <v>2054</v>
      </c>
      <c r="BT97">
        <v>2055</v>
      </c>
      <c r="BU97">
        <v>2056</v>
      </c>
      <c r="BV97">
        <v>2057</v>
      </c>
      <c r="BW97">
        <v>2058</v>
      </c>
      <c r="BX97">
        <v>2059</v>
      </c>
      <c r="BY97">
        <v>2060</v>
      </c>
      <c r="BZ97">
        <v>2061</v>
      </c>
      <c r="CA97">
        <v>2062</v>
      </c>
      <c r="CB97">
        <v>2063</v>
      </c>
      <c r="CC97">
        <v>2064</v>
      </c>
      <c r="CD97">
        <v>2065</v>
      </c>
      <c r="CE97">
        <v>2066</v>
      </c>
      <c r="CF97">
        <v>2067</v>
      </c>
      <c r="CG97">
        <v>2068</v>
      </c>
      <c r="CH97">
        <v>2069</v>
      </c>
      <c r="CI97">
        <v>2070</v>
      </c>
      <c r="CJ97">
        <v>2071</v>
      </c>
      <c r="CK97">
        <v>2072</v>
      </c>
      <c r="CL97">
        <v>2073</v>
      </c>
      <c r="CM97">
        <v>2074</v>
      </c>
      <c r="CN97">
        <v>2075</v>
      </c>
      <c r="CO97">
        <v>2076</v>
      </c>
      <c r="CP97">
        <v>2077</v>
      </c>
      <c r="CQ97">
        <v>2078</v>
      </c>
      <c r="CR97">
        <v>2079</v>
      </c>
      <c r="CS97">
        <v>2080</v>
      </c>
      <c r="CT97">
        <v>2081</v>
      </c>
      <c r="CU97">
        <v>2082</v>
      </c>
      <c r="CV97">
        <v>2083</v>
      </c>
      <c r="CW97">
        <v>2084</v>
      </c>
      <c r="CX97">
        <v>2085</v>
      </c>
      <c r="CY97">
        <v>2086</v>
      </c>
      <c r="CZ97">
        <v>2087</v>
      </c>
      <c r="DA97">
        <v>2088</v>
      </c>
      <c r="DB97">
        <v>2089</v>
      </c>
      <c r="DC97">
        <v>2090</v>
      </c>
      <c r="DD97">
        <v>2091</v>
      </c>
      <c r="DE97">
        <v>2092</v>
      </c>
      <c r="DF97">
        <v>2093</v>
      </c>
      <c r="DG97">
        <v>2094</v>
      </c>
      <c r="DH97">
        <v>2095</v>
      </c>
      <c r="DI97">
        <v>2096</v>
      </c>
      <c r="DJ97">
        <v>2097</v>
      </c>
      <c r="DK97">
        <v>2098</v>
      </c>
      <c r="DL97">
        <v>2099</v>
      </c>
    </row>
    <row r="98" spans="1:6">
      <c r="A98" s="1" t="s">
        <v>3</v>
      </c>
      <c r="C98" t="s">
        <v>55</v>
      </c>
      <c r="E98">
        <v>0</v>
      </c>
      <c r="F98" t="s">
        <v>30</v>
      </c>
    </row>
    <row r="99" spans="1:6">
      <c r="A99" s="1" t="s">
        <v>6</v>
      </c>
      <c r="C99" t="s">
        <v>55</v>
      </c>
      <c r="E99">
        <v>0</v>
      </c>
      <c r="F99" t="s">
        <v>30</v>
      </c>
    </row>
    <row r="100" spans="1:6">
      <c r="A100" s="1" t="s">
        <v>8</v>
      </c>
      <c r="C100" t="s">
        <v>55</v>
      </c>
      <c r="E100">
        <v>0</v>
      </c>
      <c r="F100" t="s">
        <v>30</v>
      </c>
    </row>
    <row r="101" spans="1:6">
      <c r="A101" s="1" t="s">
        <v>10</v>
      </c>
      <c r="C101" t="s">
        <v>55</v>
      </c>
      <c r="E101">
        <v>0</v>
      </c>
      <c r="F101" t="s">
        <v>30</v>
      </c>
    </row>
    <row r="102" spans="1:6">
      <c r="A102" s="1" t="s">
        <v>12</v>
      </c>
      <c r="C102" t="s">
        <v>55</v>
      </c>
      <c r="E102">
        <v>0</v>
      </c>
      <c r="F102" t="s">
        <v>30</v>
      </c>
    </row>
    <row r="103" spans="1:67">
      <c r="A103" s="1" t="s">
        <v>14</v>
      </c>
      <c r="C103" t="s">
        <v>55</v>
      </c>
      <c r="E103">
        <v>0</v>
      </c>
      <c r="F103" t="s">
        <v>30</v>
      </c>
      <c r="G103">
        <v>0</v>
      </c>
      <c r="AG103">
        <v>0.54</v>
      </c>
      <c r="AL103">
        <v>0.54</v>
      </c>
      <c r="BO103">
        <v>0.9</v>
      </c>
    </row>
    <row r="104" spans="1:6">
      <c r="A104" s="1" t="s">
        <v>16</v>
      </c>
      <c r="C104" t="s">
        <v>55</v>
      </c>
      <c r="E104">
        <v>0</v>
      </c>
      <c r="F104" t="s">
        <v>30</v>
      </c>
    </row>
    <row r="105" spans="1:6">
      <c r="A105" s="1" t="s">
        <v>18</v>
      </c>
      <c r="C105" t="s">
        <v>55</v>
      </c>
      <c r="E105">
        <v>0</v>
      </c>
      <c r="F105" t="s">
        <v>30</v>
      </c>
    </row>
    <row r="106" spans="1:6">
      <c r="A106" s="1" t="s">
        <v>20</v>
      </c>
      <c r="C106" t="s">
        <v>55</v>
      </c>
      <c r="E106">
        <v>0</v>
      </c>
      <c r="F106" t="s">
        <v>30</v>
      </c>
    </row>
    <row r="107" spans="1:6">
      <c r="A107" s="1" t="s">
        <v>21</v>
      </c>
      <c r="C107" t="s">
        <v>55</v>
      </c>
      <c r="E107">
        <v>0</v>
      </c>
      <c r="F107" t="s">
        <v>30</v>
      </c>
    </row>
  </sheetData>
  <conditionalFormatting sqref="E14:E23">
    <cfRule type="expression" dxfId="0" priority="21">
      <formula>COUNTIF(G14:DL14,"&lt;&gt;"&amp;"")&gt;0</formula>
    </cfRule>
    <cfRule type="expression" dxfId="1" priority="22">
      <formula>AND(COUNTIF(G14:DL14,"&lt;&gt;"&amp;"")&gt;0,NOT(ISBLANK(E14)))</formula>
    </cfRule>
  </conditionalFormatting>
  <conditionalFormatting sqref="E2:E11 E26:E35">
    <cfRule type="expression" dxfId="0" priority="1">
      <formula>COUNTIF(G2:DL2,"&lt;&gt;"&amp;"")&gt;0</formula>
    </cfRule>
    <cfRule type="expression" dxfId="1" priority="2">
      <formula>AND(COUNTIF(G2:DL2,"&lt;&gt;"&amp;"")&gt;0,NOT(ISBLANK(E2)))</formula>
    </cfRule>
  </conditionalFormatting>
  <conditionalFormatting sqref="E38:E47 E50:E59 E62:E71 E74:E83">
    <cfRule type="expression" dxfId="0" priority="17">
      <formula>COUNTIF(G38:DL38,"&lt;&gt;"&amp;"")&gt;0</formula>
    </cfRule>
    <cfRule type="expression" dxfId="1" priority="18">
      <formula>AND(COUNTIF(G38:DL38,"&lt;&gt;"&amp;"")&gt;0,NOT(ISBLANK(E38)))</formula>
    </cfRule>
  </conditionalFormatting>
  <dataValidations count="1">
    <dataValidation type="list" allowBlank="1" showInputMessage="1" showErrorMessage="1" sqref="C2:C11 C14:C23 C26:C35 C38:C47 C50:C59 C62:C71 C74:C83">
      <formula1>"N.A."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263"/>
  <sheetViews>
    <sheetView topLeftCell="A226" workbookViewId="0">
      <selection activeCell="I5" sqref="I5"/>
    </sheetView>
  </sheetViews>
  <sheetFormatPr defaultColWidth="8.84070796460177" defaultRowHeight="13.5"/>
  <cols>
    <col min="1" max="1" width="112.840707964602" customWidth="1"/>
    <col min="2" max="2" width="12.6637168141593" customWidth="1"/>
    <col min="3" max="3" width="25.8407079646018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94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>
        <v>0.045</v>
      </c>
      <c r="E2" s="5">
        <v>0.85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>
        <v>0.045</v>
      </c>
      <c r="E3" s="5">
        <v>0.85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95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>
        <v>0.04</v>
      </c>
      <c r="E14" s="5">
        <v>0.95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>
        <v>0.04</v>
      </c>
      <c r="E15" s="5">
        <v>0.95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96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0.95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>
        <v>0.95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97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>
        <v>0.007</v>
      </c>
      <c r="E38" s="5">
        <v>0.98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>
        <v>0.007</v>
      </c>
      <c r="E39" s="5">
        <v>0.98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98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/>
      <c r="E50" s="5">
        <v>1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/>
      <c r="E51" s="5">
        <v>1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>
        <v>1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>
        <v>1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>
        <v>1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>
        <v>1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>
        <v>1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>
        <v>1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>
        <v>1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>
        <v>1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99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5">
        <v>0.5</v>
      </c>
      <c r="E62" s="5">
        <v>2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55</v>
      </c>
      <c r="D63" s="5">
        <v>0.5</v>
      </c>
      <c r="E63" s="5">
        <v>2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55</v>
      </c>
      <c r="D64" s="5">
        <v>0.5</v>
      </c>
      <c r="E64" s="5">
        <v>2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55</v>
      </c>
      <c r="D65" s="5">
        <v>0.5</v>
      </c>
      <c r="E65" s="5">
        <v>2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55</v>
      </c>
      <c r="D66" s="5">
        <v>0.5</v>
      </c>
      <c r="E66" s="5">
        <v>2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55</v>
      </c>
      <c r="D67" s="5">
        <v>0.5</v>
      </c>
      <c r="E67" s="5">
        <v>2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55</v>
      </c>
      <c r="D68" s="5">
        <v>0.5</v>
      </c>
      <c r="E68" s="5">
        <v>2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55</v>
      </c>
      <c r="D69" s="5">
        <v>0.5</v>
      </c>
      <c r="E69" s="5">
        <v>2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55</v>
      </c>
      <c r="D70" s="5">
        <v>0.5</v>
      </c>
      <c r="E70" s="5">
        <v>2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55</v>
      </c>
      <c r="D71" s="5">
        <v>0.5</v>
      </c>
      <c r="E71" s="5">
        <v>2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100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5">
        <v>0.05</v>
      </c>
      <c r="E74" s="5">
        <v>0.2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55</v>
      </c>
      <c r="D75" s="5">
        <v>0.05</v>
      </c>
      <c r="E75" s="5">
        <v>0.2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55</v>
      </c>
      <c r="D76" s="5">
        <v>0.05</v>
      </c>
      <c r="E76" s="5">
        <v>0.2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55</v>
      </c>
      <c r="D77" s="5">
        <v>0.05</v>
      </c>
      <c r="E77" s="5">
        <v>0.2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55</v>
      </c>
      <c r="D78" s="5">
        <v>0.05</v>
      </c>
      <c r="E78" s="5">
        <v>0.2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55</v>
      </c>
      <c r="D79" s="5">
        <v>0.05</v>
      </c>
      <c r="E79" s="5">
        <v>0.2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55</v>
      </c>
      <c r="D80" s="5">
        <v>0.05</v>
      </c>
      <c r="E80" s="5">
        <v>0.2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55</v>
      </c>
      <c r="D81" s="5">
        <v>0.05</v>
      </c>
      <c r="E81" s="5">
        <v>0.2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55</v>
      </c>
      <c r="D82" s="5">
        <v>0.05</v>
      </c>
      <c r="E82" s="5">
        <v>0.2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55</v>
      </c>
      <c r="D83" s="5">
        <v>0.05</v>
      </c>
      <c r="E83" s="5">
        <v>0.2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101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55</v>
      </c>
      <c r="D86" s="5"/>
      <c r="E86" s="5">
        <v>1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55</v>
      </c>
      <c r="D87" s="5"/>
      <c r="E87" s="5">
        <v>1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55</v>
      </c>
      <c r="D88" s="5"/>
      <c r="E88" s="5">
        <v>1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55</v>
      </c>
      <c r="D89" s="5"/>
      <c r="E89" s="5">
        <v>1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55</v>
      </c>
      <c r="D90" s="5"/>
      <c r="E90" s="5">
        <v>1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55</v>
      </c>
      <c r="D91" s="5"/>
      <c r="E91" s="5">
        <v>1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55</v>
      </c>
      <c r="D92" s="5"/>
      <c r="E92" s="5">
        <v>1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55</v>
      </c>
      <c r="D93" s="5"/>
      <c r="E93" s="5">
        <v>1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55</v>
      </c>
      <c r="D94" s="5"/>
      <c r="E94" s="5">
        <v>1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55</v>
      </c>
      <c r="D95" s="5"/>
      <c r="E95" s="5">
        <v>1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102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5">
        <v>0.075</v>
      </c>
      <c r="E98" s="5">
        <v>0.1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55</v>
      </c>
      <c r="D99" s="5">
        <v>0.075</v>
      </c>
      <c r="E99" s="5">
        <v>0.1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55</v>
      </c>
      <c r="D100" s="5">
        <v>0.075</v>
      </c>
      <c r="E100" s="5">
        <v>0.1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55</v>
      </c>
      <c r="D101" s="5">
        <v>0.075</v>
      </c>
      <c r="E101" s="5">
        <v>0.1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55</v>
      </c>
      <c r="D102" s="5">
        <v>0.075</v>
      </c>
      <c r="E102" s="5">
        <v>0.1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55</v>
      </c>
      <c r="D103" s="5">
        <v>0.075</v>
      </c>
      <c r="E103" s="5">
        <v>0.1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55</v>
      </c>
      <c r="D104" s="5">
        <v>0.075</v>
      </c>
      <c r="E104" s="5">
        <v>0.1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55</v>
      </c>
      <c r="D105" s="5">
        <v>0.075</v>
      </c>
      <c r="E105" s="5">
        <v>0.1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55</v>
      </c>
      <c r="D106" s="5">
        <v>0.075</v>
      </c>
      <c r="E106" s="5">
        <v>0.1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55</v>
      </c>
      <c r="D107" s="5">
        <v>0.075</v>
      </c>
      <c r="E107" s="5">
        <v>0.1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103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5"/>
      <c r="E110" s="5">
        <v>0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55</v>
      </c>
      <c r="D111" s="5"/>
      <c r="E111" s="5">
        <v>0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55</v>
      </c>
      <c r="D112" s="5"/>
      <c r="E112" s="5">
        <v>0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55</v>
      </c>
      <c r="D113" s="5"/>
      <c r="E113" s="5">
        <v>0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55</v>
      </c>
      <c r="D114" s="5"/>
      <c r="E114" s="5">
        <v>0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55</v>
      </c>
      <c r="D115" s="5"/>
      <c r="E115" s="5">
        <v>0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55</v>
      </c>
      <c r="D116" s="5"/>
      <c r="E116" s="5">
        <v>0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55</v>
      </c>
      <c r="D117" s="5"/>
      <c r="E117" s="5">
        <v>0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55</v>
      </c>
      <c r="D118" s="5"/>
      <c r="E118" s="5">
        <v>0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55</v>
      </c>
      <c r="D119" s="5"/>
      <c r="E119" s="5">
        <v>0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104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5"/>
      <c r="E122" s="5">
        <v>0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55</v>
      </c>
      <c r="D123" s="5"/>
      <c r="E123" s="5">
        <v>0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55</v>
      </c>
      <c r="D124" s="5"/>
      <c r="E124" s="5">
        <v>0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55</v>
      </c>
      <c r="D125" s="5"/>
      <c r="E125" s="5">
        <v>0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55</v>
      </c>
      <c r="D126" s="5"/>
      <c r="E126" s="5">
        <v>0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55</v>
      </c>
      <c r="D127" s="5"/>
      <c r="E127" s="5">
        <v>0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55</v>
      </c>
      <c r="D128" s="5"/>
      <c r="E128" s="5">
        <v>0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55</v>
      </c>
      <c r="D129" s="5"/>
      <c r="E129" s="5">
        <v>0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55</v>
      </c>
      <c r="D130" s="5"/>
      <c r="E130" s="5">
        <v>0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55</v>
      </c>
      <c r="D131" s="5"/>
      <c r="E131" s="5">
        <v>0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  <row r="133" spans="1:116">
      <c r="A133" s="1" t="s">
        <v>105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5"/>
      <c r="E134" s="5">
        <v>1</v>
      </c>
      <c r="F134" s="2" t="s">
        <v>30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</row>
    <row r="135" spans="1:116">
      <c r="A135" s="1" t="str">
        <f>'Population Definitions'!$A$3</f>
        <v>0-4F</v>
      </c>
      <c r="C135" t="s">
        <v>55</v>
      </c>
      <c r="D135" s="5"/>
      <c r="E135" s="5">
        <v>1</v>
      </c>
      <c r="F135" s="2" t="s">
        <v>30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</row>
    <row r="136" spans="1:116">
      <c r="A136" s="1" t="str">
        <f>'Population Definitions'!$A$4</f>
        <v>5-14M</v>
      </c>
      <c r="C136" t="s">
        <v>55</v>
      </c>
      <c r="D136" s="5"/>
      <c r="E136" s="5">
        <v>1</v>
      </c>
      <c r="F136" s="2" t="s">
        <v>30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</row>
    <row r="137" spans="1:116">
      <c r="A137" s="1" t="str">
        <f>'Population Definitions'!$A$5</f>
        <v>5-14F</v>
      </c>
      <c r="C137" t="s">
        <v>55</v>
      </c>
      <c r="D137" s="5"/>
      <c r="E137" s="5">
        <v>1</v>
      </c>
      <c r="F137" s="2" t="s">
        <v>30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</row>
    <row r="138" spans="1:116">
      <c r="A138" s="1" t="str">
        <f>'Population Definitions'!$A$6</f>
        <v>15-49M</v>
      </c>
      <c r="C138" t="s">
        <v>55</v>
      </c>
      <c r="D138" s="5"/>
      <c r="E138" s="5">
        <v>1</v>
      </c>
      <c r="F138" s="2" t="s">
        <v>30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</row>
    <row r="139" spans="1:116">
      <c r="A139" s="1" t="str">
        <f>'Population Definitions'!$A$7</f>
        <v>15-49F</v>
      </c>
      <c r="C139" t="s">
        <v>55</v>
      </c>
      <c r="D139" s="5"/>
      <c r="E139" s="5">
        <v>1</v>
      </c>
      <c r="F139" s="2" t="s">
        <v>30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</row>
    <row r="140" spans="1:116">
      <c r="A140" s="1" t="str">
        <f>'Population Definitions'!$A$8</f>
        <v>50-59M</v>
      </c>
      <c r="C140" t="s">
        <v>55</v>
      </c>
      <c r="D140" s="5"/>
      <c r="E140" s="5">
        <v>1</v>
      </c>
      <c r="F140" s="2" t="s">
        <v>30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</row>
    <row r="141" spans="1:116">
      <c r="A141" s="1" t="str">
        <f>'Population Definitions'!$A$9</f>
        <v>50-59F</v>
      </c>
      <c r="C141" t="s">
        <v>55</v>
      </c>
      <c r="D141" s="5"/>
      <c r="E141" s="5">
        <v>1</v>
      </c>
      <c r="F141" s="2" t="s">
        <v>30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</row>
    <row r="142" spans="1:116">
      <c r="A142" s="1" t="str">
        <f>'Population Definitions'!$B$10</f>
        <v>60+M</v>
      </c>
      <c r="C142" t="s">
        <v>55</v>
      </c>
      <c r="D142" s="5"/>
      <c r="E142" s="5">
        <v>1</v>
      </c>
      <c r="F142" s="2" t="s">
        <v>30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</row>
    <row r="143" spans="1:116">
      <c r="A143" s="1" t="str">
        <f>'Population Definitions'!$B$11</f>
        <v>60+F</v>
      </c>
      <c r="C143" t="s">
        <v>55</v>
      </c>
      <c r="D143" s="5"/>
      <c r="E143" s="5">
        <v>1</v>
      </c>
      <c r="F143" s="2" t="s">
        <v>30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</row>
    <row r="145" spans="1:116">
      <c r="A145" s="1" t="s">
        <v>106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5">
        <v>0.075</v>
      </c>
      <c r="E146" s="5">
        <v>0.1</v>
      </c>
      <c r="F146" s="2" t="s">
        <v>30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</row>
    <row r="147" spans="1:116">
      <c r="A147" s="1" t="str">
        <f>'Population Definitions'!$A$3</f>
        <v>0-4F</v>
      </c>
      <c r="C147" t="s">
        <v>55</v>
      </c>
      <c r="D147" s="5">
        <v>0.075</v>
      </c>
      <c r="E147" s="5">
        <v>0.1</v>
      </c>
      <c r="F147" s="2" t="s">
        <v>30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</row>
    <row r="148" spans="1:116">
      <c r="A148" s="1" t="str">
        <f>'Population Definitions'!$A$4</f>
        <v>5-14M</v>
      </c>
      <c r="C148" t="s">
        <v>55</v>
      </c>
      <c r="D148" s="5">
        <v>0.075</v>
      </c>
      <c r="E148" s="5">
        <v>0.1</v>
      </c>
      <c r="F148" s="2" t="s">
        <v>30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</row>
    <row r="149" spans="1:116">
      <c r="A149" s="1" t="str">
        <f>'Population Definitions'!$A$5</f>
        <v>5-14F</v>
      </c>
      <c r="C149" t="s">
        <v>55</v>
      </c>
      <c r="D149" s="5">
        <v>0.075</v>
      </c>
      <c r="E149" s="5">
        <v>0.1</v>
      </c>
      <c r="F149" s="2" t="s">
        <v>30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</row>
    <row r="150" spans="1:116">
      <c r="A150" s="1" t="str">
        <f>'Population Definitions'!$A$6</f>
        <v>15-49M</v>
      </c>
      <c r="C150" t="s">
        <v>55</v>
      </c>
      <c r="D150" s="5">
        <v>0.075</v>
      </c>
      <c r="E150" s="5">
        <v>0.1</v>
      </c>
      <c r="F150" s="2" t="s">
        <v>30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</row>
    <row r="151" spans="1:116">
      <c r="A151" s="1" t="str">
        <f>'Population Definitions'!$A$7</f>
        <v>15-49F</v>
      </c>
      <c r="C151" t="s">
        <v>55</v>
      </c>
      <c r="D151" s="5">
        <v>0.075</v>
      </c>
      <c r="E151" s="5">
        <v>0.1</v>
      </c>
      <c r="F151" s="2" t="s">
        <v>30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</row>
    <row r="152" spans="1:116">
      <c r="A152" s="1" t="str">
        <f>'Population Definitions'!$A$8</f>
        <v>50-59M</v>
      </c>
      <c r="C152" t="s">
        <v>55</v>
      </c>
      <c r="D152" s="5">
        <v>0.075</v>
      </c>
      <c r="E152" s="5">
        <v>0.1</v>
      </c>
      <c r="F152" s="2" t="s">
        <v>30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</row>
    <row r="153" spans="1:116">
      <c r="A153" s="1" t="str">
        <f>'Population Definitions'!$A$9</f>
        <v>50-59F</v>
      </c>
      <c r="C153" t="s">
        <v>55</v>
      </c>
      <c r="D153" s="5">
        <v>0.075</v>
      </c>
      <c r="E153" s="5">
        <v>0.1</v>
      </c>
      <c r="F153" s="2" t="s">
        <v>30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</row>
    <row r="154" spans="1:116">
      <c r="A154" s="1" t="str">
        <f>'Population Definitions'!$B$10</f>
        <v>60+M</v>
      </c>
      <c r="C154" t="s">
        <v>55</v>
      </c>
      <c r="D154" s="5">
        <v>0.075</v>
      </c>
      <c r="E154" s="5">
        <v>0.1</v>
      </c>
      <c r="F154" s="2" t="s">
        <v>30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</row>
    <row r="155" spans="1:116">
      <c r="A155" s="1" t="str">
        <f>'Population Definitions'!$B$11</f>
        <v>60+F</v>
      </c>
      <c r="C155" t="s">
        <v>55</v>
      </c>
      <c r="D155" s="5">
        <v>0.075</v>
      </c>
      <c r="E155" s="5">
        <v>0.1</v>
      </c>
      <c r="F155" s="2" t="s">
        <v>30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</row>
    <row r="157" spans="1:116">
      <c r="A157" s="1" t="s">
        <v>107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5">
        <v>0.05</v>
      </c>
      <c r="E158" s="5">
        <v>0.2</v>
      </c>
      <c r="F158" s="2" t="s">
        <v>30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</row>
    <row r="159" spans="1:116">
      <c r="A159" s="1" t="str">
        <f>'Population Definitions'!$A$3</f>
        <v>0-4F</v>
      </c>
      <c r="C159" t="s">
        <v>55</v>
      </c>
      <c r="D159" s="5">
        <v>0.05</v>
      </c>
      <c r="E159" s="5">
        <v>0.2</v>
      </c>
      <c r="F159" s="2" t="s">
        <v>30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</row>
    <row r="160" spans="1:116">
      <c r="A160" s="1" t="str">
        <f>'Population Definitions'!$A$4</f>
        <v>5-14M</v>
      </c>
      <c r="C160" t="s">
        <v>55</v>
      </c>
      <c r="D160" s="5">
        <v>0.05</v>
      </c>
      <c r="E160" s="5">
        <v>0.2</v>
      </c>
      <c r="F160" s="2" t="s">
        <v>30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</row>
    <row r="161" spans="1:116">
      <c r="A161" s="1" t="str">
        <f>'Population Definitions'!$A$5</f>
        <v>5-14F</v>
      </c>
      <c r="C161" t="s">
        <v>55</v>
      </c>
      <c r="D161" s="5">
        <v>0.05</v>
      </c>
      <c r="E161" s="5">
        <v>0.2</v>
      </c>
      <c r="F161" s="2" t="s">
        <v>30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</row>
    <row r="162" spans="1:116">
      <c r="A162" s="1" t="str">
        <f>'Population Definitions'!$A$6</f>
        <v>15-49M</v>
      </c>
      <c r="C162" t="s">
        <v>55</v>
      </c>
      <c r="D162" s="5">
        <v>0.05</v>
      </c>
      <c r="E162" s="5">
        <v>0.2</v>
      </c>
      <c r="F162" s="2" t="s">
        <v>30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</row>
    <row r="163" spans="1:116">
      <c r="A163" s="1" t="str">
        <f>'Population Definitions'!$A$7</f>
        <v>15-49F</v>
      </c>
      <c r="C163" t="s">
        <v>55</v>
      </c>
      <c r="D163" s="5">
        <v>0.05</v>
      </c>
      <c r="E163" s="5">
        <v>0.2</v>
      </c>
      <c r="F163" s="2" t="s">
        <v>30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</row>
    <row r="164" spans="1:116">
      <c r="A164" s="1" t="str">
        <f>'Population Definitions'!$A$8</f>
        <v>50-59M</v>
      </c>
      <c r="C164" t="s">
        <v>55</v>
      </c>
      <c r="D164" s="5">
        <v>0.05</v>
      </c>
      <c r="E164" s="5">
        <v>0.2</v>
      </c>
      <c r="F164" s="2" t="s">
        <v>30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</row>
    <row r="165" spans="1:116">
      <c r="A165" s="1" t="str">
        <f>'Population Definitions'!$A$9</f>
        <v>50-59F</v>
      </c>
      <c r="C165" t="s">
        <v>55</v>
      </c>
      <c r="D165" s="5">
        <v>0.05</v>
      </c>
      <c r="E165" s="5">
        <v>0.2</v>
      </c>
      <c r="F165" s="2" t="s">
        <v>30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</row>
    <row r="166" spans="1:116">
      <c r="A166" s="1" t="str">
        <f>'Population Definitions'!$B$10</f>
        <v>60+M</v>
      </c>
      <c r="C166" t="s">
        <v>55</v>
      </c>
      <c r="D166" s="5">
        <v>0.05</v>
      </c>
      <c r="E166" s="5">
        <v>0.2</v>
      </c>
      <c r="F166" s="2" t="s">
        <v>30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</row>
    <row r="167" spans="1:116">
      <c r="A167" s="1" t="str">
        <f>'Population Definitions'!$B$11</f>
        <v>60+F</v>
      </c>
      <c r="C167" t="s">
        <v>55</v>
      </c>
      <c r="D167" s="5">
        <v>0.05</v>
      </c>
      <c r="E167" s="5">
        <v>0.2</v>
      </c>
      <c r="F167" s="2" t="s">
        <v>30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</row>
    <row r="169" spans="1:116">
      <c r="A169" s="1" t="s">
        <v>108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5"/>
      <c r="E170" s="5">
        <v>1</v>
      </c>
      <c r="F170" s="2" t="s">
        <v>30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</row>
    <row r="171" spans="1:116">
      <c r="A171" s="1" t="str">
        <f>'Population Definitions'!$A$3</f>
        <v>0-4F</v>
      </c>
      <c r="C171" t="s">
        <v>55</v>
      </c>
      <c r="D171" s="5"/>
      <c r="E171" s="5">
        <v>1</v>
      </c>
      <c r="F171" s="2" t="s">
        <v>30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</row>
    <row r="172" spans="1:116">
      <c r="A172" s="1" t="str">
        <f>'Population Definitions'!$A$4</f>
        <v>5-14M</v>
      </c>
      <c r="C172" t="s">
        <v>55</v>
      </c>
      <c r="D172" s="5"/>
      <c r="E172" s="5">
        <v>1</v>
      </c>
      <c r="F172" s="2" t="s">
        <v>30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</row>
    <row r="173" spans="1:116">
      <c r="A173" s="1" t="str">
        <f>'Population Definitions'!$A$5</f>
        <v>5-14F</v>
      </c>
      <c r="C173" t="s">
        <v>55</v>
      </c>
      <c r="D173" s="5"/>
      <c r="E173" s="5">
        <v>1</v>
      </c>
      <c r="F173" s="2" t="s">
        <v>30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</row>
    <row r="174" spans="1:116">
      <c r="A174" s="1" t="str">
        <f>'Population Definitions'!$A$6</f>
        <v>15-49M</v>
      </c>
      <c r="C174" t="s">
        <v>55</v>
      </c>
      <c r="D174" s="5"/>
      <c r="E174" s="5">
        <v>1</v>
      </c>
      <c r="F174" s="2" t="s">
        <v>30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</row>
    <row r="175" spans="1:116">
      <c r="A175" s="1" t="str">
        <f>'Population Definitions'!$A$7</f>
        <v>15-49F</v>
      </c>
      <c r="C175" t="s">
        <v>55</v>
      </c>
      <c r="D175" s="5"/>
      <c r="E175" s="5">
        <v>1</v>
      </c>
      <c r="F175" s="2" t="s">
        <v>30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</row>
    <row r="176" spans="1:116">
      <c r="A176" s="1" t="str">
        <f>'Population Definitions'!$A$8</f>
        <v>50-59M</v>
      </c>
      <c r="C176" t="s">
        <v>55</v>
      </c>
      <c r="D176" s="5"/>
      <c r="E176" s="5">
        <v>1</v>
      </c>
      <c r="F176" s="2" t="s">
        <v>30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</row>
    <row r="177" spans="1:116">
      <c r="A177" s="1" t="str">
        <f>'Population Definitions'!$A$9</f>
        <v>50-59F</v>
      </c>
      <c r="C177" t="s">
        <v>55</v>
      </c>
      <c r="D177" s="5"/>
      <c r="E177" s="5">
        <v>1</v>
      </c>
      <c r="F177" s="2" t="s">
        <v>30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</row>
    <row r="178" spans="1:116">
      <c r="A178" s="1" t="str">
        <f>'Population Definitions'!$B$10</f>
        <v>60+M</v>
      </c>
      <c r="C178" t="s">
        <v>55</v>
      </c>
      <c r="D178" s="5"/>
      <c r="E178" s="5">
        <v>1</v>
      </c>
      <c r="F178" s="2" t="s">
        <v>30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</row>
    <row r="179" spans="1:116">
      <c r="A179" s="1" t="str">
        <f>'Population Definitions'!$B$11</f>
        <v>60+F</v>
      </c>
      <c r="C179" t="s">
        <v>55</v>
      </c>
      <c r="D179" s="5"/>
      <c r="E179" s="5">
        <v>1</v>
      </c>
      <c r="F179" s="2" t="s">
        <v>30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</row>
    <row r="181" spans="1:116">
      <c r="A181" s="1" t="s">
        <v>109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5">
        <v>0.075</v>
      </c>
      <c r="E182" s="5">
        <v>0.1</v>
      </c>
      <c r="F182" s="2" t="s">
        <v>30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</row>
    <row r="183" spans="1:116">
      <c r="A183" s="1" t="str">
        <f>'Population Definitions'!$A$3</f>
        <v>0-4F</v>
      </c>
      <c r="C183" t="s">
        <v>55</v>
      </c>
      <c r="D183" s="5">
        <v>0.075</v>
      </c>
      <c r="E183" s="5">
        <v>0.1</v>
      </c>
      <c r="F183" s="2" t="s">
        <v>30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</row>
    <row r="184" spans="1:116">
      <c r="A184" s="1" t="str">
        <f>'Population Definitions'!$A$4</f>
        <v>5-14M</v>
      </c>
      <c r="C184" t="s">
        <v>55</v>
      </c>
      <c r="D184" s="5">
        <v>0.075</v>
      </c>
      <c r="E184" s="5">
        <v>0.1</v>
      </c>
      <c r="F184" s="2" t="s">
        <v>30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</row>
    <row r="185" spans="1:116">
      <c r="A185" s="1" t="str">
        <f>'Population Definitions'!$A$5</f>
        <v>5-14F</v>
      </c>
      <c r="C185" t="s">
        <v>55</v>
      </c>
      <c r="D185" s="5">
        <v>0.075</v>
      </c>
      <c r="E185" s="5">
        <v>0.1</v>
      </c>
      <c r="F185" s="2" t="s">
        <v>30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</row>
    <row r="186" spans="1:116">
      <c r="A186" s="1" t="str">
        <f>'Population Definitions'!$A$6</f>
        <v>15-49M</v>
      </c>
      <c r="C186" t="s">
        <v>55</v>
      </c>
      <c r="D186" s="5">
        <v>0.075</v>
      </c>
      <c r="E186" s="5">
        <v>0.1</v>
      </c>
      <c r="F186" s="2" t="s">
        <v>30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</row>
    <row r="187" spans="1:116">
      <c r="A187" s="1" t="str">
        <f>'Population Definitions'!$A$7</f>
        <v>15-49F</v>
      </c>
      <c r="C187" t="s">
        <v>55</v>
      </c>
      <c r="D187" s="5">
        <v>0.075</v>
      </c>
      <c r="E187" s="5">
        <v>0.1</v>
      </c>
      <c r="F187" s="2" t="s">
        <v>30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</row>
    <row r="188" spans="1:116">
      <c r="A188" s="1" t="str">
        <f>'Population Definitions'!$A$8</f>
        <v>50-59M</v>
      </c>
      <c r="C188" t="s">
        <v>55</v>
      </c>
      <c r="D188" s="5">
        <v>0.075</v>
      </c>
      <c r="E188" s="5">
        <v>0.1</v>
      </c>
      <c r="F188" s="2" t="s">
        <v>30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</row>
    <row r="189" spans="1:116">
      <c r="A189" s="1" t="str">
        <f>'Population Definitions'!$A$9</f>
        <v>50-59F</v>
      </c>
      <c r="C189" t="s">
        <v>55</v>
      </c>
      <c r="D189" s="5">
        <v>0.075</v>
      </c>
      <c r="E189" s="5">
        <v>0.1</v>
      </c>
      <c r="F189" s="2" t="s">
        <v>30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</row>
    <row r="190" spans="1:116">
      <c r="A190" s="1" t="str">
        <f>'Population Definitions'!$B$10</f>
        <v>60+M</v>
      </c>
      <c r="C190" t="s">
        <v>55</v>
      </c>
      <c r="D190" s="5">
        <v>0.075</v>
      </c>
      <c r="E190" s="5">
        <v>0.1</v>
      </c>
      <c r="F190" s="2" t="s">
        <v>30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</row>
    <row r="191" spans="1:116">
      <c r="A191" s="1" t="str">
        <f>'Population Definitions'!$B$11</f>
        <v>60+F</v>
      </c>
      <c r="C191" t="s">
        <v>55</v>
      </c>
      <c r="D191" s="5">
        <v>0.075</v>
      </c>
      <c r="E191" s="5">
        <v>0.1</v>
      </c>
      <c r="F191" s="2" t="s">
        <v>30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</row>
    <row r="193" spans="1:116">
      <c r="A193" s="1" t="s">
        <v>110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5">
        <v>0.125</v>
      </c>
      <c r="E194" s="5">
        <v>0.5</v>
      </c>
      <c r="F194" s="2" t="s">
        <v>30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</row>
    <row r="195" spans="1:116">
      <c r="A195" s="1" t="str">
        <f>'Population Definitions'!$A$3</f>
        <v>0-4F</v>
      </c>
      <c r="C195" t="s">
        <v>55</v>
      </c>
      <c r="D195" s="5">
        <v>0.125</v>
      </c>
      <c r="E195" s="5">
        <v>0.5</v>
      </c>
      <c r="F195" s="2" t="s">
        <v>30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</row>
    <row r="196" spans="1:116">
      <c r="A196" s="1" t="str">
        <f>'Population Definitions'!$A$4</f>
        <v>5-14M</v>
      </c>
      <c r="C196" t="s">
        <v>55</v>
      </c>
      <c r="D196" s="5">
        <v>0.125</v>
      </c>
      <c r="E196" s="5">
        <v>0.5</v>
      </c>
      <c r="F196" s="2" t="s">
        <v>30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</row>
    <row r="197" spans="1:116">
      <c r="A197" s="1" t="str">
        <f>'Population Definitions'!$A$5</f>
        <v>5-14F</v>
      </c>
      <c r="C197" t="s">
        <v>55</v>
      </c>
      <c r="D197" s="5">
        <v>0.125</v>
      </c>
      <c r="E197" s="5">
        <v>0.5</v>
      </c>
      <c r="F197" s="2" t="s">
        <v>30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</row>
    <row r="198" spans="1:116">
      <c r="A198" s="1" t="str">
        <f>'Population Definitions'!$A$6</f>
        <v>15-49M</v>
      </c>
      <c r="C198" t="s">
        <v>55</v>
      </c>
      <c r="D198" s="5">
        <v>0.125</v>
      </c>
      <c r="E198" s="5">
        <v>0.5</v>
      </c>
      <c r="F198" s="2" t="s">
        <v>30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</row>
    <row r="199" spans="1:116">
      <c r="A199" s="1" t="str">
        <f>'Population Definitions'!$A$7</f>
        <v>15-49F</v>
      </c>
      <c r="C199" t="s">
        <v>55</v>
      </c>
      <c r="D199" s="5">
        <v>0.125</v>
      </c>
      <c r="E199" s="5">
        <v>0.5</v>
      </c>
      <c r="F199" s="2" t="s">
        <v>30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</row>
    <row r="200" spans="1:116">
      <c r="A200" s="1" t="str">
        <f>'Population Definitions'!$A$8</f>
        <v>50-59M</v>
      </c>
      <c r="C200" t="s">
        <v>55</v>
      </c>
      <c r="D200" s="5">
        <v>0.125</v>
      </c>
      <c r="E200" s="5">
        <v>0.5</v>
      </c>
      <c r="F200" s="2" t="s">
        <v>30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</row>
    <row r="201" spans="1:116">
      <c r="A201" s="1" t="str">
        <f>'Population Definitions'!$A$9</f>
        <v>50-59F</v>
      </c>
      <c r="C201" t="s">
        <v>55</v>
      </c>
      <c r="D201" s="5">
        <v>0.125</v>
      </c>
      <c r="E201" s="5">
        <v>0.5</v>
      </c>
      <c r="F201" s="2" t="s">
        <v>30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</row>
    <row r="202" spans="1:116">
      <c r="A202" s="1" t="str">
        <f>'Population Definitions'!$B$10</f>
        <v>60+M</v>
      </c>
      <c r="C202" t="s">
        <v>55</v>
      </c>
      <c r="D202" s="5">
        <v>0.125</v>
      </c>
      <c r="E202" s="5">
        <v>0.5</v>
      </c>
      <c r="F202" s="2" t="s">
        <v>30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</row>
    <row r="203" spans="1:116">
      <c r="A203" s="1" t="str">
        <f>'Population Definitions'!$B$11</f>
        <v>60+F</v>
      </c>
      <c r="C203" t="s">
        <v>55</v>
      </c>
      <c r="D203" s="5">
        <v>0.125</v>
      </c>
      <c r="E203" s="5">
        <v>0.5</v>
      </c>
      <c r="F203" s="2" t="s">
        <v>30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</row>
    <row r="205" spans="1:116">
      <c r="A205" s="1" t="s">
        <v>111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55</v>
      </c>
      <c r="D206" s="5">
        <v>0.1</v>
      </c>
      <c r="E206" s="5">
        <v>0.7</v>
      </c>
      <c r="F206" s="2" t="s">
        <v>30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</row>
    <row r="207" spans="1:116">
      <c r="A207" s="1" t="str">
        <f>'Population Definitions'!$A$3</f>
        <v>0-4F</v>
      </c>
      <c r="C207" t="s">
        <v>55</v>
      </c>
      <c r="D207" s="5">
        <v>0.1</v>
      </c>
      <c r="E207" s="5">
        <v>0.7</v>
      </c>
      <c r="F207" s="2" t="s">
        <v>30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</row>
    <row r="208" spans="1:116">
      <c r="A208" s="1" t="str">
        <f>'Population Definitions'!$A$4</f>
        <v>5-14M</v>
      </c>
      <c r="C208" t="s">
        <v>55</v>
      </c>
      <c r="D208" s="5">
        <v>0.1</v>
      </c>
      <c r="E208" s="5">
        <v>0.7</v>
      </c>
      <c r="F208" s="2" t="s">
        <v>30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</row>
    <row r="209" spans="1:116">
      <c r="A209" s="1" t="str">
        <f>'Population Definitions'!$A$5</f>
        <v>5-14F</v>
      </c>
      <c r="C209" t="s">
        <v>55</v>
      </c>
      <c r="D209" s="5">
        <v>0.1</v>
      </c>
      <c r="E209" s="5">
        <v>0.7</v>
      </c>
      <c r="F209" s="2" t="s">
        <v>30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</row>
    <row r="210" spans="1:116">
      <c r="A210" s="1" t="str">
        <f>'Population Definitions'!$A$6</f>
        <v>15-49M</v>
      </c>
      <c r="C210" t="s">
        <v>55</v>
      </c>
      <c r="D210" s="5">
        <v>0.1</v>
      </c>
      <c r="E210" s="5">
        <v>0.7</v>
      </c>
      <c r="F210" s="2" t="s">
        <v>30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</row>
    <row r="211" spans="1:116">
      <c r="A211" s="1" t="str">
        <f>'Population Definitions'!$A$7</f>
        <v>15-49F</v>
      </c>
      <c r="C211" t="s">
        <v>55</v>
      </c>
      <c r="D211" s="5">
        <v>0.1</v>
      </c>
      <c r="E211" s="5">
        <v>0.7</v>
      </c>
      <c r="F211" s="2" t="s">
        <v>30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</row>
    <row r="212" spans="1:116">
      <c r="A212" s="1" t="str">
        <f>'Population Definitions'!$A$8</f>
        <v>50-59M</v>
      </c>
      <c r="C212" t="s">
        <v>55</v>
      </c>
      <c r="D212" s="5">
        <v>0.1</v>
      </c>
      <c r="E212" s="5">
        <v>0.7</v>
      </c>
      <c r="F212" s="2" t="s">
        <v>30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</row>
    <row r="213" spans="1:116">
      <c r="A213" s="1" t="str">
        <f>'Population Definitions'!$A$9</f>
        <v>50-59F</v>
      </c>
      <c r="C213" t="s">
        <v>55</v>
      </c>
      <c r="D213" s="5">
        <v>0.1</v>
      </c>
      <c r="E213" s="5">
        <v>0.7</v>
      </c>
      <c r="F213" s="2" t="s">
        <v>30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</row>
    <row r="214" spans="1:116">
      <c r="A214" s="1" t="str">
        <f>'Population Definitions'!$B$10</f>
        <v>60+M</v>
      </c>
      <c r="C214" t="s">
        <v>55</v>
      </c>
      <c r="D214" s="5">
        <v>0.1</v>
      </c>
      <c r="E214" s="5">
        <v>0.7</v>
      </c>
      <c r="F214" s="2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</row>
    <row r="215" spans="1:116">
      <c r="A215" s="1" t="str">
        <f>'Population Definitions'!$B$11</f>
        <v>60+F</v>
      </c>
      <c r="C215" t="s">
        <v>55</v>
      </c>
      <c r="D215" s="5">
        <v>0.1</v>
      </c>
      <c r="E215" s="5">
        <v>0.7</v>
      </c>
      <c r="F215" s="2" t="s">
        <v>30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</row>
    <row r="217" spans="1:116">
      <c r="A217" s="1" t="s">
        <v>112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113</v>
      </c>
      <c r="D218" s="5">
        <v>0.125</v>
      </c>
      <c r="E218" s="5">
        <v>0.7</v>
      </c>
      <c r="F218" s="2" t="s">
        <v>30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</row>
    <row r="219" spans="1:116">
      <c r="A219" s="1" t="str">
        <f>'Population Definitions'!$A$3</f>
        <v>0-4F</v>
      </c>
      <c r="C219" t="s">
        <v>113</v>
      </c>
      <c r="D219" s="5">
        <v>0.125</v>
      </c>
      <c r="E219" s="5">
        <v>0.7</v>
      </c>
      <c r="F219" s="2" t="s">
        <v>30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</row>
    <row r="220" spans="1:116">
      <c r="A220" s="1" t="str">
        <f>'Population Definitions'!$A$4</f>
        <v>5-14M</v>
      </c>
      <c r="C220" t="s">
        <v>113</v>
      </c>
      <c r="D220" s="5">
        <v>0.125</v>
      </c>
      <c r="E220" s="5">
        <v>0.7</v>
      </c>
      <c r="F220" s="2" t="s">
        <v>30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</row>
    <row r="221" spans="1:116">
      <c r="A221" s="1" t="str">
        <f>'Population Definitions'!$A$5</f>
        <v>5-14F</v>
      </c>
      <c r="C221" t="s">
        <v>113</v>
      </c>
      <c r="D221" s="5">
        <v>0.125</v>
      </c>
      <c r="E221" s="5">
        <v>0.7</v>
      </c>
      <c r="F221" s="2" t="s">
        <v>30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</row>
    <row r="222" spans="1:116">
      <c r="A222" s="1" t="str">
        <f>'Population Definitions'!$A$6</f>
        <v>15-49M</v>
      </c>
      <c r="C222" t="s">
        <v>113</v>
      </c>
      <c r="D222" s="5">
        <v>0.125</v>
      </c>
      <c r="E222" s="5">
        <v>0.7</v>
      </c>
      <c r="F222" s="2" t="s">
        <v>30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</row>
    <row r="223" spans="1:116">
      <c r="A223" s="1" t="str">
        <f>'Population Definitions'!$A$7</f>
        <v>15-49F</v>
      </c>
      <c r="C223" t="s">
        <v>113</v>
      </c>
      <c r="D223" s="5">
        <v>0.125</v>
      </c>
      <c r="E223" s="5">
        <v>0.7</v>
      </c>
      <c r="F223" s="2" t="s">
        <v>30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</row>
    <row r="224" spans="1:116">
      <c r="A224" s="1" t="str">
        <f>'Population Definitions'!$A$8</f>
        <v>50-59M</v>
      </c>
      <c r="C224" t="s">
        <v>113</v>
      </c>
      <c r="D224" s="5">
        <v>0.125</v>
      </c>
      <c r="E224" s="5">
        <v>0.7</v>
      </c>
      <c r="F224" s="2" t="s">
        <v>30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</row>
    <row r="225" spans="1:116">
      <c r="A225" s="1" t="str">
        <f>'Population Definitions'!$A$9</f>
        <v>50-59F</v>
      </c>
      <c r="C225" t="s">
        <v>113</v>
      </c>
      <c r="D225" s="5">
        <v>0.125</v>
      </c>
      <c r="E225" s="5">
        <v>0.7</v>
      </c>
      <c r="F225" s="2" t="s">
        <v>30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</row>
    <row r="226" spans="1:116">
      <c r="A226" s="1" t="str">
        <f>'Population Definitions'!$B$10</f>
        <v>60+M</v>
      </c>
      <c r="C226" t="s">
        <v>113</v>
      </c>
      <c r="D226" s="5">
        <v>0.125</v>
      </c>
      <c r="E226" s="5">
        <v>0.7</v>
      </c>
      <c r="F226" s="2" t="s">
        <v>30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</row>
    <row r="227" spans="1:116">
      <c r="A227" s="1" t="str">
        <f>'Population Definitions'!$B$11</f>
        <v>60+F</v>
      </c>
      <c r="C227" t="s">
        <v>113</v>
      </c>
      <c r="D227" s="5">
        <v>0.125</v>
      </c>
      <c r="E227" s="5">
        <v>0.7</v>
      </c>
      <c r="F227" s="2" t="s">
        <v>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</row>
    <row r="229" spans="1:116">
      <c r="A229" s="1" t="s">
        <v>114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55</v>
      </c>
      <c r="D230" s="5">
        <v>0.11</v>
      </c>
      <c r="E230" s="5">
        <v>0.8</v>
      </c>
      <c r="F230" s="2" t="s">
        <v>30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</row>
    <row r="231" spans="1:116">
      <c r="A231" s="1" t="str">
        <f>'Population Definitions'!$A$3</f>
        <v>0-4F</v>
      </c>
      <c r="C231" t="s">
        <v>55</v>
      </c>
      <c r="D231" s="5">
        <v>0.11</v>
      </c>
      <c r="E231" s="5">
        <v>0.8</v>
      </c>
      <c r="F231" s="2" t="s">
        <v>30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</row>
    <row r="232" spans="1:116">
      <c r="A232" s="1" t="str">
        <f>'Population Definitions'!$A$4</f>
        <v>5-14M</v>
      </c>
      <c r="C232" t="s">
        <v>55</v>
      </c>
      <c r="D232" s="5">
        <v>0.11</v>
      </c>
      <c r="E232" s="5">
        <v>0.8</v>
      </c>
      <c r="F232" s="2" t="s">
        <v>30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</row>
    <row r="233" spans="1:116">
      <c r="A233" s="1" t="str">
        <f>'Population Definitions'!$A$5</f>
        <v>5-14F</v>
      </c>
      <c r="C233" t="s">
        <v>55</v>
      </c>
      <c r="D233" s="5">
        <v>0.11</v>
      </c>
      <c r="E233" s="5">
        <v>0.8</v>
      </c>
      <c r="F233" s="2" t="s">
        <v>30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</row>
    <row r="234" spans="1:116">
      <c r="A234" s="1" t="str">
        <f>'Population Definitions'!$A$6</f>
        <v>15-49M</v>
      </c>
      <c r="C234" t="s">
        <v>55</v>
      </c>
      <c r="D234" s="5">
        <v>0.11</v>
      </c>
      <c r="E234" s="5">
        <v>0.8</v>
      </c>
      <c r="F234" s="2" t="s">
        <v>30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</row>
    <row r="235" spans="1:116">
      <c r="A235" s="1" t="str">
        <f>'Population Definitions'!$A$7</f>
        <v>15-49F</v>
      </c>
      <c r="C235" t="s">
        <v>55</v>
      </c>
      <c r="D235" s="5">
        <v>0.11</v>
      </c>
      <c r="E235" s="5">
        <v>0.8</v>
      </c>
      <c r="F235" s="2" t="s">
        <v>30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</row>
    <row r="236" spans="1:116">
      <c r="A236" s="1" t="str">
        <f>'Population Definitions'!$A$8</f>
        <v>50-59M</v>
      </c>
      <c r="C236" t="s">
        <v>55</v>
      </c>
      <c r="D236" s="5">
        <v>0.11</v>
      </c>
      <c r="E236" s="5">
        <v>0.8</v>
      </c>
      <c r="F236" s="2" t="s">
        <v>30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</row>
    <row r="237" spans="1:116">
      <c r="A237" s="1" t="str">
        <f>'Population Definitions'!$A$9</f>
        <v>50-59F</v>
      </c>
      <c r="C237" t="s">
        <v>55</v>
      </c>
      <c r="D237" s="5">
        <v>0.11</v>
      </c>
      <c r="E237" s="5">
        <v>0.8</v>
      </c>
      <c r="F237" s="2" t="s">
        <v>30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</row>
    <row r="238" spans="1:116">
      <c r="A238" s="1" t="str">
        <f>'Population Definitions'!$B$10</f>
        <v>60+M</v>
      </c>
      <c r="C238" t="s">
        <v>55</v>
      </c>
      <c r="D238" s="5">
        <v>0.11</v>
      </c>
      <c r="E238" s="5">
        <v>0.8</v>
      </c>
      <c r="F238" s="2" t="s">
        <v>30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</row>
    <row r="239" spans="1:116">
      <c r="A239" s="1" t="str">
        <f>'Population Definitions'!$B$11</f>
        <v>60+F</v>
      </c>
      <c r="C239" t="s">
        <v>55</v>
      </c>
      <c r="D239" s="5">
        <v>0.11</v>
      </c>
      <c r="E239" s="5">
        <v>0.8</v>
      </c>
      <c r="F239" s="2" t="s">
        <v>30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</row>
    <row r="241" spans="1:116">
      <c r="A241" s="1" t="s">
        <v>115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55</v>
      </c>
      <c r="D242" s="5">
        <v>0.13</v>
      </c>
      <c r="E242" s="5">
        <v>0.9</v>
      </c>
      <c r="F242" s="2" t="s">
        <v>30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</row>
    <row r="243" spans="1:116">
      <c r="A243" s="1" t="str">
        <f>'Population Definitions'!$A$3</f>
        <v>0-4F</v>
      </c>
      <c r="C243" t="s">
        <v>55</v>
      </c>
      <c r="D243" s="5">
        <v>0.13</v>
      </c>
      <c r="E243" s="5">
        <v>0.9</v>
      </c>
      <c r="F243" s="2" t="s">
        <v>30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</row>
    <row r="244" spans="1:116">
      <c r="A244" s="1" t="str">
        <f>'Population Definitions'!$A$4</f>
        <v>5-14M</v>
      </c>
      <c r="C244" t="s">
        <v>55</v>
      </c>
      <c r="D244" s="5">
        <v>0.13</v>
      </c>
      <c r="E244" s="5">
        <v>0.9</v>
      </c>
      <c r="F244" s="2" t="s">
        <v>30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</row>
    <row r="245" spans="1:116">
      <c r="A245" s="1" t="str">
        <f>'Population Definitions'!$A$5</f>
        <v>5-14F</v>
      </c>
      <c r="C245" t="s">
        <v>55</v>
      </c>
      <c r="D245" s="5">
        <v>0.13</v>
      </c>
      <c r="E245" s="5">
        <v>0.9</v>
      </c>
      <c r="F245" s="2" t="s">
        <v>30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</row>
    <row r="246" spans="1:116">
      <c r="A246" s="1" t="str">
        <f>'Population Definitions'!$A$6</f>
        <v>15-49M</v>
      </c>
      <c r="C246" t="s">
        <v>55</v>
      </c>
      <c r="D246" s="5">
        <v>0.13</v>
      </c>
      <c r="E246" s="5">
        <v>0.9</v>
      </c>
      <c r="F246" s="2" t="s">
        <v>30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</row>
    <row r="247" spans="1:116">
      <c r="A247" s="1" t="str">
        <f>'Population Definitions'!$A$7</f>
        <v>15-49F</v>
      </c>
      <c r="C247" t="s">
        <v>55</v>
      </c>
      <c r="D247" s="5">
        <v>0.13</v>
      </c>
      <c r="E247" s="5">
        <v>0.9</v>
      </c>
      <c r="F247" s="2" t="s">
        <v>30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</row>
    <row r="248" spans="1:116">
      <c r="A248" s="1" t="str">
        <f>'Population Definitions'!$A$8</f>
        <v>50-59M</v>
      </c>
      <c r="C248" t="s">
        <v>55</v>
      </c>
      <c r="D248" s="5">
        <v>0.13</v>
      </c>
      <c r="E248" s="5">
        <v>0.9</v>
      </c>
      <c r="F248" s="2" t="s">
        <v>30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</row>
    <row r="249" spans="1:116">
      <c r="A249" s="1" t="str">
        <f>'Population Definitions'!$A$9</f>
        <v>50-59F</v>
      </c>
      <c r="C249" t="s">
        <v>55</v>
      </c>
      <c r="D249" s="5">
        <v>0.13</v>
      </c>
      <c r="E249" s="5">
        <v>0.9</v>
      </c>
      <c r="F249" s="2" t="s">
        <v>30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</row>
    <row r="250" spans="1:116">
      <c r="A250" s="1" t="str">
        <f>'Population Definitions'!$B$10</f>
        <v>60+M</v>
      </c>
      <c r="C250" t="s">
        <v>55</v>
      </c>
      <c r="D250" s="5">
        <v>0.13</v>
      </c>
      <c r="E250" s="5">
        <v>0.9</v>
      </c>
      <c r="F250" s="2" t="s">
        <v>30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</row>
    <row r="251" spans="1:116">
      <c r="A251" s="1" t="str">
        <f>'Population Definitions'!$B$11</f>
        <v>60+F</v>
      </c>
      <c r="C251" t="s">
        <v>55</v>
      </c>
      <c r="D251" s="5">
        <v>0.13</v>
      </c>
      <c r="E251" s="5">
        <v>0.9</v>
      </c>
      <c r="F251" s="2" t="s">
        <v>30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</row>
    <row r="253" spans="1:116">
      <c r="A253" s="1" t="s">
        <v>116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5">
        <v>0.025</v>
      </c>
      <c r="E254" s="5">
        <v>0.5</v>
      </c>
      <c r="F254" s="2" t="s">
        <v>30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</row>
    <row r="255" spans="1:116">
      <c r="A255" s="1" t="str">
        <f>'Population Definitions'!$A$3</f>
        <v>0-4F</v>
      </c>
      <c r="C255" t="s">
        <v>43</v>
      </c>
      <c r="D255" s="5">
        <v>0.025</v>
      </c>
      <c r="E255" s="5">
        <v>0.5</v>
      </c>
      <c r="F255" s="2" t="s">
        <v>30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</row>
    <row r="256" spans="1:116">
      <c r="A256" s="1" t="str">
        <f>'Population Definitions'!$A$4</f>
        <v>5-14M</v>
      </c>
      <c r="C256" t="s">
        <v>43</v>
      </c>
      <c r="D256" s="5">
        <v>0.025</v>
      </c>
      <c r="E256" s="5">
        <v>0.5</v>
      </c>
      <c r="F256" s="2" t="s">
        <v>30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</row>
    <row r="257" spans="1:116">
      <c r="A257" s="1" t="str">
        <f>'Population Definitions'!$A$5</f>
        <v>5-14F</v>
      </c>
      <c r="C257" t="s">
        <v>43</v>
      </c>
      <c r="D257" s="5">
        <v>0.025</v>
      </c>
      <c r="E257" s="5">
        <v>0.5</v>
      </c>
      <c r="F257" s="2" t="s">
        <v>30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</row>
    <row r="258" spans="1:116">
      <c r="A258" s="1" t="str">
        <f>'Population Definitions'!$A$6</f>
        <v>15-49M</v>
      </c>
      <c r="C258" t="s">
        <v>43</v>
      </c>
      <c r="D258" s="5">
        <v>0.025</v>
      </c>
      <c r="E258" s="5">
        <v>0.5</v>
      </c>
      <c r="F258" s="2" t="s">
        <v>30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</row>
    <row r="259" spans="1:116">
      <c r="A259" s="1" t="str">
        <f>'Population Definitions'!$A$7</f>
        <v>15-49F</v>
      </c>
      <c r="C259" t="s">
        <v>43</v>
      </c>
      <c r="D259" s="5">
        <v>0.025</v>
      </c>
      <c r="E259" s="5">
        <v>0.5</v>
      </c>
      <c r="F259" s="2" t="s">
        <v>30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</row>
    <row r="260" spans="1:116">
      <c r="A260" s="1" t="str">
        <f>'Population Definitions'!$A$8</f>
        <v>50-59M</v>
      </c>
      <c r="C260" t="s">
        <v>43</v>
      </c>
      <c r="D260" s="5">
        <v>0.025</v>
      </c>
      <c r="E260" s="5">
        <v>0.5</v>
      </c>
      <c r="F260" s="2" t="s">
        <v>30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</row>
    <row r="261" spans="1:116">
      <c r="A261" s="1" t="str">
        <f>'Population Definitions'!$A$9</f>
        <v>50-59F</v>
      </c>
      <c r="C261" t="s">
        <v>43</v>
      </c>
      <c r="D261" s="5">
        <v>0.025</v>
      </c>
      <c r="E261" s="5">
        <v>0.5</v>
      </c>
      <c r="F261" s="2" t="s">
        <v>30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</row>
    <row r="262" spans="1:116">
      <c r="A262" s="1" t="str">
        <f>'Population Definitions'!$B$10</f>
        <v>60+M</v>
      </c>
      <c r="C262" t="s">
        <v>43</v>
      </c>
      <c r="D262" s="5">
        <v>0.025</v>
      </c>
      <c r="E262" s="5">
        <v>0.5</v>
      </c>
      <c r="F262" s="2" t="s">
        <v>30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</row>
    <row r="263" spans="1:116">
      <c r="A263" s="1" t="str">
        <f>'Population Definitions'!$B$11</f>
        <v>60+F</v>
      </c>
      <c r="C263" t="s">
        <v>43</v>
      </c>
      <c r="D263" s="5">
        <v>0.025</v>
      </c>
      <c r="E263" s="5">
        <v>0.5</v>
      </c>
      <c r="F263" s="2" t="s">
        <v>30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</row>
  </sheetData>
  <conditionalFormatting sqref="E2:E11">
    <cfRule type="expression" dxfId="1" priority="4">
      <formula>AND(COUNTIF(G2:DL2,"&lt;&gt;"&amp;"")&gt;0,NOT(ISBLANK(E2)))</formula>
    </cfRule>
    <cfRule type="expression" dxfId="0" priority="3">
      <formula>COUNTIF(G2:DL2,"&lt;&gt;"&amp;"")&gt;0</formula>
    </cfRule>
  </conditionalFormatting>
  <conditionalFormatting sqref="E14:E23">
    <cfRule type="expression" dxfId="1" priority="6">
      <formula>AND(COUNTIF(G14:DL14,"&lt;&gt;"&amp;"")&gt;0,NOT(ISBLANK(E14)))</formula>
    </cfRule>
    <cfRule type="expression" dxfId="0" priority="5">
      <formula>COUNTIF(G14:DL14,"&lt;&gt;"&amp;"")&gt;0</formula>
    </cfRule>
  </conditionalFormatting>
  <conditionalFormatting sqref="E26:E35">
    <cfRule type="expression" dxfId="1" priority="8">
      <formula>AND(COUNTIF(G26:DL26,"&lt;&gt;"&amp;"")&gt;0,NOT(ISBLANK(E26)))</formula>
    </cfRule>
    <cfRule type="expression" dxfId="0" priority="7">
      <formula>COUNTIF(G26:DL26,"&lt;&gt;"&amp;"")&gt;0</formula>
    </cfRule>
  </conditionalFormatting>
  <conditionalFormatting sqref="E38:E47">
    <cfRule type="expression" dxfId="1" priority="10">
      <formula>AND(COUNTIF(G38:DL38,"&lt;&gt;"&amp;"")&gt;0,NOT(ISBLANK(E38)))</formula>
    </cfRule>
    <cfRule type="expression" dxfId="0" priority="9">
      <formula>COUNTIF(G38:DL38,"&lt;&gt;"&amp;"")&gt;0</formula>
    </cfRule>
  </conditionalFormatting>
  <conditionalFormatting sqref="E50:E59">
    <cfRule type="expression" dxfId="1" priority="12">
      <formula>AND(COUNTIF(G50:DL50,"&lt;&gt;"&amp;"")&gt;0,NOT(ISBLANK(E50)))</formula>
    </cfRule>
    <cfRule type="expression" dxfId="0" priority="11">
      <formula>COUNTIF(G50:DL50,"&lt;&gt;"&amp;"")&gt;0</formula>
    </cfRule>
  </conditionalFormatting>
  <conditionalFormatting sqref="E62:E71">
    <cfRule type="expression" dxfId="1" priority="14">
      <formula>AND(COUNTIF(G62:DL62,"&lt;&gt;"&amp;"")&gt;0,NOT(ISBLANK(E62)))</formula>
    </cfRule>
    <cfRule type="expression" dxfId="0" priority="13">
      <formula>COUNTIF(G62:DL62,"&lt;&gt;"&amp;"")&gt;0</formula>
    </cfRule>
  </conditionalFormatting>
  <conditionalFormatting sqref="E74:E83">
    <cfRule type="expression" dxfId="1" priority="16">
      <formula>AND(COUNTIF(G74:DL74,"&lt;&gt;"&amp;"")&gt;0,NOT(ISBLANK(E74)))</formula>
    </cfRule>
    <cfRule type="expression" dxfId="0" priority="15">
      <formula>COUNTIF(G74:DL74,"&lt;&gt;"&amp;"")&gt;0</formula>
    </cfRule>
  </conditionalFormatting>
  <conditionalFormatting sqref="E86:E95">
    <cfRule type="expression" dxfId="1" priority="18">
      <formula>AND(COUNTIF(G86:DL86,"&lt;&gt;"&amp;"")&gt;0,NOT(ISBLANK(E86)))</formula>
    </cfRule>
    <cfRule type="expression" dxfId="0" priority="17">
      <formula>COUNTIF(G86:DL86,"&lt;&gt;"&amp;"")&gt;0</formula>
    </cfRule>
  </conditionalFormatting>
  <conditionalFormatting sqref="E98:E107">
    <cfRule type="expression" dxfId="1" priority="20">
      <formula>AND(COUNTIF(G98:DL98,"&lt;&gt;"&amp;"")&gt;0,NOT(ISBLANK(E98)))</formula>
    </cfRule>
    <cfRule type="expression" dxfId="0" priority="19">
      <formula>COUNTIF(G98:DL98,"&lt;&gt;"&amp;"")&gt;0</formula>
    </cfRule>
  </conditionalFormatting>
  <conditionalFormatting sqref="E110:E119">
    <cfRule type="expression" dxfId="1" priority="22">
      <formula>AND(COUNTIF(G110:DL110,"&lt;&gt;"&amp;"")&gt;0,NOT(ISBLANK(E110)))</formula>
    </cfRule>
    <cfRule type="expression" dxfId="0" priority="21">
      <formula>COUNTIF(G110:DL110,"&lt;&gt;"&amp;"")&gt;0</formula>
    </cfRule>
  </conditionalFormatting>
  <conditionalFormatting sqref="E122:E131">
    <cfRule type="expression" dxfId="1" priority="24">
      <formula>AND(COUNTIF(G122:DL122,"&lt;&gt;"&amp;"")&gt;0,NOT(ISBLANK(E122)))</formula>
    </cfRule>
    <cfRule type="expression" dxfId="0" priority="23">
      <formula>COUNTIF(G122:DL122,"&lt;&gt;"&amp;"")&gt;0</formula>
    </cfRule>
  </conditionalFormatting>
  <conditionalFormatting sqref="E134:E143">
    <cfRule type="expression" dxfId="1" priority="26">
      <formula>AND(COUNTIF(G134:DL134,"&lt;&gt;"&amp;"")&gt;0,NOT(ISBLANK(E134)))</formula>
    </cfRule>
    <cfRule type="expression" dxfId="0" priority="25">
      <formula>COUNTIF(G134:DL134,"&lt;&gt;"&amp;"")&gt;0</formula>
    </cfRule>
  </conditionalFormatting>
  <conditionalFormatting sqref="E146:E155">
    <cfRule type="expression" dxfId="1" priority="28">
      <formula>AND(COUNTIF(G146:DL146,"&lt;&gt;"&amp;"")&gt;0,NOT(ISBLANK(E146)))</formula>
    </cfRule>
    <cfRule type="expression" dxfId="0" priority="27">
      <formula>COUNTIF(G146:DL146,"&lt;&gt;"&amp;"")&gt;0</formula>
    </cfRule>
  </conditionalFormatting>
  <conditionalFormatting sqref="E158:E167">
    <cfRule type="expression" dxfId="1" priority="2">
      <formula>AND(COUNTIF(G158:DL158,"&lt;&gt;"&amp;"")&gt;0,NOT(ISBLANK(E158)))</formula>
    </cfRule>
    <cfRule type="expression" dxfId="0" priority="1">
      <formula>COUNTIF(G158:DL158,"&lt;&gt;"&amp;"")&gt;0</formula>
    </cfRule>
  </conditionalFormatting>
  <conditionalFormatting sqref="E170:E179">
    <cfRule type="expression" dxfId="1" priority="30">
      <formula>AND(COUNTIF(G170:DL170,"&lt;&gt;"&amp;"")&gt;0,NOT(ISBLANK(E170)))</formula>
    </cfRule>
    <cfRule type="expression" dxfId="0" priority="29">
      <formula>COUNTIF(G170:DL170,"&lt;&gt;"&amp;"")&gt;0</formula>
    </cfRule>
  </conditionalFormatting>
  <conditionalFormatting sqref="E182:E191">
    <cfRule type="expression" dxfId="1" priority="32">
      <formula>AND(COUNTIF(G182:DL182,"&lt;&gt;"&amp;"")&gt;0,NOT(ISBLANK(E182)))</formula>
    </cfRule>
    <cfRule type="expression" dxfId="0" priority="31">
      <formula>COUNTIF(G182:DL182,"&lt;&gt;"&amp;"")&gt;0</formula>
    </cfRule>
  </conditionalFormatting>
  <conditionalFormatting sqref="E194:E203">
    <cfRule type="expression" dxfId="1" priority="34">
      <formula>AND(COUNTIF(G194:DL194,"&lt;&gt;"&amp;"")&gt;0,NOT(ISBLANK(E194)))</formula>
    </cfRule>
    <cfRule type="expression" dxfId="0" priority="33">
      <formula>COUNTIF(G194:DL194,"&lt;&gt;"&amp;"")&gt;0</formula>
    </cfRule>
  </conditionalFormatting>
  <conditionalFormatting sqref="E206:E215">
    <cfRule type="expression" dxfId="1" priority="36">
      <formula>AND(COUNTIF(G206:DL206,"&lt;&gt;"&amp;"")&gt;0,NOT(ISBLANK(E206)))</formula>
    </cfRule>
    <cfRule type="expression" dxfId="0" priority="35">
      <formula>COUNTIF(G206:DL206,"&lt;&gt;"&amp;"")&gt;0</formula>
    </cfRule>
  </conditionalFormatting>
  <conditionalFormatting sqref="E218:E227">
    <cfRule type="expression" dxfId="1" priority="38">
      <formula>AND(COUNTIF(G218:DL218,"&lt;&gt;"&amp;"")&gt;0,NOT(ISBLANK(E218)))</formula>
    </cfRule>
    <cfRule type="expression" dxfId="0" priority="37">
      <formula>COUNTIF(G218:DL218,"&lt;&gt;"&amp;"")&gt;0</formula>
    </cfRule>
  </conditionalFormatting>
  <conditionalFormatting sqref="E230:E239">
    <cfRule type="expression" dxfId="1" priority="40">
      <formula>AND(COUNTIF(G230:DL230,"&lt;&gt;"&amp;"")&gt;0,NOT(ISBLANK(E230)))</formula>
    </cfRule>
    <cfRule type="expression" dxfId="0" priority="39">
      <formula>COUNTIF(G230:DL230,"&lt;&gt;"&amp;"")&gt;0</formula>
    </cfRule>
  </conditionalFormatting>
  <conditionalFormatting sqref="E242:E251">
    <cfRule type="expression" dxfId="1" priority="42">
      <formula>AND(COUNTIF(G242:DL242,"&lt;&gt;"&amp;"")&gt;0,NOT(ISBLANK(E242)))</formula>
    </cfRule>
    <cfRule type="expression" dxfId="0" priority="41">
      <formula>COUNTIF(G242:DL242,"&lt;&gt;"&amp;"")&gt;0</formula>
    </cfRule>
  </conditionalFormatting>
  <conditionalFormatting sqref="E254:E263">
    <cfRule type="expression" dxfId="1" priority="44">
      <formula>AND(COUNTIF(G254:DL254,"&lt;&gt;"&amp;"")&gt;0,NOT(ISBLANK(E254)))</formula>
    </cfRule>
    <cfRule type="expression" dxfId="0" priority="43">
      <formula>COUNTIF(G254:DL254,"&lt;&gt;"&amp;"")&gt;0</formula>
    </cfRule>
  </conditionalFormatting>
  <dataValidations count="3">
    <dataValidation type="list" allowBlank="1" showInputMessage="1" showErrorMessage="1" sqref="C2:C11 C14:C23 C26:C35 C38:C47 C50:C59 C62:C71 C74:C83 C86:C95 C98:C107 C110:C119 C122:C131 C134:C143 C146:C155 C158:C167 C170:C179 C182:C191 C194:C203 C206:C215 C230:C239 C242:C251">
      <formula1>"N.A."</formula1>
    </dataValidation>
    <dataValidation type="list" allowBlank="1" showInputMessage="1" showErrorMessage="1" sqref="C218:C227">
      <formula1>"probability"</formula1>
    </dataValidation>
    <dataValidation type="list" allowBlank="1" showInputMessage="1" showErrorMessage="1" sqref="C254:C263">
      <formula1>"Probability (per year)"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47"/>
  <sheetViews>
    <sheetView topLeftCell="A28" workbookViewId="0">
      <selection activeCell="J15" sqref="J15"/>
    </sheetView>
  </sheetViews>
  <sheetFormatPr defaultColWidth="8.84070796460177" defaultRowHeight="13.5"/>
  <cols>
    <col min="1" max="1" width="78.6637168141593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117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customFormat="1" spans="1:116">
      <c r="A2" s="1" t="str">
        <f>'[1]Population Definitions'!$A$2</f>
        <v>0-4M</v>
      </c>
      <c r="C2" t="s">
        <v>55</v>
      </c>
      <c r="D2" s="5">
        <v>0.02</v>
      </c>
      <c r="E2" s="5">
        <v>0.178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customFormat="1" spans="1:116">
      <c r="A3" s="1" t="str">
        <f>'[1]Population Definitions'!$A$3</f>
        <v>0-4F</v>
      </c>
      <c r="C3" t="s">
        <v>55</v>
      </c>
      <c r="D3" s="5">
        <v>0.02</v>
      </c>
      <c r="E3" s="5">
        <v>0.178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customFormat="1" spans="1:116">
      <c r="A4" s="1" t="str">
        <f>'[1]Population Definitions'!$A$4</f>
        <v>5-14M</v>
      </c>
      <c r="C4" t="s">
        <v>55</v>
      </c>
      <c r="D4" s="5">
        <v>0.02</v>
      </c>
      <c r="E4" s="5">
        <v>0.178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customFormat="1" spans="1:116">
      <c r="A5" s="1" t="str">
        <f>'[1]Population Definitions'!$A$5</f>
        <v>5-14F</v>
      </c>
      <c r="C5" t="s">
        <v>55</v>
      </c>
      <c r="D5" s="5">
        <v>0.02</v>
      </c>
      <c r="E5" s="5">
        <v>0.178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customFormat="1" spans="1:116">
      <c r="A6" s="1" t="str">
        <f>'[1]Population Definitions'!$A$6</f>
        <v>15-49M</v>
      </c>
      <c r="C6" t="s">
        <v>55</v>
      </c>
      <c r="D6" s="5">
        <v>0.02</v>
      </c>
      <c r="E6" s="5">
        <v>0.178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customFormat="1" spans="1:116">
      <c r="A7" s="1" t="str">
        <f>'[1]Population Definitions'!$A$7</f>
        <v>15-49F</v>
      </c>
      <c r="C7" t="s">
        <v>55</v>
      </c>
      <c r="D7" s="5">
        <v>0.02</v>
      </c>
      <c r="E7" s="5">
        <v>0.178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customFormat="1" spans="1:116">
      <c r="A8" s="1" t="str">
        <f>'[1]Population Definitions'!$A$8</f>
        <v>50-59M</v>
      </c>
      <c r="C8" t="s">
        <v>55</v>
      </c>
      <c r="D8" s="5">
        <v>0.02</v>
      </c>
      <c r="E8" s="5">
        <v>0.178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customFormat="1" spans="1:116">
      <c r="A9" s="1" t="str">
        <f>'[1]Population Definitions'!$A$9</f>
        <v>50-59F</v>
      </c>
      <c r="C9" t="s">
        <v>55</v>
      </c>
      <c r="D9" s="5">
        <v>0.02</v>
      </c>
      <c r="E9" s="5">
        <v>0.178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customFormat="1" spans="1:116">
      <c r="A10" s="1" t="str">
        <f>'[1]Population Definitions'!$B$10</f>
        <v>60+M</v>
      </c>
      <c r="C10" t="s">
        <v>55</v>
      </c>
      <c r="D10" s="5">
        <v>0.02</v>
      </c>
      <c r="E10" s="5">
        <v>0.178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customFormat="1" spans="1:116">
      <c r="A11" s="1" t="str">
        <f>'[1]Population Definitions'!$B$11</f>
        <v>60+F</v>
      </c>
      <c r="C11" t="s">
        <v>55</v>
      </c>
      <c r="D11" s="5">
        <v>0.02</v>
      </c>
      <c r="E11" s="5">
        <v>0.178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2" customFormat="1"/>
    <row r="13" spans="1:116">
      <c r="A13" s="1" t="s">
        <v>118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customFormat="1" spans="1:116">
      <c r="A14" s="1" t="str">
        <f>'[1]Population Definitions'!$A$2</f>
        <v>0-4M</v>
      </c>
      <c r="C14" t="s">
        <v>55</v>
      </c>
      <c r="D14" s="5">
        <v>0.02</v>
      </c>
      <c r="E14" s="5">
        <v>0.178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customFormat="1" spans="1:116">
      <c r="A15" s="1" t="str">
        <f>'[1]Population Definitions'!$A$3</f>
        <v>0-4F</v>
      </c>
      <c r="C15" t="s">
        <v>55</v>
      </c>
      <c r="D15" s="5">
        <v>0.02</v>
      </c>
      <c r="E15" s="5">
        <v>0.178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customFormat="1" spans="1:116">
      <c r="A16" s="1" t="str">
        <f>'[1]Population Definitions'!$A$4</f>
        <v>5-14M</v>
      </c>
      <c r="C16" t="s">
        <v>55</v>
      </c>
      <c r="D16" s="5">
        <v>0.02</v>
      </c>
      <c r="E16" s="5">
        <v>0.178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customFormat="1" spans="1:116">
      <c r="A17" s="1" t="str">
        <f>'[1]Population Definitions'!$A$5</f>
        <v>5-14F</v>
      </c>
      <c r="C17" t="s">
        <v>55</v>
      </c>
      <c r="D17" s="5">
        <v>0.02</v>
      </c>
      <c r="E17" s="5">
        <v>0.178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customFormat="1" spans="1:116">
      <c r="A18" s="1" t="str">
        <f>'[1]Population Definitions'!$A$6</f>
        <v>15-49M</v>
      </c>
      <c r="C18" t="s">
        <v>55</v>
      </c>
      <c r="D18" s="5">
        <v>0.02</v>
      </c>
      <c r="E18" s="5">
        <v>0.178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customFormat="1" spans="1:116">
      <c r="A19" s="1" t="str">
        <f>'[1]Population Definitions'!$A$7</f>
        <v>15-49F</v>
      </c>
      <c r="C19" t="s">
        <v>55</v>
      </c>
      <c r="D19" s="5">
        <v>0.02</v>
      </c>
      <c r="E19" s="5">
        <v>0.178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customFormat="1" spans="1:116">
      <c r="A20" s="1" t="str">
        <f>'[1]Population Definitions'!$A$8</f>
        <v>50-59M</v>
      </c>
      <c r="C20" t="s">
        <v>55</v>
      </c>
      <c r="D20" s="5">
        <v>0.02</v>
      </c>
      <c r="E20" s="5">
        <v>0.178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customFormat="1" spans="1:116">
      <c r="A21" s="1" t="str">
        <f>'[1]Population Definitions'!$A$9</f>
        <v>50-59F</v>
      </c>
      <c r="C21" t="s">
        <v>55</v>
      </c>
      <c r="D21" s="5">
        <v>0.02</v>
      </c>
      <c r="E21" s="5">
        <v>0.178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customFormat="1" spans="1:116">
      <c r="A22" s="1" t="str">
        <f>'[1]Population Definitions'!$B$10</f>
        <v>60+M</v>
      </c>
      <c r="C22" t="s">
        <v>55</v>
      </c>
      <c r="D22" s="5">
        <v>0.02</v>
      </c>
      <c r="E22" s="5">
        <v>0.178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customFormat="1" spans="1:116">
      <c r="A23" s="1" t="str">
        <f>'[1]Population Definitions'!$B$11</f>
        <v>60+F</v>
      </c>
      <c r="C23" t="s">
        <v>55</v>
      </c>
      <c r="D23" s="5">
        <v>0.02</v>
      </c>
      <c r="E23" s="5">
        <v>0.178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4" customFormat="1"/>
    <row r="25" spans="1:116">
      <c r="A25" s="1" t="s">
        <v>119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customFormat="1" spans="1:116">
      <c r="A26" s="1" t="str">
        <f>'[1]Population Definitions'!$A$2</f>
        <v>0-4M</v>
      </c>
      <c r="C26" t="s">
        <v>55</v>
      </c>
      <c r="D26" s="5">
        <v>0.04</v>
      </c>
      <c r="E26" s="5">
        <v>0.288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customFormat="1" spans="1:116">
      <c r="A27" s="1" t="str">
        <f>'[1]Population Definitions'!$A$3</f>
        <v>0-4F</v>
      </c>
      <c r="C27" t="s">
        <v>55</v>
      </c>
      <c r="D27" s="5">
        <v>0.04</v>
      </c>
      <c r="E27" s="5">
        <v>0.288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customFormat="1" spans="1:116">
      <c r="A28" s="1" t="str">
        <f>'[1]Population Definitions'!$A$4</f>
        <v>5-14M</v>
      </c>
      <c r="C28" t="s">
        <v>55</v>
      </c>
      <c r="D28" s="5">
        <v>0.04</v>
      </c>
      <c r="E28" s="5">
        <v>0.288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customFormat="1" spans="1:116">
      <c r="A29" s="1" t="str">
        <f>'[1]Population Definitions'!$A$5</f>
        <v>5-14F</v>
      </c>
      <c r="C29" t="s">
        <v>55</v>
      </c>
      <c r="D29" s="5">
        <v>0.04</v>
      </c>
      <c r="E29" s="5">
        <v>0.288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customFormat="1" spans="1:116">
      <c r="A30" s="1" t="str">
        <f>'[1]Population Definitions'!$A$6</f>
        <v>15-49M</v>
      </c>
      <c r="C30" t="s">
        <v>55</v>
      </c>
      <c r="D30" s="5">
        <v>0.04</v>
      </c>
      <c r="E30" s="5">
        <v>0.288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customFormat="1" spans="1:116">
      <c r="A31" s="1" t="str">
        <f>'[1]Population Definitions'!$A$7</f>
        <v>15-49F</v>
      </c>
      <c r="C31" t="s">
        <v>55</v>
      </c>
      <c r="D31" s="5">
        <v>0.04</v>
      </c>
      <c r="E31" s="5">
        <v>0.288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customFormat="1" spans="1:116">
      <c r="A32" s="1" t="str">
        <f>'[1]Population Definitions'!$A$8</f>
        <v>50-59M</v>
      </c>
      <c r="C32" t="s">
        <v>55</v>
      </c>
      <c r="D32" s="5">
        <v>0.04</v>
      </c>
      <c r="E32" s="5">
        <v>0.288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customFormat="1" spans="1:116">
      <c r="A33" s="1" t="str">
        <f>'[1]Population Definitions'!$A$9</f>
        <v>50-59F</v>
      </c>
      <c r="C33" t="s">
        <v>55</v>
      </c>
      <c r="D33" s="5">
        <v>0.04</v>
      </c>
      <c r="E33" s="5">
        <v>0.288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customFormat="1" spans="1:116">
      <c r="A34" s="1" t="str">
        <f>'[1]Population Definitions'!$B$10</f>
        <v>60+M</v>
      </c>
      <c r="C34" t="s">
        <v>55</v>
      </c>
      <c r="D34" s="5">
        <v>0.04</v>
      </c>
      <c r="E34" s="5">
        <v>0.288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customFormat="1" spans="1:116">
      <c r="A35" s="1" t="str">
        <f>'[1]Population Definitions'!$B$11</f>
        <v>60+F</v>
      </c>
      <c r="C35" t="s">
        <v>55</v>
      </c>
      <c r="D35" s="5">
        <v>0.04</v>
      </c>
      <c r="E35" s="5">
        <v>0.288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6" customFormat="1"/>
    <row r="37" spans="1:116">
      <c r="A37" s="1" t="s">
        <v>120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customFormat="1" spans="1:116">
      <c r="A38" s="1" t="str">
        <f>'[1]Population Definitions'!$A$2</f>
        <v>0-4M</v>
      </c>
      <c r="C38" t="s">
        <v>55</v>
      </c>
      <c r="D38" s="5">
        <v>0.04</v>
      </c>
      <c r="E38" s="5">
        <v>0.288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customFormat="1" spans="1:116">
      <c r="A39" s="1" t="str">
        <f>'[1]Population Definitions'!$A$3</f>
        <v>0-4F</v>
      </c>
      <c r="C39" t="s">
        <v>55</v>
      </c>
      <c r="D39" s="5">
        <v>0.04</v>
      </c>
      <c r="E39" s="5">
        <v>0.288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customFormat="1" spans="1:116">
      <c r="A40" s="1" t="str">
        <f>'[1]Population Definitions'!$A$4</f>
        <v>5-14M</v>
      </c>
      <c r="C40" t="s">
        <v>55</v>
      </c>
      <c r="D40" s="5">
        <v>0.04</v>
      </c>
      <c r="E40" s="5">
        <v>0.288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customFormat="1" spans="1:116">
      <c r="A41" s="1" t="str">
        <f>'[1]Population Definitions'!$A$5</f>
        <v>5-14F</v>
      </c>
      <c r="C41" t="s">
        <v>55</v>
      </c>
      <c r="D41" s="5">
        <v>0.04</v>
      </c>
      <c r="E41" s="5">
        <v>0.288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customFormat="1" spans="1:116">
      <c r="A42" s="1" t="str">
        <f>'[1]Population Definitions'!$A$6</f>
        <v>15-49M</v>
      </c>
      <c r="C42" t="s">
        <v>55</v>
      </c>
      <c r="D42" s="5">
        <v>0.04</v>
      </c>
      <c r="E42" s="5">
        <v>0.288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customFormat="1" spans="1:116">
      <c r="A43" s="1" t="str">
        <f>'[1]Population Definitions'!$A$7</f>
        <v>15-49F</v>
      </c>
      <c r="C43" t="s">
        <v>55</v>
      </c>
      <c r="D43" s="5">
        <v>0.04</v>
      </c>
      <c r="E43" s="5">
        <v>0.288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customFormat="1" spans="1:116">
      <c r="A44" s="1" t="str">
        <f>'[1]Population Definitions'!$A$8</f>
        <v>50-59M</v>
      </c>
      <c r="C44" t="s">
        <v>55</v>
      </c>
      <c r="D44" s="5">
        <v>0.04</v>
      </c>
      <c r="E44" s="5">
        <v>0.288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customFormat="1" spans="1:116">
      <c r="A45" s="1" t="str">
        <f>'[1]Population Definitions'!$A$9</f>
        <v>50-59F</v>
      </c>
      <c r="C45" t="s">
        <v>55</v>
      </c>
      <c r="D45" s="5">
        <v>0.04</v>
      </c>
      <c r="E45" s="5">
        <v>0.288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customFormat="1" spans="1:116">
      <c r="A46" s="1" t="str">
        <f>'[1]Population Definitions'!$B$10</f>
        <v>60+M</v>
      </c>
      <c r="C46" t="s">
        <v>55</v>
      </c>
      <c r="D46" s="5">
        <v>0.04</v>
      </c>
      <c r="E46" s="5">
        <v>0.288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customFormat="1" spans="1:116">
      <c r="A47" s="1" t="str">
        <f>'[1]Population Definitions'!$B$11</f>
        <v>60+F</v>
      </c>
      <c r="C47" t="s">
        <v>55</v>
      </c>
      <c r="D47" s="5">
        <v>0.04</v>
      </c>
      <c r="E47" s="5">
        <v>0.288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</sheetData>
  <conditionalFormatting sqref="E2:E11">
    <cfRule type="expression" dxfId="1" priority="2">
      <formula>AND(COUNTIF(G2:DL2,"&lt;&gt;"&amp;"")&gt;0,NOT(ISBLANK(E2)))</formula>
    </cfRule>
    <cfRule type="expression" dxfId="0" priority="1">
      <formula>COUNTIF(G2:DL2,"&lt;&gt;"&amp;"")&gt;0</formula>
    </cfRule>
  </conditionalFormatting>
  <conditionalFormatting sqref="E14:E23">
    <cfRule type="expression" dxfId="1" priority="4">
      <formula>AND(COUNTIF(G14:DL14,"&lt;&gt;"&amp;"")&gt;0,NOT(ISBLANK(E14)))</formula>
    </cfRule>
    <cfRule type="expression" dxfId="0" priority="3">
      <formula>COUNTIF(G14:DL14,"&lt;&gt;"&amp;"")&gt;0</formula>
    </cfRule>
  </conditionalFormatting>
  <conditionalFormatting sqref="E26:E35">
    <cfRule type="expression" dxfId="1" priority="6">
      <formula>AND(COUNTIF(G26:DL26,"&lt;&gt;"&amp;"")&gt;0,NOT(ISBLANK(E26)))</formula>
    </cfRule>
    <cfRule type="expression" dxfId="0" priority="5">
      <formula>COUNTIF(G26:DL26,"&lt;&gt;"&amp;"")&gt;0</formula>
    </cfRule>
  </conditionalFormatting>
  <conditionalFormatting sqref="E38:E47">
    <cfRule type="expression" dxfId="1" priority="8">
      <formula>AND(COUNTIF(G38:DL38,"&lt;&gt;"&amp;"")&gt;0,NOT(ISBLANK(E38)))</formula>
    </cfRule>
    <cfRule type="expression" dxfId="0" priority="7">
      <formula>COUNTIF(G38:DL38,"&lt;&gt;"&amp;"")&gt;0</formula>
    </cfRule>
  </conditionalFormatting>
  <dataValidations count="1">
    <dataValidation type="list" allowBlank="1" showInputMessage="1" showErrorMessage="1" sqref="C2:C11 C14:C23 C26:C35 C38:C47">
      <formula1>"N.A."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保芸</cp:lastModifiedBy>
  <dcterms:created xsi:type="dcterms:W3CDTF">2022-11-05T16:57:00Z</dcterms:created>
  <dcterms:modified xsi:type="dcterms:W3CDTF">2025-01-19T08:37:44Z</dcterms:modified>
  <cp:category>atomica:databook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0DC4C4B13E92B4530F3BF865A64A3524_42</vt:lpwstr>
  </property>
  <property fmtid="{D5CDD505-2E9C-101B-9397-08002B2CF9AE}" pid="3" name="KSOProductBuildVer">
    <vt:lpwstr>2052-12.1.0.19770</vt:lpwstr>
  </property>
</Properties>
</file>