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DoAn_QTTinHoc\TaiLieuThamKhao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5" i="1" l="1"/>
  <c r="P85" i="1"/>
  <c r="P79" i="1"/>
  <c r="P73" i="1"/>
  <c r="P67" i="1"/>
  <c r="P62" i="1"/>
  <c r="P56" i="1"/>
  <c r="H38" i="2" l="1"/>
  <c r="H31" i="2"/>
  <c r="H18" i="2"/>
  <c r="H13" i="2"/>
  <c r="H7" i="2"/>
  <c r="G12" i="2" l="1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8" i="2"/>
  <c r="G9" i="2"/>
  <c r="G10" i="2"/>
  <c r="G11" i="2"/>
  <c r="G4" i="2"/>
  <c r="G5" i="2"/>
  <c r="G6" i="2"/>
  <c r="G7" i="2"/>
  <c r="F3" i="1"/>
  <c r="F5" i="1" s="1"/>
  <c r="F4" i="1"/>
  <c r="C5" i="1"/>
  <c r="D5" i="1"/>
  <c r="E5" i="1"/>
  <c r="G5" i="1"/>
  <c r="I2" i="1" s="1"/>
  <c r="F8" i="1"/>
  <c r="F9" i="1"/>
  <c r="C10" i="1"/>
  <c r="D10" i="1"/>
  <c r="E10" i="1"/>
  <c r="F10" i="1"/>
  <c r="G10" i="1"/>
  <c r="F13" i="1"/>
  <c r="F18" i="1" s="1"/>
  <c r="F14" i="1"/>
  <c r="F15" i="1"/>
  <c r="F16" i="1"/>
  <c r="F17" i="1"/>
  <c r="C18" i="1"/>
  <c r="D18" i="1"/>
  <c r="E18" i="1"/>
  <c r="F21" i="1"/>
  <c r="F24" i="1" s="1"/>
  <c r="F22" i="1"/>
  <c r="F23" i="1"/>
  <c r="C24" i="1"/>
  <c r="D24" i="1"/>
  <c r="E24" i="1"/>
  <c r="G24" i="1"/>
  <c r="F27" i="1"/>
  <c r="F28" i="1"/>
  <c r="F29" i="1" s="1"/>
  <c r="C29" i="1"/>
  <c r="D29" i="1"/>
  <c r="E29" i="1"/>
  <c r="G29" i="1"/>
  <c r="F32" i="1"/>
  <c r="F33" i="1"/>
  <c r="F35" i="1" s="1"/>
  <c r="F34" i="1"/>
  <c r="C35" i="1"/>
  <c r="D35" i="1"/>
  <c r="E35" i="1"/>
  <c r="G35" i="1"/>
  <c r="F38" i="1"/>
  <c r="F43" i="1" s="1"/>
  <c r="F39" i="1"/>
  <c r="F40" i="1"/>
  <c r="F41" i="1"/>
  <c r="F42" i="1"/>
  <c r="C43" i="1"/>
  <c r="D43" i="1"/>
  <c r="E43" i="1"/>
  <c r="G43" i="1"/>
  <c r="F46" i="1"/>
  <c r="F47" i="1"/>
  <c r="F48" i="1" s="1"/>
  <c r="C48" i="1"/>
  <c r="D48" i="1"/>
  <c r="E48" i="1"/>
  <c r="G48" i="1"/>
  <c r="G39" i="2" l="1"/>
  <c r="H24" i="2"/>
</calcChain>
</file>

<file path=xl/sharedStrings.xml><?xml version="1.0" encoding="utf-8"?>
<sst xmlns="http://schemas.openxmlformats.org/spreadsheetml/2006/main" count="233" uniqueCount="99">
  <si>
    <t>Gặp khách hàng</t>
  </si>
  <si>
    <t>Viết báo cáo</t>
  </si>
  <si>
    <t>Quan sát</t>
  </si>
  <si>
    <t>Phỏng vấn, thăm dò</t>
  </si>
  <si>
    <t>Xác định yêu cầu</t>
  </si>
  <si>
    <t>Đặc tả</t>
  </si>
  <si>
    <t>Phân tích yêu cầu</t>
  </si>
  <si>
    <t>Lập kế hoạch tổng quan</t>
  </si>
  <si>
    <t>Lập phân công chi tiết công việc</t>
  </si>
  <si>
    <t>Thiết kế kiến trúc hệ thống</t>
  </si>
  <si>
    <t>Thiết kế chi tiết</t>
  </si>
  <si>
    <t>Xây dựng các bảng CSDL</t>
  </si>
  <si>
    <t>Phân tích hình mẫu giao diện</t>
  </si>
  <si>
    <t>Thiết kế các giao diện module</t>
  </si>
  <si>
    <t>Xây dựng cách chức năng quản trị</t>
  </si>
  <si>
    <t>Lập trình các module</t>
  </si>
  <si>
    <t>Tích hợp hệ thống</t>
  </si>
  <si>
    <t>Kiểm thử mức đơn vị</t>
  </si>
  <si>
    <t>Kiểm thử mức hệ thống</t>
  </si>
  <si>
    <t>Kiểm thử mức giao diện</t>
  </si>
  <si>
    <t>Kiểm tra và sửa lỗi</t>
  </si>
  <si>
    <t>Viết báo cáo kiểm thử</t>
  </si>
  <si>
    <t>Cài đặt hệ thống</t>
  </si>
  <si>
    <t>Hướng dẫn sử dụng</t>
  </si>
  <si>
    <t>Tên công việc</t>
  </si>
  <si>
    <t>MO</t>
  </si>
  <si>
    <t>ML</t>
  </si>
  <si>
    <t>MP</t>
  </si>
  <si>
    <t>ET</t>
  </si>
  <si>
    <t>ET (làm tròn)</t>
  </si>
  <si>
    <t>Tổng thời gian</t>
  </si>
  <si>
    <t xml:space="preserve">Tổng thời gian </t>
  </si>
  <si>
    <t>STT</t>
  </si>
  <si>
    <t>Công việc</t>
  </si>
  <si>
    <t>Khảo sát</t>
  </si>
  <si>
    <t>Phân tích yêu cầu khách hàng</t>
  </si>
  <si>
    <t>Tìm hiểu nhu cầu về giao diện tính năng phù hợp của phần mềm</t>
  </si>
  <si>
    <t>Ước lượng thời gian thực hiện</t>
  </si>
  <si>
    <t>Ước lượng kinh phí</t>
  </si>
  <si>
    <t>Phân tích</t>
  </si>
  <si>
    <t>Đặc tả dữ liệu</t>
  </si>
  <si>
    <t>Đặc tả xử lý</t>
  </si>
  <si>
    <t>Đặc tả chức năng</t>
  </si>
  <si>
    <t>Xây dựng ER, Use case</t>
  </si>
  <si>
    <t>Thiết kế cơ sở dữ liệu</t>
  </si>
  <si>
    <t>Thiết kế</t>
  </si>
  <si>
    <t>Xây dựng CSDL hoàn chỉnh</t>
  </si>
  <si>
    <t>Truy vấn hàm, thủ tục và ràng buộc</t>
  </si>
  <si>
    <t xml:space="preserve">Thiết kế các chức năng của chương trình </t>
  </si>
  <si>
    <t>Kiểm soát lỗi</t>
  </si>
  <si>
    <t>Lập trình</t>
  </si>
  <si>
    <t>Kiểm thử</t>
  </si>
  <si>
    <t>Lựa chọn công cụ kiểm thử</t>
  </si>
  <si>
    <t>Kiểm chứng các modules chức năng</t>
  </si>
  <si>
    <t>Khắc phục lỗi và viết test case</t>
  </si>
  <si>
    <t>Triển khai và bảo trì</t>
  </si>
  <si>
    <t>Lắp đặt phần cứng</t>
  </si>
  <si>
    <t>Cài đặt phần mềm</t>
  </si>
  <si>
    <t>Chuyển dữ liệu từ hệ thống cũ sang hệ thống mới</t>
  </si>
  <si>
    <t>Kiểm tra sai sót, khuyết điểm của hệ thống</t>
  </si>
  <si>
    <t>Khắc phục lỗi sau khi kiểm tra</t>
  </si>
  <si>
    <t>Đào tạo, cải tiến, bảo hành, nâng cấp hệ thống</t>
  </si>
  <si>
    <t>Start</t>
  </si>
  <si>
    <t>Mon</t>
  </si>
  <si>
    <t>Wed</t>
  </si>
  <si>
    <t>Fri</t>
  </si>
  <si>
    <t>Sat</t>
  </si>
  <si>
    <t>Thu</t>
  </si>
  <si>
    <t>Tue</t>
  </si>
  <si>
    <t>Web</t>
  </si>
  <si>
    <t>Finish</t>
  </si>
  <si>
    <t>Ngày</t>
  </si>
  <si>
    <t>Phân công</t>
  </si>
  <si>
    <t>Ước lượng chi phí (đồng)</t>
  </si>
  <si>
    <t>Giai đoạn 1: Khảo sát</t>
  </si>
  <si>
    <t>2 ngày</t>
  </si>
  <si>
    <t>PM</t>
  </si>
  <si>
    <t>1 ngày</t>
  </si>
  <si>
    <t>BA</t>
  </si>
  <si>
    <t>Giai đoạn 2: Phân tích</t>
  </si>
  <si>
    <t>Xây dựng ER - Use case</t>
  </si>
  <si>
    <t>3 ngày</t>
  </si>
  <si>
    <t>5 ngày</t>
  </si>
  <si>
    <t>TL,DEV</t>
  </si>
  <si>
    <t>Giai đoạn 3: Thiết kế</t>
  </si>
  <si>
    <t>DEV</t>
  </si>
  <si>
    <t>Truy vấn hàm - thủ tục và ràng buộc</t>
  </si>
  <si>
    <t>Thiết kế các chức năng của chương trình</t>
  </si>
  <si>
    <t>TL</t>
  </si>
  <si>
    <t>TEST</t>
  </si>
  <si>
    <t>Giai đoạn 4: Thực hiện</t>
  </si>
  <si>
    <t>DES</t>
  </si>
  <si>
    <t>Thiết kế các giao diện</t>
  </si>
  <si>
    <t>6 ngày</t>
  </si>
  <si>
    <t>Giai đoạn 5: Kiểm thử</t>
  </si>
  <si>
    <t>Giai đoạn 6: Triển khai và bảo trì</t>
  </si>
  <si>
    <t>1/4 ngày</t>
  </si>
  <si>
    <t>Kiểm tra sai sót - khuyết điểm của hệ thống</t>
  </si>
  <si>
    <t>Đào tạo - cải tiến - bảo hành - nâng cấp hệ thống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</si>
</sst>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dd/mm/yyyy;@"/>
  </numFmts>
  <fonts count="6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Arial"/>
      <family val="2"/>
      <scheme val="minor"/>
    </font>
    <font>
      <sz val="11"/>
      <color rgb="FF363636"/>
      <name val="Arial"/>
      <family val="2"/>
      <scheme val="minor"/>
    </font>
    <font>
      <sz val="11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0" xfId="0" applyFont="1"/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64" fontId="5" fillId="3" borderId="7" xfId="0" applyNumberFormat="1" applyFont="1" applyFill="1" applyBorder="1" applyAlignment="1">
      <alignment vertical="center" wrapText="1"/>
    </xf>
    <xf numFmtId="164" fontId="0" fillId="0" borderId="0" xfId="0" applyNumberFormat="1"/>
    <xf numFmtId="164" fontId="4" fillId="2" borderId="7" xfId="0" applyNumberFormat="1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8" xfId="0" applyBorder="1"/>
    <xf numFmtId="0" fontId="2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vertical="center" wrapText="1"/>
    </xf>
    <xf numFmtId="3" fontId="0" fillId="0" borderId="8" xfId="0" applyNumberFormat="1" applyBorder="1"/>
    <xf numFmtId="44" fontId="1" fillId="3" borderId="8" xfId="0" applyNumberFormat="1" applyFont="1" applyFill="1" applyBorder="1" applyAlignment="1">
      <alignment horizontal="center" vertical="center" wrapText="1"/>
    </xf>
    <xf numFmtId="44" fontId="2" fillId="3" borderId="8" xfId="0" applyNumberFormat="1" applyFont="1" applyFill="1" applyBorder="1" applyAlignment="1">
      <alignment vertical="center" wrapText="1"/>
    </xf>
    <xf numFmtId="44" fontId="1" fillId="3" borderId="8" xfId="0" applyNumberFormat="1" applyFont="1" applyFill="1" applyBorder="1" applyAlignment="1">
      <alignment vertical="center" wrapText="1"/>
    </xf>
    <xf numFmtId="4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5"/>
  <sheetViews>
    <sheetView tabSelected="1" topLeftCell="A79" zoomScale="80" zoomScaleNormal="80" workbookViewId="0">
      <selection activeCell="R86" sqref="R86"/>
    </sheetView>
  </sheetViews>
  <sheetFormatPr defaultRowHeight="13.8" x14ac:dyDescent="0.25"/>
  <cols>
    <col min="1" max="1" width="8.796875" style="18"/>
    <col min="2" max="2" width="29.796875" style="18" customWidth="1"/>
    <col min="3" max="3" width="9.3984375" style="18" bestFit="1" customWidth="1"/>
    <col min="4" max="13" width="8.796875" style="18"/>
    <col min="14" max="14" width="15" style="18" bestFit="1" customWidth="1"/>
    <col min="15" max="15" width="8.796875" style="18"/>
    <col min="16" max="16" width="16" style="18" customWidth="1"/>
    <col min="17" max="17" width="8.796875" style="18"/>
    <col min="18" max="18" width="14.69921875" style="18" bestFit="1" customWidth="1"/>
    <col min="19" max="16384" width="8.796875" style="18"/>
  </cols>
  <sheetData>
    <row r="2" spans="2:9" ht="33.6" x14ac:dyDescent="0.25">
      <c r="B2" s="19" t="s">
        <v>24</v>
      </c>
      <c r="C2" s="19" t="s">
        <v>25</v>
      </c>
      <c r="D2" s="19" t="s">
        <v>26</v>
      </c>
      <c r="E2" s="19" t="s">
        <v>27</v>
      </c>
      <c r="F2" s="19" t="s">
        <v>28</v>
      </c>
      <c r="G2" s="19" t="s">
        <v>29</v>
      </c>
      <c r="I2" s="18">
        <f>SUM(G5,G10,G18,G24,G29,G35,G43,G48)</f>
        <v>87</v>
      </c>
    </row>
    <row r="3" spans="2:9" ht="16.8" x14ac:dyDescent="0.25">
      <c r="B3" s="20" t="s">
        <v>0</v>
      </c>
      <c r="C3" s="21">
        <v>1</v>
      </c>
      <c r="D3" s="21">
        <v>2</v>
      </c>
      <c r="E3" s="21">
        <v>3</v>
      </c>
      <c r="F3" s="21">
        <f>(C3+4*D3+E3)/6</f>
        <v>2</v>
      </c>
      <c r="G3" s="21">
        <v>2</v>
      </c>
    </row>
    <row r="4" spans="2:9" ht="16.8" x14ac:dyDescent="0.25">
      <c r="B4" s="20" t="s">
        <v>1</v>
      </c>
      <c r="C4" s="21">
        <v>0.5</v>
      </c>
      <c r="D4" s="21">
        <v>1</v>
      </c>
      <c r="E4" s="21">
        <v>1.5</v>
      </c>
      <c r="F4" s="21">
        <f t="shared" ref="F4:F47" si="0">(C4+4*D4+E4)/6</f>
        <v>1</v>
      </c>
      <c r="G4" s="21">
        <v>1</v>
      </c>
    </row>
    <row r="5" spans="2:9" ht="16.8" x14ac:dyDescent="0.25">
      <c r="B5" s="20" t="s">
        <v>30</v>
      </c>
      <c r="C5" s="21">
        <f>SUM(C3:C4)</f>
        <v>1.5</v>
      </c>
      <c r="D5" s="21">
        <f t="shared" ref="D5:G5" si="1">SUM(D3:D4)</f>
        <v>3</v>
      </c>
      <c r="E5" s="21">
        <f t="shared" si="1"/>
        <v>4.5</v>
      </c>
      <c r="F5" s="21">
        <f t="shared" si="1"/>
        <v>3</v>
      </c>
      <c r="G5" s="21">
        <f t="shared" si="1"/>
        <v>3</v>
      </c>
    </row>
    <row r="6" spans="2:9" ht="16.8" x14ac:dyDescent="0.25">
      <c r="F6" s="21"/>
    </row>
    <row r="7" spans="2:9" ht="16.8" x14ac:dyDescent="0.25">
      <c r="F7" s="21"/>
    </row>
    <row r="8" spans="2:9" ht="16.8" x14ac:dyDescent="0.25">
      <c r="B8" s="20" t="s">
        <v>2</v>
      </c>
      <c r="C8" s="21">
        <v>1</v>
      </c>
      <c r="D8" s="21">
        <v>1</v>
      </c>
      <c r="E8" s="21">
        <v>1</v>
      </c>
      <c r="F8" s="21">
        <f t="shared" si="0"/>
        <v>1</v>
      </c>
      <c r="G8" s="21">
        <v>1</v>
      </c>
    </row>
    <row r="9" spans="2:9" ht="16.8" x14ac:dyDescent="0.25">
      <c r="B9" s="20" t="s">
        <v>3</v>
      </c>
      <c r="C9" s="21">
        <v>1</v>
      </c>
      <c r="D9" s="21">
        <v>1</v>
      </c>
      <c r="E9" s="21">
        <v>2</v>
      </c>
      <c r="F9" s="21">
        <f t="shared" si="0"/>
        <v>1.1666666666666667</v>
      </c>
      <c r="G9" s="21">
        <v>1</v>
      </c>
    </row>
    <row r="10" spans="2:9" ht="16.8" x14ac:dyDescent="0.25">
      <c r="B10" s="20" t="s">
        <v>30</v>
      </c>
      <c r="C10" s="21">
        <f>SUM(C8:C9)</f>
        <v>2</v>
      </c>
      <c r="D10" s="21">
        <f t="shared" ref="D10:G10" si="2">SUM(D8:D9)</f>
        <v>2</v>
      </c>
      <c r="E10" s="21">
        <f t="shared" si="2"/>
        <v>3</v>
      </c>
      <c r="F10" s="21">
        <f t="shared" si="2"/>
        <v>2.166666666666667</v>
      </c>
      <c r="G10" s="21">
        <f t="shared" si="2"/>
        <v>2</v>
      </c>
    </row>
    <row r="11" spans="2:9" ht="16.8" x14ac:dyDescent="0.25">
      <c r="F11" s="21"/>
    </row>
    <row r="12" spans="2:9" ht="16.8" x14ac:dyDescent="0.25">
      <c r="F12" s="21"/>
    </row>
    <row r="13" spans="2:9" ht="16.8" x14ac:dyDescent="0.25">
      <c r="B13" s="20" t="s">
        <v>4</v>
      </c>
      <c r="C13" s="21">
        <v>1</v>
      </c>
      <c r="D13" s="21">
        <v>2</v>
      </c>
      <c r="E13" s="21">
        <v>3</v>
      </c>
      <c r="F13" s="21">
        <f t="shared" si="0"/>
        <v>2</v>
      </c>
      <c r="G13" s="21">
        <v>3</v>
      </c>
    </row>
    <row r="14" spans="2:9" ht="16.8" x14ac:dyDescent="0.25">
      <c r="B14" s="20" t="s">
        <v>5</v>
      </c>
      <c r="C14" s="21">
        <v>1</v>
      </c>
      <c r="D14" s="21">
        <v>2</v>
      </c>
      <c r="E14" s="21">
        <v>2.5</v>
      </c>
      <c r="F14" s="21">
        <f t="shared" si="0"/>
        <v>1.9166666666666667</v>
      </c>
      <c r="G14" s="21">
        <v>2</v>
      </c>
    </row>
    <row r="15" spans="2:9" ht="16.8" x14ac:dyDescent="0.25">
      <c r="B15" s="20" t="s">
        <v>6</v>
      </c>
      <c r="C15" s="21">
        <v>1</v>
      </c>
      <c r="D15" s="21">
        <v>1.5</v>
      </c>
      <c r="E15" s="21">
        <v>2</v>
      </c>
      <c r="F15" s="21">
        <f t="shared" si="0"/>
        <v>1.5</v>
      </c>
      <c r="G15" s="21">
        <v>2</v>
      </c>
    </row>
    <row r="16" spans="2:9" ht="16.8" x14ac:dyDescent="0.25">
      <c r="B16" s="20" t="s">
        <v>7</v>
      </c>
      <c r="C16" s="21">
        <v>2</v>
      </c>
      <c r="D16" s="21">
        <v>2.5</v>
      </c>
      <c r="E16" s="21">
        <v>3</v>
      </c>
      <c r="F16" s="21">
        <f t="shared" si="0"/>
        <v>2.5</v>
      </c>
      <c r="G16" s="21">
        <v>3</v>
      </c>
    </row>
    <row r="17" spans="2:7" ht="16.8" x14ac:dyDescent="0.25">
      <c r="B17" s="20" t="s">
        <v>8</v>
      </c>
      <c r="C17" s="21">
        <v>1</v>
      </c>
      <c r="D17" s="21">
        <v>1.5</v>
      </c>
      <c r="E17" s="21">
        <v>2</v>
      </c>
      <c r="F17" s="21">
        <f t="shared" si="0"/>
        <v>1.5</v>
      </c>
      <c r="G17" s="21">
        <v>2</v>
      </c>
    </row>
    <row r="18" spans="2:7" ht="16.8" x14ac:dyDescent="0.25">
      <c r="B18" s="20" t="s">
        <v>30</v>
      </c>
      <c r="C18" s="21">
        <f>SUM(C13:C17)</f>
        <v>6</v>
      </c>
      <c r="D18" s="21">
        <f t="shared" ref="D18:F18" si="3">SUM(D13:D17)</f>
        <v>9.5</v>
      </c>
      <c r="E18" s="21">
        <f t="shared" si="3"/>
        <v>12.5</v>
      </c>
      <c r="F18" s="21">
        <f t="shared" si="3"/>
        <v>9.4166666666666679</v>
      </c>
      <c r="G18" s="21">
        <v>10</v>
      </c>
    </row>
    <row r="19" spans="2:7" ht="16.8" x14ac:dyDescent="0.25">
      <c r="F19" s="21"/>
    </row>
    <row r="20" spans="2:7" ht="16.8" x14ac:dyDescent="0.25">
      <c r="F20" s="21"/>
    </row>
    <row r="21" spans="2:7" ht="16.8" x14ac:dyDescent="0.25">
      <c r="B21" s="20" t="s">
        <v>9</v>
      </c>
      <c r="C21" s="21">
        <v>2</v>
      </c>
      <c r="D21" s="21">
        <v>3</v>
      </c>
      <c r="E21" s="21">
        <v>4</v>
      </c>
      <c r="F21" s="21">
        <f t="shared" si="0"/>
        <v>3</v>
      </c>
      <c r="G21" s="21">
        <v>3</v>
      </c>
    </row>
    <row r="22" spans="2:7" ht="16.8" x14ac:dyDescent="0.25">
      <c r="B22" s="20" t="s">
        <v>10</v>
      </c>
      <c r="C22" s="21">
        <v>4</v>
      </c>
      <c r="D22" s="21">
        <v>5</v>
      </c>
      <c r="E22" s="21">
        <v>6</v>
      </c>
      <c r="F22" s="21">
        <f t="shared" si="0"/>
        <v>5</v>
      </c>
      <c r="G22" s="21">
        <v>5</v>
      </c>
    </row>
    <row r="23" spans="2:7" ht="16.8" x14ac:dyDescent="0.25">
      <c r="B23" s="20" t="s">
        <v>11</v>
      </c>
      <c r="C23" s="21">
        <v>2</v>
      </c>
      <c r="D23" s="21">
        <v>2.5</v>
      </c>
      <c r="E23" s="21">
        <v>3</v>
      </c>
      <c r="F23" s="21">
        <f t="shared" si="0"/>
        <v>2.5</v>
      </c>
      <c r="G23" s="21">
        <v>3</v>
      </c>
    </row>
    <row r="24" spans="2:7" ht="16.8" x14ac:dyDescent="0.25">
      <c r="B24" s="20" t="s">
        <v>30</v>
      </c>
      <c r="C24" s="21">
        <f>SUM(C21:C23)</f>
        <v>8</v>
      </c>
      <c r="D24" s="21">
        <f t="shared" ref="D24:G24" si="4">SUM(D21:D23)</f>
        <v>10.5</v>
      </c>
      <c r="E24" s="21">
        <f t="shared" si="4"/>
        <v>13</v>
      </c>
      <c r="F24" s="21">
        <f t="shared" si="4"/>
        <v>10.5</v>
      </c>
      <c r="G24" s="21">
        <f t="shared" si="4"/>
        <v>11</v>
      </c>
    </row>
    <row r="25" spans="2:7" ht="16.8" x14ac:dyDescent="0.25">
      <c r="F25" s="21"/>
    </row>
    <row r="26" spans="2:7" ht="16.8" x14ac:dyDescent="0.25">
      <c r="F26" s="21"/>
    </row>
    <row r="27" spans="2:7" ht="16.8" x14ac:dyDescent="0.25">
      <c r="B27" s="20" t="s">
        <v>12</v>
      </c>
      <c r="C27" s="21">
        <v>2</v>
      </c>
      <c r="D27" s="21">
        <v>3</v>
      </c>
      <c r="E27" s="21">
        <v>4</v>
      </c>
      <c r="F27" s="21">
        <f t="shared" si="0"/>
        <v>3</v>
      </c>
      <c r="G27" s="21">
        <v>3</v>
      </c>
    </row>
    <row r="28" spans="2:7" ht="16.8" x14ac:dyDescent="0.25">
      <c r="B28" s="20" t="s">
        <v>13</v>
      </c>
      <c r="C28" s="21">
        <v>4</v>
      </c>
      <c r="D28" s="21">
        <v>5</v>
      </c>
      <c r="E28" s="21">
        <v>6</v>
      </c>
      <c r="F28" s="21">
        <f t="shared" si="0"/>
        <v>5</v>
      </c>
      <c r="G28" s="21">
        <v>5</v>
      </c>
    </row>
    <row r="29" spans="2:7" ht="16.8" x14ac:dyDescent="0.25">
      <c r="B29" s="20" t="s">
        <v>30</v>
      </c>
      <c r="C29" s="21">
        <f>SUM(C27:C28)</f>
        <v>6</v>
      </c>
      <c r="D29" s="21">
        <f t="shared" ref="D29:G29" si="5">SUM(D27:D28)</f>
        <v>8</v>
      </c>
      <c r="E29" s="21">
        <f t="shared" si="5"/>
        <v>10</v>
      </c>
      <c r="F29" s="21">
        <f t="shared" si="5"/>
        <v>8</v>
      </c>
      <c r="G29" s="21">
        <f t="shared" si="5"/>
        <v>8</v>
      </c>
    </row>
    <row r="30" spans="2:7" ht="16.8" x14ac:dyDescent="0.25">
      <c r="F30" s="21"/>
    </row>
    <row r="31" spans="2:7" ht="16.8" x14ac:dyDescent="0.25">
      <c r="F31" s="21"/>
    </row>
    <row r="32" spans="2:7" ht="33.6" x14ac:dyDescent="0.25">
      <c r="B32" s="20" t="s">
        <v>14</v>
      </c>
      <c r="C32" s="21">
        <v>5</v>
      </c>
      <c r="D32" s="21">
        <v>6</v>
      </c>
      <c r="E32" s="21">
        <v>7</v>
      </c>
      <c r="F32" s="21">
        <f t="shared" si="0"/>
        <v>6</v>
      </c>
      <c r="G32" s="21">
        <v>6</v>
      </c>
    </row>
    <row r="33" spans="2:7" ht="16.8" x14ac:dyDescent="0.25">
      <c r="B33" s="20" t="s">
        <v>15</v>
      </c>
      <c r="C33" s="21">
        <v>12</v>
      </c>
      <c r="D33" s="21">
        <v>14</v>
      </c>
      <c r="E33" s="21">
        <v>15</v>
      </c>
      <c r="F33" s="21">
        <f t="shared" si="0"/>
        <v>13.833333333333334</v>
      </c>
      <c r="G33" s="21">
        <v>14</v>
      </c>
    </row>
    <row r="34" spans="2:7" ht="16.8" x14ac:dyDescent="0.25">
      <c r="B34" s="20" t="s">
        <v>16</v>
      </c>
      <c r="C34" s="21">
        <v>3</v>
      </c>
      <c r="D34" s="21">
        <v>4</v>
      </c>
      <c r="E34" s="21">
        <v>5</v>
      </c>
      <c r="F34" s="21">
        <f t="shared" si="0"/>
        <v>4</v>
      </c>
      <c r="G34" s="21">
        <v>4</v>
      </c>
    </row>
    <row r="35" spans="2:7" ht="16.8" x14ac:dyDescent="0.25">
      <c r="B35" s="20" t="s">
        <v>31</v>
      </c>
      <c r="C35" s="21">
        <f>SUM(C32:C34)</f>
        <v>20</v>
      </c>
      <c r="D35" s="21">
        <f t="shared" ref="D35:G35" si="6">SUM(D32:D34)</f>
        <v>24</v>
      </c>
      <c r="E35" s="21">
        <f t="shared" si="6"/>
        <v>27</v>
      </c>
      <c r="F35" s="21">
        <f t="shared" si="6"/>
        <v>23.833333333333336</v>
      </c>
      <c r="G35" s="21">
        <f t="shared" si="6"/>
        <v>24</v>
      </c>
    </row>
    <row r="36" spans="2:7" ht="16.8" x14ac:dyDescent="0.25">
      <c r="F36" s="21"/>
    </row>
    <row r="37" spans="2:7" ht="16.8" x14ac:dyDescent="0.25">
      <c r="F37" s="21"/>
    </row>
    <row r="38" spans="2:7" ht="16.8" x14ac:dyDescent="0.25">
      <c r="B38" s="20" t="s">
        <v>17</v>
      </c>
      <c r="C38" s="21">
        <v>3</v>
      </c>
      <c r="D38" s="21">
        <v>4</v>
      </c>
      <c r="E38" s="21">
        <v>5</v>
      </c>
      <c r="F38" s="21">
        <f t="shared" si="0"/>
        <v>4</v>
      </c>
      <c r="G38" s="21">
        <v>4</v>
      </c>
    </row>
    <row r="39" spans="2:7" ht="16.8" x14ac:dyDescent="0.25">
      <c r="B39" s="20" t="s">
        <v>18</v>
      </c>
      <c r="C39" s="21">
        <v>3</v>
      </c>
      <c r="D39" s="21">
        <v>4</v>
      </c>
      <c r="E39" s="21">
        <v>5</v>
      </c>
      <c r="F39" s="21">
        <f t="shared" si="0"/>
        <v>4</v>
      </c>
      <c r="G39" s="21">
        <v>4</v>
      </c>
    </row>
    <row r="40" spans="2:7" ht="16.8" x14ac:dyDescent="0.25">
      <c r="B40" s="20" t="s">
        <v>19</v>
      </c>
      <c r="C40" s="21">
        <v>3</v>
      </c>
      <c r="D40" s="21">
        <v>4</v>
      </c>
      <c r="E40" s="21">
        <v>5</v>
      </c>
      <c r="F40" s="21">
        <f t="shared" si="0"/>
        <v>4</v>
      </c>
      <c r="G40" s="21">
        <v>4</v>
      </c>
    </row>
    <row r="41" spans="2:7" ht="16.8" x14ac:dyDescent="0.25">
      <c r="B41" s="20" t="s">
        <v>20</v>
      </c>
      <c r="C41" s="21">
        <v>5</v>
      </c>
      <c r="D41" s="21">
        <v>6</v>
      </c>
      <c r="E41" s="21">
        <v>7</v>
      </c>
      <c r="F41" s="21">
        <f t="shared" si="0"/>
        <v>6</v>
      </c>
      <c r="G41" s="21">
        <v>6</v>
      </c>
    </row>
    <row r="42" spans="2:7" ht="16.8" x14ac:dyDescent="0.25">
      <c r="B42" s="20" t="s">
        <v>21</v>
      </c>
      <c r="C42" s="21">
        <v>1</v>
      </c>
      <c r="D42" s="21">
        <v>1.5</v>
      </c>
      <c r="E42" s="21">
        <v>2</v>
      </c>
      <c r="F42" s="21">
        <f t="shared" si="0"/>
        <v>1.5</v>
      </c>
      <c r="G42" s="21">
        <v>1</v>
      </c>
    </row>
    <row r="43" spans="2:7" ht="16.8" x14ac:dyDescent="0.25">
      <c r="B43" s="20" t="s">
        <v>30</v>
      </c>
      <c r="C43" s="21">
        <f>SUM(C38:C42)</f>
        <v>15</v>
      </c>
      <c r="D43" s="21">
        <f t="shared" ref="D43:G43" si="7">SUM(D38:D42)</f>
        <v>19.5</v>
      </c>
      <c r="E43" s="21">
        <f t="shared" si="7"/>
        <v>24</v>
      </c>
      <c r="F43" s="21">
        <f t="shared" si="7"/>
        <v>19.5</v>
      </c>
      <c r="G43" s="21">
        <f t="shared" si="7"/>
        <v>19</v>
      </c>
    </row>
    <row r="44" spans="2:7" ht="16.8" x14ac:dyDescent="0.25">
      <c r="F44" s="21"/>
    </row>
    <row r="45" spans="2:7" ht="16.8" x14ac:dyDescent="0.25">
      <c r="F45" s="21"/>
    </row>
    <row r="46" spans="2:7" ht="16.8" x14ac:dyDescent="0.25">
      <c r="B46" s="20" t="s">
        <v>22</v>
      </c>
      <c r="C46" s="21">
        <v>5</v>
      </c>
      <c r="D46" s="21">
        <v>7</v>
      </c>
      <c r="E46" s="21">
        <v>8</v>
      </c>
      <c r="F46" s="21">
        <f t="shared" si="0"/>
        <v>6.833333333333333</v>
      </c>
      <c r="G46" s="21">
        <v>7</v>
      </c>
    </row>
    <row r="47" spans="2:7" ht="16.8" x14ac:dyDescent="0.25">
      <c r="B47" s="20" t="s">
        <v>23</v>
      </c>
      <c r="C47" s="21">
        <v>2</v>
      </c>
      <c r="D47" s="21">
        <v>3</v>
      </c>
      <c r="E47" s="21">
        <v>4</v>
      </c>
      <c r="F47" s="21">
        <f t="shared" si="0"/>
        <v>3</v>
      </c>
      <c r="G47" s="21">
        <v>3</v>
      </c>
    </row>
    <row r="48" spans="2:7" ht="16.8" x14ac:dyDescent="0.25">
      <c r="B48" s="20" t="s">
        <v>30</v>
      </c>
      <c r="C48" s="21">
        <f>SUM(C46:C47)</f>
        <v>7</v>
      </c>
      <c r="D48" s="21">
        <f t="shared" ref="D48:G48" si="8">SUM(D46:D47)</f>
        <v>10</v>
      </c>
      <c r="E48" s="21">
        <f t="shared" si="8"/>
        <v>12</v>
      </c>
      <c r="F48" s="21">
        <f t="shared" si="8"/>
        <v>9.8333333333333321</v>
      </c>
      <c r="G48" s="21">
        <f t="shared" si="8"/>
        <v>10</v>
      </c>
    </row>
    <row r="51" spans="10:16" ht="67.2" x14ac:dyDescent="0.25">
      <c r="J51" s="22" t="s">
        <v>32</v>
      </c>
      <c r="K51" s="22" t="s">
        <v>33</v>
      </c>
      <c r="L51" s="22" t="s">
        <v>71</v>
      </c>
      <c r="M51" s="22" t="s">
        <v>72</v>
      </c>
      <c r="N51" s="22" t="s">
        <v>73</v>
      </c>
    </row>
    <row r="52" spans="10:16" ht="17.399999999999999" customHeight="1" x14ac:dyDescent="0.25">
      <c r="J52" s="23" t="s">
        <v>74</v>
      </c>
      <c r="K52" s="23"/>
      <c r="L52" s="23"/>
      <c r="M52" s="23"/>
      <c r="N52" s="23"/>
    </row>
    <row r="53" spans="10:16" ht="84" x14ac:dyDescent="0.25">
      <c r="J53" s="24">
        <v>1</v>
      </c>
      <c r="K53" s="25" t="s">
        <v>35</v>
      </c>
      <c r="L53" s="24" t="s">
        <v>75</v>
      </c>
      <c r="M53" s="24" t="s">
        <v>76</v>
      </c>
      <c r="N53" s="27">
        <v>800000</v>
      </c>
      <c r="P53" s="26"/>
    </row>
    <row r="54" spans="10:16" ht="134.4" x14ac:dyDescent="0.25">
      <c r="J54" s="24">
        <v>2</v>
      </c>
      <c r="K54" s="25" t="s">
        <v>36</v>
      </c>
      <c r="L54" s="24" t="s">
        <v>77</v>
      </c>
      <c r="M54" s="24" t="s">
        <v>76</v>
      </c>
      <c r="N54" s="27">
        <v>400000</v>
      </c>
    </row>
    <row r="55" spans="10:16" ht="84" x14ac:dyDescent="0.25">
      <c r="J55" s="24">
        <v>3</v>
      </c>
      <c r="K55" s="25" t="s">
        <v>37</v>
      </c>
      <c r="L55" s="24" t="s">
        <v>75</v>
      </c>
      <c r="M55" s="24" t="s">
        <v>78</v>
      </c>
      <c r="N55" s="27">
        <v>700000</v>
      </c>
    </row>
    <row r="56" spans="10:16" ht="50.4" x14ac:dyDescent="0.25">
      <c r="J56" s="24">
        <v>4</v>
      </c>
      <c r="K56" s="25" t="s">
        <v>38</v>
      </c>
      <c r="L56" s="24" t="s">
        <v>77</v>
      </c>
      <c r="M56" s="24" t="s">
        <v>78</v>
      </c>
      <c r="N56" s="27">
        <v>350000</v>
      </c>
      <c r="P56" s="26">
        <f>SUM(N53:N56)</f>
        <v>2250000</v>
      </c>
    </row>
    <row r="57" spans="10:16" ht="17.399999999999999" customHeight="1" x14ac:dyDescent="0.25">
      <c r="J57" s="23" t="s">
        <v>79</v>
      </c>
      <c r="K57" s="23"/>
      <c r="L57" s="23"/>
      <c r="M57" s="23"/>
      <c r="N57" s="28"/>
    </row>
    <row r="58" spans="10:16" ht="33.6" x14ac:dyDescent="0.25">
      <c r="J58" s="24">
        <v>5</v>
      </c>
      <c r="K58" s="25" t="s">
        <v>40</v>
      </c>
      <c r="L58" s="24" t="s">
        <v>75</v>
      </c>
      <c r="M58" s="24" t="s">
        <v>78</v>
      </c>
      <c r="N58" s="27">
        <v>700000</v>
      </c>
    </row>
    <row r="59" spans="10:16" ht="33.6" x14ac:dyDescent="0.25">
      <c r="J59" s="24">
        <v>6</v>
      </c>
      <c r="K59" s="25" t="s">
        <v>41</v>
      </c>
      <c r="L59" s="24" t="s">
        <v>75</v>
      </c>
      <c r="M59" s="24" t="s">
        <v>78</v>
      </c>
      <c r="N59" s="27">
        <v>700000</v>
      </c>
    </row>
    <row r="60" spans="10:16" ht="50.4" x14ac:dyDescent="0.25">
      <c r="J60" s="24">
        <v>7</v>
      </c>
      <c r="K60" s="25" t="s">
        <v>42</v>
      </c>
      <c r="L60" s="24" t="s">
        <v>75</v>
      </c>
      <c r="M60" s="24" t="s">
        <v>78</v>
      </c>
      <c r="N60" s="27">
        <v>700000</v>
      </c>
    </row>
    <row r="61" spans="10:16" ht="67.2" x14ac:dyDescent="0.25">
      <c r="J61" s="24">
        <v>8</v>
      </c>
      <c r="K61" s="25" t="s">
        <v>80</v>
      </c>
      <c r="L61" s="24" t="s">
        <v>81</v>
      </c>
      <c r="M61" s="24" t="s">
        <v>78</v>
      </c>
      <c r="N61" s="27">
        <v>1050000</v>
      </c>
    </row>
    <row r="62" spans="10:16" ht="50.4" x14ac:dyDescent="0.25">
      <c r="J62" s="24">
        <v>9</v>
      </c>
      <c r="K62" s="25" t="s">
        <v>44</v>
      </c>
      <c r="L62" s="24" t="s">
        <v>82</v>
      </c>
      <c r="M62" s="24" t="s">
        <v>83</v>
      </c>
      <c r="N62" s="27">
        <v>3000000</v>
      </c>
      <c r="P62" s="30">
        <f>SUM(N58:N62)</f>
        <v>6150000</v>
      </c>
    </row>
    <row r="63" spans="10:16" ht="17.399999999999999" customHeight="1" x14ac:dyDescent="0.25">
      <c r="J63" s="23" t="s">
        <v>84</v>
      </c>
      <c r="K63" s="23"/>
      <c r="L63" s="23"/>
      <c r="M63" s="23"/>
      <c r="N63" s="28"/>
    </row>
    <row r="64" spans="10:16" ht="84" x14ac:dyDescent="0.25">
      <c r="J64" s="24">
        <v>10</v>
      </c>
      <c r="K64" s="25" t="s">
        <v>46</v>
      </c>
      <c r="L64" s="24" t="s">
        <v>75</v>
      </c>
      <c r="M64" s="24" t="s">
        <v>85</v>
      </c>
      <c r="N64" s="27">
        <v>600000</v>
      </c>
    </row>
    <row r="65" spans="10:16" ht="84" x14ac:dyDescent="0.25">
      <c r="J65" s="24">
        <v>11</v>
      </c>
      <c r="K65" s="25" t="s">
        <v>86</v>
      </c>
      <c r="L65" s="24" t="s">
        <v>75</v>
      </c>
      <c r="M65" s="24" t="s">
        <v>85</v>
      </c>
      <c r="N65" s="27">
        <v>600000</v>
      </c>
    </row>
    <row r="66" spans="10:16" ht="84" x14ac:dyDescent="0.25">
      <c r="J66" s="24">
        <v>12</v>
      </c>
      <c r="K66" s="25" t="s">
        <v>87</v>
      </c>
      <c r="L66" s="24" t="s">
        <v>81</v>
      </c>
      <c r="M66" s="24" t="s">
        <v>88</v>
      </c>
      <c r="N66" s="27">
        <v>900000</v>
      </c>
    </row>
    <row r="67" spans="10:16" ht="33.6" x14ac:dyDescent="0.25">
      <c r="J67" s="24">
        <v>13</v>
      </c>
      <c r="K67" s="25" t="s">
        <v>49</v>
      </c>
      <c r="L67" s="24" t="s">
        <v>77</v>
      </c>
      <c r="M67" s="24" t="s">
        <v>89</v>
      </c>
      <c r="N67" s="27">
        <v>250000</v>
      </c>
      <c r="P67" s="30">
        <f>SUM(N64:N67)</f>
        <v>2350000</v>
      </c>
    </row>
    <row r="68" spans="10:16" ht="17.399999999999999" customHeight="1" x14ac:dyDescent="0.25">
      <c r="J68" s="23" t="s">
        <v>90</v>
      </c>
      <c r="K68" s="23"/>
      <c r="L68" s="23"/>
      <c r="M68" s="23"/>
      <c r="N68" s="28"/>
    </row>
    <row r="69" spans="10:16" ht="84" x14ac:dyDescent="0.25">
      <c r="J69" s="24">
        <v>14</v>
      </c>
      <c r="K69" s="25" t="s">
        <v>12</v>
      </c>
      <c r="L69" s="24" t="s">
        <v>81</v>
      </c>
      <c r="M69" s="24" t="s">
        <v>91</v>
      </c>
      <c r="N69" s="27">
        <v>900000</v>
      </c>
    </row>
    <row r="70" spans="10:16" ht="50.4" x14ac:dyDescent="0.25">
      <c r="J70" s="24">
        <v>15</v>
      </c>
      <c r="K70" s="25" t="s">
        <v>92</v>
      </c>
      <c r="L70" s="24" t="s">
        <v>93</v>
      </c>
      <c r="M70" s="24" t="s">
        <v>91</v>
      </c>
      <c r="N70" s="27">
        <v>1800000</v>
      </c>
    </row>
    <row r="71" spans="10:16" ht="100.8" x14ac:dyDescent="0.25">
      <c r="J71" s="24">
        <v>16</v>
      </c>
      <c r="K71" s="25" t="s">
        <v>14</v>
      </c>
      <c r="L71" s="24" t="s">
        <v>81</v>
      </c>
      <c r="M71" s="24" t="s">
        <v>91</v>
      </c>
      <c r="N71" s="27">
        <v>900000</v>
      </c>
    </row>
    <row r="72" spans="10:16" ht="50.4" x14ac:dyDescent="0.25">
      <c r="J72" s="24">
        <v>17</v>
      </c>
      <c r="K72" s="25" t="s">
        <v>15</v>
      </c>
      <c r="L72" s="24" t="s">
        <v>93</v>
      </c>
      <c r="M72" s="24" t="s">
        <v>85</v>
      </c>
      <c r="N72" s="27">
        <v>1800000</v>
      </c>
    </row>
    <row r="73" spans="10:16" ht="33.6" x14ac:dyDescent="0.25">
      <c r="J73" s="24">
        <v>18</v>
      </c>
      <c r="K73" s="25" t="s">
        <v>16</v>
      </c>
      <c r="L73" s="24" t="s">
        <v>81</v>
      </c>
      <c r="M73" s="24" t="s">
        <v>85</v>
      </c>
      <c r="N73" s="27">
        <v>900000</v>
      </c>
      <c r="P73" s="30">
        <f>SUM(N69:N73)</f>
        <v>6300000</v>
      </c>
    </row>
    <row r="74" spans="10:16" ht="17.399999999999999" customHeight="1" x14ac:dyDescent="0.25">
      <c r="J74" s="23" t="s">
        <v>94</v>
      </c>
      <c r="K74" s="23"/>
      <c r="L74" s="23"/>
      <c r="M74" s="23"/>
      <c r="N74" s="28"/>
    </row>
    <row r="75" spans="10:16" ht="67.2" x14ac:dyDescent="0.25">
      <c r="J75" s="24">
        <v>19</v>
      </c>
      <c r="K75" s="25" t="s">
        <v>52</v>
      </c>
      <c r="L75" s="24" t="s">
        <v>77</v>
      </c>
      <c r="M75" s="24" t="s">
        <v>89</v>
      </c>
      <c r="N75" s="27">
        <v>250000</v>
      </c>
    </row>
    <row r="76" spans="10:16" ht="50.4" x14ac:dyDescent="0.25">
      <c r="J76" s="24">
        <v>20</v>
      </c>
      <c r="K76" s="25" t="s">
        <v>18</v>
      </c>
      <c r="L76" s="24" t="s">
        <v>75</v>
      </c>
      <c r="M76" s="24" t="s">
        <v>89</v>
      </c>
      <c r="N76" s="27">
        <v>500000</v>
      </c>
    </row>
    <row r="77" spans="10:16" ht="67.2" x14ac:dyDescent="0.25">
      <c r="J77" s="24">
        <v>21</v>
      </c>
      <c r="K77" s="25" t="s">
        <v>19</v>
      </c>
      <c r="L77" s="24" t="s">
        <v>77</v>
      </c>
      <c r="M77" s="24" t="s">
        <v>91</v>
      </c>
      <c r="N77" s="27">
        <v>300000</v>
      </c>
    </row>
    <row r="78" spans="10:16" ht="100.8" x14ac:dyDescent="0.25">
      <c r="J78" s="24">
        <v>22</v>
      </c>
      <c r="K78" s="25" t="s">
        <v>53</v>
      </c>
      <c r="L78" s="24" t="s">
        <v>77</v>
      </c>
      <c r="M78" s="24" t="s">
        <v>89</v>
      </c>
      <c r="N78" s="27">
        <v>250000</v>
      </c>
    </row>
    <row r="79" spans="10:16" ht="67.2" x14ac:dyDescent="0.25">
      <c r="J79" s="24">
        <v>23</v>
      </c>
      <c r="K79" s="25" t="s">
        <v>54</v>
      </c>
      <c r="L79" s="24" t="s">
        <v>81</v>
      </c>
      <c r="M79" s="24" t="s">
        <v>85</v>
      </c>
      <c r="N79" s="27">
        <v>900000</v>
      </c>
      <c r="P79" s="30">
        <f>SUM(N75:N79)</f>
        <v>2200000</v>
      </c>
    </row>
    <row r="80" spans="10:16" ht="17.399999999999999" customHeight="1" x14ac:dyDescent="0.25">
      <c r="J80" s="23" t="s">
        <v>95</v>
      </c>
      <c r="K80" s="23"/>
      <c r="L80" s="23"/>
      <c r="M80" s="23"/>
      <c r="N80" s="28"/>
    </row>
    <row r="81" spans="10:18" ht="50.4" x14ac:dyDescent="0.25">
      <c r="J81" s="24">
        <v>24</v>
      </c>
      <c r="K81" s="25" t="s">
        <v>56</v>
      </c>
      <c r="L81" s="24" t="s">
        <v>96</v>
      </c>
      <c r="M81" s="24" t="s">
        <v>85</v>
      </c>
      <c r="N81" s="29">
        <v>150000</v>
      </c>
    </row>
    <row r="82" spans="10:18" ht="50.4" x14ac:dyDescent="0.25">
      <c r="J82" s="24">
        <v>25</v>
      </c>
      <c r="K82" s="25" t="s">
        <v>57</v>
      </c>
      <c r="L82" s="24" t="s">
        <v>96</v>
      </c>
      <c r="M82" s="24" t="s">
        <v>85</v>
      </c>
      <c r="N82" s="29"/>
    </row>
    <row r="83" spans="10:18" ht="100.8" x14ac:dyDescent="0.25">
      <c r="J83" s="24">
        <v>26</v>
      </c>
      <c r="K83" s="25" t="s">
        <v>97</v>
      </c>
      <c r="L83" s="24" t="s">
        <v>77</v>
      </c>
      <c r="M83" s="24" t="s">
        <v>89</v>
      </c>
      <c r="N83" s="27">
        <v>250000</v>
      </c>
    </row>
    <row r="84" spans="10:18" ht="67.2" x14ac:dyDescent="0.25">
      <c r="J84" s="24">
        <v>27</v>
      </c>
      <c r="K84" s="25" t="s">
        <v>60</v>
      </c>
      <c r="L84" s="24" t="s">
        <v>75</v>
      </c>
      <c r="M84" s="24" t="s">
        <v>85</v>
      </c>
      <c r="N84" s="27">
        <v>600000</v>
      </c>
    </row>
    <row r="85" spans="10:18" ht="100.8" x14ac:dyDescent="0.25">
      <c r="J85" s="24">
        <v>28</v>
      </c>
      <c r="K85" s="25" t="s">
        <v>98</v>
      </c>
      <c r="L85" s="24" t="s">
        <v>77</v>
      </c>
      <c r="M85" s="24" t="s">
        <v>85</v>
      </c>
      <c r="N85" s="27">
        <v>300000</v>
      </c>
      <c r="P85" s="30">
        <f>SUM(N81:N85)</f>
        <v>1300000</v>
      </c>
      <c r="R85" s="30">
        <f>SUM(P85,P79,P73,P67,P62,P56,)</f>
        <v>20550000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workbookViewId="0">
      <selection activeCell="C16" sqref="C16"/>
    </sheetView>
  </sheetViews>
  <sheetFormatPr defaultRowHeight="13.8" x14ac:dyDescent="0.25"/>
  <cols>
    <col min="2" max="2" width="20.69921875" bestFit="1" customWidth="1"/>
    <col min="3" max="3" width="37" bestFit="1" customWidth="1"/>
    <col min="4" max="5" width="4.796875" customWidth="1"/>
    <col min="6" max="6" width="4.296875" customWidth="1"/>
    <col min="7" max="7" width="12.5" style="6" bestFit="1" customWidth="1"/>
    <col min="8" max="8" width="11.8984375" bestFit="1" customWidth="1"/>
    <col min="10" max="10" width="4.59765625" bestFit="1" customWidth="1"/>
    <col min="11" max="11" width="9.8984375" style="13" bestFit="1" customWidth="1"/>
    <col min="13" max="13" width="4.59765625" bestFit="1" customWidth="1"/>
    <col min="14" max="14" width="9.8984375" style="13" bestFit="1" customWidth="1"/>
  </cols>
  <sheetData>
    <row r="1" spans="2:14" ht="14.4" thickBot="1" x14ac:dyDescent="0.3"/>
    <row r="2" spans="2:14" ht="17.399999999999999" thickBot="1" x14ac:dyDescent="0.3">
      <c r="B2" s="2" t="s">
        <v>32</v>
      </c>
      <c r="C2" s="3" t="s">
        <v>33</v>
      </c>
      <c r="D2" s="3" t="s">
        <v>25</v>
      </c>
      <c r="E2" s="3" t="s">
        <v>26</v>
      </c>
      <c r="F2" s="3" t="s">
        <v>27</v>
      </c>
      <c r="G2" s="3" t="s">
        <v>28</v>
      </c>
      <c r="K2" s="14" t="s">
        <v>62</v>
      </c>
      <c r="N2" s="14" t="s">
        <v>70</v>
      </c>
    </row>
    <row r="3" spans="2:14" ht="17.399999999999999" thickBot="1" x14ac:dyDescent="0.3">
      <c r="B3" s="15" t="s">
        <v>34</v>
      </c>
      <c r="C3" s="16"/>
      <c r="D3" s="16"/>
      <c r="E3" s="16"/>
      <c r="F3" s="16"/>
      <c r="G3" s="17"/>
      <c r="J3" t="s">
        <v>63</v>
      </c>
      <c r="K3" s="12">
        <v>44487.333333333336</v>
      </c>
      <c r="M3" t="s">
        <v>68</v>
      </c>
      <c r="N3" s="12">
        <v>44488.708333333336</v>
      </c>
    </row>
    <row r="4" spans="2:14" ht="17.399999999999999" thickBot="1" x14ac:dyDescent="0.3">
      <c r="B4" s="4">
        <v>1</v>
      </c>
      <c r="C4" s="5" t="s">
        <v>35</v>
      </c>
      <c r="D4" s="1">
        <v>1</v>
      </c>
      <c r="E4" s="1">
        <v>2</v>
      </c>
      <c r="F4" s="1">
        <v>3</v>
      </c>
      <c r="G4" s="7">
        <f>(D4+4*E4+F4)/6</f>
        <v>2</v>
      </c>
      <c r="J4" t="s">
        <v>64</v>
      </c>
      <c r="K4" s="12">
        <v>44489.333333333336</v>
      </c>
      <c r="M4" t="s">
        <v>64</v>
      </c>
      <c r="N4" s="12">
        <v>44489.708333333336</v>
      </c>
    </row>
    <row r="5" spans="2:14" ht="34.200000000000003" thickBot="1" x14ac:dyDescent="0.3">
      <c r="B5" s="4">
        <v>2</v>
      </c>
      <c r="C5" s="5" t="s">
        <v>36</v>
      </c>
      <c r="D5" s="1">
        <v>1</v>
      </c>
      <c r="E5" s="1">
        <v>1</v>
      </c>
      <c r="F5" s="1">
        <v>3</v>
      </c>
      <c r="G5" s="7">
        <f t="shared" ref="G5:G38" si="0">(D5+4*E5+F5)/6</f>
        <v>1.3333333333333333</v>
      </c>
      <c r="J5" t="s">
        <v>69</v>
      </c>
      <c r="K5" s="12">
        <v>44489.333333333336</v>
      </c>
      <c r="M5" t="s">
        <v>67</v>
      </c>
      <c r="N5" s="12">
        <v>44490.708333333336</v>
      </c>
    </row>
    <row r="6" spans="2:14" ht="17.399999999999999" thickBot="1" x14ac:dyDescent="0.3">
      <c r="B6" s="4">
        <v>3</v>
      </c>
      <c r="C6" s="5" t="s">
        <v>37</v>
      </c>
      <c r="D6" s="1">
        <v>1</v>
      </c>
      <c r="E6" s="1">
        <v>2</v>
      </c>
      <c r="F6" s="1">
        <v>3</v>
      </c>
      <c r="G6" s="7">
        <f t="shared" si="0"/>
        <v>2</v>
      </c>
      <c r="J6" t="s">
        <v>65</v>
      </c>
      <c r="K6" s="12">
        <v>44491.333333333336</v>
      </c>
      <c r="M6" t="s">
        <v>65</v>
      </c>
      <c r="N6" s="12">
        <v>44491.708333333336</v>
      </c>
    </row>
    <row r="7" spans="2:14" ht="17.399999999999999" thickBot="1" x14ac:dyDescent="0.3">
      <c r="B7" s="4">
        <v>4</v>
      </c>
      <c r="C7" s="5" t="s">
        <v>38</v>
      </c>
      <c r="D7" s="1">
        <v>1</v>
      </c>
      <c r="E7" s="1">
        <v>1</v>
      </c>
      <c r="F7" s="1">
        <v>2</v>
      </c>
      <c r="G7" s="7">
        <f t="shared" si="0"/>
        <v>1.1666666666666667</v>
      </c>
      <c r="H7">
        <f>SUM(G4:G7)</f>
        <v>6.5</v>
      </c>
      <c r="J7" t="s">
        <v>64</v>
      </c>
      <c r="K7" s="12">
        <v>44489.333333333336</v>
      </c>
      <c r="M7" t="s">
        <v>67</v>
      </c>
      <c r="N7" s="12">
        <v>44490.708333333336</v>
      </c>
    </row>
    <row r="8" spans="2:14" ht="17.399999999999999" thickBot="1" x14ac:dyDescent="0.3">
      <c r="B8" s="8" t="s">
        <v>39</v>
      </c>
      <c r="C8" s="9"/>
      <c r="D8" s="9"/>
      <c r="E8" s="9"/>
      <c r="F8" s="9"/>
      <c r="G8" s="7">
        <f t="shared" si="0"/>
        <v>0</v>
      </c>
      <c r="J8" t="s">
        <v>65</v>
      </c>
      <c r="K8" s="12">
        <v>44491.333333333336</v>
      </c>
      <c r="M8" t="s">
        <v>66</v>
      </c>
      <c r="N8" s="12">
        <v>44492.708333333336</v>
      </c>
    </row>
    <row r="9" spans="2:14" ht="17.399999999999999" thickBot="1" x14ac:dyDescent="0.3">
      <c r="B9" s="4">
        <v>5</v>
      </c>
      <c r="C9" s="5" t="s">
        <v>40</v>
      </c>
      <c r="D9" s="1">
        <v>1</v>
      </c>
      <c r="E9" s="1">
        <v>2</v>
      </c>
      <c r="F9" s="1">
        <v>3</v>
      </c>
      <c r="G9" s="7">
        <f t="shared" si="0"/>
        <v>2</v>
      </c>
      <c r="J9" t="s">
        <v>63</v>
      </c>
      <c r="K9" s="12">
        <v>44494.333333333336</v>
      </c>
      <c r="M9" t="s">
        <v>68</v>
      </c>
      <c r="N9" s="12">
        <v>44495.708333333336</v>
      </c>
    </row>
    <row r="10" spans="2:14" ht="17.399999999999999" thickBot="1" x14ac:dyDescent="0.3">
      <c r="B10" s="4">
        <v>6</v>
      </c>
      <c r="C10" s="5" t="s">
        <v>41</v>
      </c>
      <c r="D10" s="1">
        <v>1</v>
      </c>
      <c r="E10" s="1">
        <v>2</v>
      </c>
      <c r="F10" s="1">
        <v>3</v>
      </c>
      <c r="G10" s="7">
        <f t="shared" si="0"/>
        <v>2</v>
      </c>
      <c r="J10" t="s">
        <v>64</v>
      </c>
      <c r="K10" s="12">
        <v>44496.333333333336</v>
      </c>
      <c r="M10" t="s">
        <v>65</v>
      </c>
      <c r="N10" s="12">
        <v>44498.708333333336</v>
      </c>
    </row>
    <row r="11" spans="2:14" ht="17.399999999999999" thickBot="1" x14ac:dyDescent="0.3">
      <c r="B11" s="4">
        <v>7</v>
      </c>
      <c r="C11" s="5" t="s">
        <v>42</v>
      </c>
      <c r="D11" s="1">
        <v>1</v>
      </c>
      <c r="E11" s="1">
        <v>2</v>
      </c>
      <c r="F11" s="1">
        <v>3</v>
      </c>
      <c r="G11" s="7">
        <f t="shared" si="0"/>
        <v>2</v>
      </c>
      <c r="J11" t="s">
        <v>66</v>
      </c>
      <c r="K11" s="12">
        <v>44499.333333333336</v>
      </c>
      <c r="M11" t="s">
        <v>67</v>
      </c>
      <c r="N11" s="12">
        <v>44504.708333333336</v>
      </c>
    </row>
    <row r="12" spans="2:14" ht="17.399999999999999" thickBot="1" x14ac:dyDescent="0.3">
      <c r="B12" s="4">
        <v>8</v>
      </c>
      <c r="C12" s="5" t="s">
        <v>43</v>
      </c>
      <c r="D12" s="1">
        <v>2</v>
      </c>
      <c r="E12" s="1">
        <v>3</v>
      </c>
      <c r="F12" s="1">
        <v>4</v>
      </c>
      <c r="G12" s="7">
        <f t="shared" si="0"/>
        <v>3</v>
      </c>
      <c r="J12" t="s">
        <v>65</v>
      </c>
      <c r="K12" s="12">
        <v>44505.333333333336</v>
      </c>
      <c r="M12" t="s">
        <v>66</v>
      </c>
      <c r="N12" s="12">
        <v>44506.708333333336</v>
      </c>
    </row>
    <row r="13" spans="2:14" ht="17.399999999999999" thickBot="1" x14ac:dyDescent="0.3">
      <c r="B13" s="4">
        <v>9</v>
      </c>
      <c r="C13" s="5" t="s">
        <v>44</v>
      </c>
      <c r="D13" s="1">
        <v>2</v>
      </c>
      <c r="E13" s="1">
        <v>5</v>
      </c>
      <c r="F13" s="1">
        <v>6</v>
      </c>
      <c r="G13" s="7">
        <f t="shared" si="0"/>
        <v>4.666666666666667</v>
      </c>
      <c r="H13">
        <f>SUM(G9:G13)</f>
        <v>13.666666666666668</v>
      </c>
      <c r="J13" t="s">
        <v>63</v>
      </c>
      <c r="K13" s="12">
        <v>44508.333333333336</v>
      </c>
      <c r="M13" t="s">
        <v>68</v>
      </c>
      <c r="N13" s="12">
        <v>44509.708333333336</v>
      </c>
    </row>
    <row r="14" spans="2:14" ht="17.399999999999999" thickBot="1" x14ac:dyDescent="0.3">
      <c r="B14" s="10" t="s">
        <v>45</v>
      </c>
      <c r="C14" s="11"/>
      <c r="D14" s="11"/>
      <c r="E14" s="11"/>
      <c r="F14" s="11"/>
      <c r="G14" s="7">
        <f t="shared" si="0"/>
        <v>0</v>
      </c>
      <c r="J14" t="s">
        <v>64</v>
      </c>
      <c r="K14" s="12">
        <v>44510.333333333336</v>
      </c>
      <c r="M14" t="s">
        <v>65</v>
      </c>
      <c r="N14" s="12">
        <v>44512.708333333336</v>
      </c>
    </row>
    <row r="15" spans="2:14" ht="17.399999999999999" thickBot="1" x14ac:dyDescent="0.3">
      <c r="B15" s="4">
        <v>10</v>
      </c>
      <c r="C15" s="5" t="s">
        <v>46</v>
      </c>
      <c r="D15" s="1">
        <v>1</v>
      </c>
      <c r="E15" s="1">
        <v>2</v>
      </c>
      <c r="F15" s="1">
        <v>3</v>
      </c>
      <c r="G15" s="7">
        <f t="shared" si="0"/>
        <v>2</v>
      </c>
      <c r="J15" t="s">
        <v>66</v>
      </c>
      <c r="K15" s="12">
        <v>44513.333333333336</v>
      </c>
      <c r="M15" t="s">
        <v>66</v>
      </c>
      <c r="N15" s="12">
        <v>44513.708333333336</v>
      </c>
    </row>
    <row r="16" spans="2:14" ht="17.399999999999999" thickBot="1" x14ac:dyDescent="0.3">
      <c r="B16" s="4">
        <v>11</v>
      </c>
      <c r="C16" s="5" t="s">
        <v>47</v>
      </c>
      <c r="D16" s="1">
        <v>1</v>
      </c>
      <c r="E16" s="1">
        <v>2</v>
      </c>
      <c r="F16" s="1">
        <v>3</v>
      </c>
      <c r="G16" s="7">
        <f t="shared" si="0"/>
        <v>2</v>
      </c>
      <c r="J16" t="s">
        <v>66</v>
      </c>
      <c r="K16" s="12">
        <v>44499.333333333336</v>
      </c>
      <c r="M16" t="s">
        <v>68</v>
      </c>
      <c r="N16" s="12">
        <v>44502.708333333336</v>
      </c>
    </row>
    <row r="17" spans="2:14" ht="17.399999999999999" thickBot="1" x14ac:dyDescent="0.3">
      <c r="B17" s="4">
        <v>12</v>
      </c>
      <c r="C17" s="5" t="s">
        <v>48</v>
      </c>
      <c r="D17" s="1">
        <v>2</v>
      </c>
      <c r="E17" s="1">
        <v>3</v>
      </c>
      <c r="F17" s="1">
        <v>4</v>
      </c>
      <c r="G17" s="7">
        <f t="shared" si="0"/>
        <v>3</v>
      </c>
      <c r="J17" t="s">
        <v>64</v>
      </c>
      <c r="K17" s="12">
        <v>44503.333333333336</v>
      </c>
      <c r="M17" t="s">
        <v>68</v>
      </c>
      <c r="N17" s="12">
        <v>44509.708333333336</v>
      </c>
    </row>
    <row r="18" spans="2:14" ht="17.399999999999999" thickBot="1" x14ac:dyDescent="0.3">
      <c r="B18" s="4">
        <v>13</v>
      </c>
      <c r="C18" s="5" t="s">
        <v>49</v>
      </c>
      <c r="D18" s="1">
        <v>1</v>
      </c>
      <c r="E18" s="1">
        <v>1</v>
      </c>
      <c r="F18" s="1">
        <v>2</v>
      </c>
      <c r="G18" s="7">
        <f t="shared" si="0"/>
        <v>1.1666666666666667</v>
      </c>
      <c r="H18">
        <f>SUM(G15:G18)</f>
        <v>8.1666666666666661</v>
      </c>
      <c r="J18" t="s">
        <v>64</v>
      </c>
      <c r="K18" s="12">
        <v>44510.333333333336</v>
      </c>
      <c r="M18" t="s">
        <v>65</v>
      </c>
      <c r="N18" s="12">
        <v>44512.708333333336</v>
      </c>
    </row>
    <row r="19" spans="2:14" ht="17.399999999999999" thickBot="1" x14ac:dyDescent="0.3">
      <c r="B19" s="10" t="s">
        <v>50</v>
      </c>
      <c r="C19" s="11"/>
      <c r="D19" s="11"/>
      <c r="E19" s="11"/>
      <c r="F19" s="11"/>
      <c r="G19" s="7">
        <f t="shared" si="0"/>
        <v>0</v>
      </c>
      <c r="J19" t="s">
        <v>66</v>
      </c>
      <c r="K19" s="12">
        <v>44513.333333333336</v>
      </c>
      <c r="M19" t="s">
        <v>65</v>
      </c>
      <c r="N19" s="12">
        <v>44519.708333333336</v>
      </c>
    </row>
    <row r="20" spans="2:14" ht="17.399999999999999" thickBot="1" x14ac:dyDescent="0.3">
      <c r="B20" s="4">
        <v>14</v>
      </c>
      <c r="C20" s="5" t="s">
        <v>12</v>
      </c>
      <c r="D20" s="1">
        <v>2</v>
      </c>
      <c r="E20" s="1">
        <v>3</v>
      </c>
      <c r="F20" s="1">
        <v>4</v>
      </c>
      <c r="G20" s="7">
        <f t="shared" si="0"/>
        <v>3</v>
      </c>
      <c r="J20" t="s">
        <v>66</v>
      </c>
      <c r="K20" s="12">
        <v>44520.333333333336</v>
      </c>
      <c r="M20" t="s">
        <v>68</v>
      </c>
      <c r="N20" s="12">
        <v>44523.708333333336</v>
      </c>
    </row>
    <row r="21" spans="2:14" ht="17.399999999999999" thickBot="1" x14ac:dyDescent="0.3">
      <c r="B21" s="4">
        <v>15</v>
      </c>
      <c r="C21" s="5" t="s">
        <v>13</v>
      </c>
      <c r="D21" s="1">
        <v>4</v>
      </c>
      <c r="E21" s="1">
        <v>6</v>
      </c>
      <c r="F21" s="1">
        <v>8</v>
      </c>
      <c r="G21" s="7">
        <f t="shared" si="0"/>
        <v>6</v>
      </c>
      <c r="J21" t="s">
        <v>66</v>
      </c>
      <c r="K21" s="12">
        <v>44513.333333333336</v>
      </c>
      <c r="M21" t="s">
        <v>66</v>
      </c>
      <c r="N21" s="12">
        <v>44513.708333333336</v>
      </c>
    </row>
    <row r="22" spans="2:14" ht="17.399999999999999" thickBot="1" x14ac:dyDescent="0.3">
      <c r="B22" s="4">
        <v>16</v>
      </c>
      <c r="C22" s="5" t="s">
        <v>14</v>
      </c>
      <c r="D22" s="1">
        <v>2</v>
      </c>
      <c r="E22" s="1">
        <v>3</v>
      </c>
      <c r="F22" s="1">
        <v>4</v>
      </c>
      <c r="G22" s="7">
        <f t="shared" si="0"/>
        <v>3</v>
      </c>
      <c r="J22" t="s">
        <v>64</v>
      </c>
      <c r="K22" s="12">
        <v>44524.333333333336</v>
      </c>
      <c r="M22" t="s">
        <v>67</v>
      </c>
      <c r="N22" s="12">
        <v>44525.708333333336</v>
      </c>
    </row>
    <row r="23" spans="2:14" ht="17.399999999999999" thickBot="1" x14ac:dyDescent="0.3">
      <c r="B23" s="4">
        <v>17</v>
      </c>
      <c r="C23" s="5" t="s">
        <v>15</v>
      </c>
      <c r="D23" s="1">
        <v>5</v>
      </c>
      <c r="E23" s="1">
        <v>6</v>
      </c>
      <c r="F23" s="1">
        <v>7</v>
      </c>
      <c r="G23" s="7">
        <f t="shared" si="0"/>
        <v>6</v>
      </c>
      <c r="J23" t="s">
        <v>65</v>
      </c>
      <c r="K23" s="12">
        <v>44526.333333333336</v>
      </c>
      <c r="M23" t="s">
        <v>65</v>
      </c>
      <c r="N23" s="12">
        <v>44526.708333333336</v>
      </c>
    </row>
    <row r="24" spans="2:14" ht="17.399999999999999" thickBot="1" x14ac:dyDescent="0.3">
      <c r="B24" s="4">
        <v>18</v>
      </c>
      <c r="C24" s="5" t="s">
        <v>16</v>
      </c>
      <c r="D24" s="1">
        <v>2</v>
      </c>
      <c r="E24" s="1">
        <v>3</v>
      </c>
      <c r="F24" s="1">
        <v>4</v>
      </c>
      <c r="G24" s="7">
        <f t="shared" si="0"/>
        <v>3</v>
      </c>
      <c r="H24">
        <f>SUM(G20:G24)</f>
        <v>21</v>
      </c>
      <c r="J24" t="s">
        <v>66</v>
      </c>
      <c r="K24" s="12">
        <v>44527.333333333336</v>
      </c>
      <c r="M24" t="s">
        <v>66</v>
      </c>
      <c r="N24" s="12">
        <v>44527.708333333336</v>
      </c>
    </row>
    <row r="25" spans="2:14" ht="17.399999999999999" thickBot="1" x14ac:dyDescent="0.3">
      <c r="B25" s="10" t="s">
        <v>51</v>
      </c>
      <c r="C25" s="11"/>
      <c r="D25" s="11"/>
      <c r="E25" s="11"/>
      <c r="F25" s="11"/>
      <c r="G25" s="7">
        <f t="shared" si="0"/>
        <v>0</v>
      </c>
      <c r="J25" t="s">
        <v>63</v>
      </c>
      <c r="K25" s="12">
        <v>44529.333333333336</v>
      </c>
      <c r="M25" t="s">
        <v>64</v>
      </c>
      <c r="N25" s="12">
        <v>44531.708333333336</v>
      </c>
    </row>
    <row r="26" spans="2:14" ht="17.399999999999999" thickBot="1" x14ac:dyDescent="0.3">
      <c r="B26" s="4">
        <v>19</v>
      </c>
      <c r="C26" s="5" t="s">
        <v>52</v>
      </c>
      <c r="D26" s="1">
        <v>1</v>
      </c>
      <c r="E26" s="1">
        <v>2</v>
      </c>
      <c r="F26" s="1">
        <v>2</v>
      </c>
      <c r="G26" s="7">
        <f t="shared" si="0"/>
        <v>1.8333333333333333</v>
      </c>
      <c r="J26" t="s">
        <v>67</v>
      </c>
      <c r="K26" s="12">
        <v>44532.333333333336</v>
      </c>
      <c r="M26" t="s">
        <v>67</v>
      </c>
      <c r="N26" s="12">
        <v>44532.708333333336</v>
      </c>
    </row>
    <row r="27" spans="2:14" ht="17.399999999999999" thickBot="1" x14ac:dyDescent="0.3">
      <c r="B27" s="4">
        <v>20</v>
      </c>
      <c r="C27" s="5" t="s">
        <v>17</v>
      </c>
      <c r="D27" s="1">
        <v>1</v>
      </c>
      <c r="E27" s="1">
        <v>1</v>
      </c>
      <c r="F27" s="1">
        <v>2</v>
      </c>
      <c r="G27" s="7">
        <f t="shared" si="0"/>
        <v>1.1666666666666667</v>
      </c>
      <c r="J27" t="s">
        <v>65</v>
      </c>
      <c r="K27" s="12">
        <v>44533.333333333336</v>
      </c>
      <c r="M27" t="s">
        <v>65</v>
      </c>
      <c r="N27" s="12">
        <v>44533.708333333336</v>
      </c>
    </row>
    <row r="28" spans="2:14" ht="17.399999999999999" thickBot="1" x14ac:dyDescent="0.3">
      <c r="B28" s="4">
        <v>21</v>
      </c>
      <c r="C28" s="5" t="s">
        <v>18</v>
      </c>
      <c r="D28" s="1">
        <v>1</v>
      </c>
      <c r="E28" s="1">
        <v>2</v>
      </c>
      <c r="F28" s="1">
        <v>3</v>
      </c>
      <c r="G28" s="7">
        <f t="shared" si="0"/>
        <v>2</v>
      </c>
      <c r="J28" t="s">
        <v>66</v>
      </c>
      <c r="K28" s="12">
        <v>44534.333333333336</v>
      </c>
      <c r="M28" t="s">
        <v>66</v>
      </c>
      <c r="N28" s="12">
        <v>44534.708333333336</v>
      </c>
    </row>
    <row r="29" spans="2:14" ht="17.399999999999999" thickBot="1" x14ac:dyDescent="0.3">
      <c r="B29" s="4">
        <v>22</v>
      </c>
      <c r="C29" s="5" t="s">
        <v>19</v>
      </c>
      <c r="D29" s="1">
        <v>1</v>
      </c>
      <c r="E29" s="1">
        <v>1</v>
      </c>
      <c r="F29" s="1">
        <v>2</v>
      </c>
      <c r="G29" s="7">
        <f t="shared" si="0"/>
        <v>1.1666666666666667</v>
      </c>
      <c r="J29" t="s">
        <v>63</v>
      </c>
      <c r="K29" s="12">
        <v>44536.333333333336</v>
      </c>
      <c r="M29" t="s">
        <v>68</v>
      </c>
      <c r="N29" s="12">
        <v>44537.708333333336</v>
      </c>
    </row>
    <row r="30" spans="2:14" ht="17.399999999999999" thickBot="1" x14ac:dyDescent="0.3">
      <c r="B30" s="4">
        <v>23</v>
      </c>
      <c r="C30" s="5" t="s">
        <v>53</v>
      </c>
      <c r="D30" s="1">
        <v>1</v>
      </c>
      <c r="E30" s="1">
        <v>1</v>
      </c>
      <c r="F30" s="1">
        <v>3</v>
      </c>
      <c r="G30" s="7">
        <f t="shared" si="0"/>
        <v>1.3333333333333333</v>
      </c>
      <c r="J30" t="s">
        <v>63</v>
      </c>
      <c r="K30" s="12">
        <v>44536</v>
      </c>
      <c r="M30" t="s">
        <v>63</v>
      </c>
      <c r="N30" s="12">
        <v>44536.708333333336</v>
      </c>
    </row>
    <row r="31" spans="2:14" ht="17.399999999999999" thickBot="1" x14ac:dyDescent="0.3">
      <c r="B31" s="4">
        <v>24</v>
      </c>
      <c r="C31" s="5" t="s">
        <v>54</v>
      </c>
      <c r="D31" s="1">
        <v>2</v>
      </c>
      <c r="E31" s="1">
        <v>3</v>
      </c>
      <c r="F31" s="1">
        <v>4</v>
      </c>
      <c r="G31" s="7">
        <f t="shared" si="0"/>
        <v>3</v>
      </c>
      <c r="H31">
        <f>SUM(G26:G31)</f>
        <v>10.5</v>
      </c>
    </row>
    <row r="32" spans="2:14" ht="34.200000000000003" thickBot="1" x14ac:dyDescent="0.3">
      <c r="B32" s="10" t="s">
        <v>55</v>
      </c>
      <c r="C32" s="11"/>
      <c r="D32" s="11"/>
      <c r="E32" s="11"/>
      <c r="F32" s="11"/>
      <c r="G32" s="7">
        <f t="shared" si="0"/>
        <v>0</v>
      </c>
    </row>
    <row r="33" spans="2:8" ht="17.399999999999999" thickBot="1" x14ac:dyDescent="0.3">
      <c r="B33" s="4">
        <v>25</v>
      </c>
      <c r="C33" s="5" t="s">
        <v>56</v>
      </c>
      <c r="D33" s="1">
        <v>0.25</v>
      </c>
      <c r="E33" s="1">
        <v>0.25</v>
      </c>
      <c r="F33" s="1">
        <v>1</v>
      </c>
      <c r="G33" s="7">
        <f t="shared" si="0"/>
        <v>0.375</v>
      </c>
    </row>
    <row r="34" spans="2:8" ht="17.399999999999999" thickBot="1" x14ac:dyDescent="0.3">
      <c r="B34" s="4">
        <v>26</v>
      </c>
      <c r="C34" s="5" t="s">
        <v>57</v>
      </c>
      <c r="D34" s="1">
        <v>0.25</v>
      </c>
      <c r="E34" s="1">
        <v>0.25</v>
      </c>
      <c r="F34" s="1">
        <v>1</v>
      </c>
      <c r="G34" s="7">
        <f t="shared" si="0"/>
        <v>0.375</v>
      </c>
    </row>
    <row r="35" spans="2:8" ht="34.200000000000003" thickBot="1" x14ac:dyDescent="0.3">
      <c r="B35" s="4">
        <v>27</v>
      </c>
      <c r="C35" s="5" t="s">
        <v>58</v>
      </c>
      <c r="D35" s="1">
        <v>1</v>
      </c>
      <c r="E35" s="1">
        <v>2</v>
      </c>
      <c r="F35" s="1">
        <v>3</v>
      </c>
      <c r="G35" s="7">
        <f t="shared" si="0"/>
        <v>2</v>
      </c>
    </row>
    <row r="36" spans="2:8" ht="34.200000000000003" thickBot="1" x14ac:dyDescent="0.3">
      <c r="B36" s="4">
        <v>28</v>
      </c>
      <c r="C36" s="5" t="s">
        <v>59</v>
      </c>
      <c r="D36" s="1">
        <v>1</v>
      </c>
      <c r="E36" s="1">
        <v>1</v>
      </c>
      <c r="F36" s="1">
        <v>2</v>
      </c>
      <c r="G36" s="7">
        <f t="shared" si="0"/>
        <v>1.1666666666666667</v>
      </c>
    </row>
    <row r="37" spans="2:8" ht="17.399999999999999" thickBot="1" x14ac:dyDescent="0.3">
      <c r="B37" s="4">
        <v>29</v>
      </c>
      <c r="C37" s="5" t="s">
        <v>60</v>
      </c>
      <c r="D37" s="1">
        <v>1</v>
      </c>
      <c r="E37" s="1">
        <v>1</v>
      </c>
      <c r="F37" s="1">
        <v>2</v>
      </c>
      <c r="G37" s="7">
        <f t="shared" si="0"/>
        <v>1.1666666666666667</v>
      </c>
    </row>
    <row r="38" spans="2:8" ht="34.200000000000003" thickBot="1" x14ac:dyDescent="0.3">
      <c r="B38" s="4">
        <v>30</v>
      </c>
      <c r="C38" s="5" t="s">
        <v>61</v>
      </c>
      <c r="D38" s="1">
        <v>1</v>
      </c>
      <c r="E38" s="1">
        <v>1</v>
      </c>
      <c r="F38" s="1">
        <v>2</v>
      </c>
      <c r="G38" s="7">
        <f t="shared" si="0"/>
        <v>1.1666666666666667</v>
      </c>
      <c r="H38">
        <f>SUM(G33:G38)</f>
        <v>6.2500000000000009</v>
      </c>
    </row>
    <row r="39" spans="2:8" x14ac:dyDescent="0.25">
      <c r="G39" s="6">
        <f>SUM(G4:G38)</f>
        <v>66.083333333333343</v>
      </c>
    </row>
  </sheetData>
  <mergeCells count="1">
    <mergeCell ref="B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BAPNAMPC</dc:creator>
  <cp:lastModifiedBy>BAPNAMPC</cp:lastModifiedBy>
  <dcterms:created xsi:type="dcterms:W3CDTF">2021-10-31T15:05:01Z</dcterms:created>
  <dcterms:modified xsi:type="dcterms:W3CDTF">2021-11-08T08:02:01Z</dcterms:modified>
</cp:coreProperties>
</file>