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pti\Documents\GitHub\Production-plan-optimization\Planning_optimization_part3\"/>
    </mc:Choice>
  </mc:AlternateContent>
  <xr:revisionPtr revIDLastSave="0" documentId="13_ncr:1_{13C5F5A8-5DFB-415F-9B33-A4DB76F9C9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9.5h capacity" sheetId="1" r:id="rId1"/>
    <sheet name="real capacity" sheetId="5" r:id="rId2"/>
    <sheet name="Nb of OP" sheetId="4" r:id="rId3"/>
    <sheet name="Changeover" sheetId="2" r:id="rId4"/>
    <sheet name="Batchsiz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5" l="1"/>
  <c r="D16" i="5"/>
  <c r="G16" i="5"/>
  <c r="H16" i="5"/>
  <c r="K16" i="5"/>
  <c r="L16" i="5"/>
  <c r="E17" i="5"/>
  <c r="F17" i="5"/>
  <c r="I17" i="5"/>
  <c r="I19" i="5" s="1"/>
  <c r="J17" i="5"/>
  <c r="B17" i="5"/>
  <c r="B19" i="5" s="1"/>
  <c r="B16" i="5"/>
  <c r="C14" i="5"/>
  <c r="D14" i="5"/>
  <c r="E14" i="5"/>
  <c r="E16" i="5" s="1"/>
  <c r="F14" i="5"/>
  <c r="F16" i="5" s="1"/>
  <c r="G14" i="5"/>
  <c r="H14" i="5"/>
  <c r="I14" i="5"/>
  <c r="I16" i="5" s="1"/>
  <c r="J14" i="5"/>
  <c r="J16" i="5" s="1"/>
  <c r="K14" i="5"/>
  <c r="L14" i="5"/>
  <c r="C15" i="5"/>
  <c r="C17" i="5" s="1"/>
  <c r="C19" i="5" s="1"/>
  <c r="D15" i="5"/>
  <c r="D17" i="5" s="1"/>
  <c r="D19" i="5" s="1"/>
  <c r="E15" i="5"/>
  <c r="F15" i="5"/>
  <c r="G15" i="5"/>
  <c r="G17" i="5" s="1"/>
  <c r="G19" i="5" s="1"/>
  <c r="H15" i="5"/>
  <c r="H17" i="5" s="1"/>
  <c r="H19" i="5" s="1"/>
  <c r="I15" i="5"/>
  <c r="J15" i="5"/>
  <c r="K15" i="5"/>
  <c r="K17" i="5" s="1"/>
  <c r="K19" i="5" s="1"/>
  <c r="L15" i="5"/>
  <c r="L17" i="5" s="1"/>
  <c r="L19" i="5" s="1"/>
  <c r="B15" i="5"/>
  <c r="B14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B8" i="5"/>
  <c r="B7" i="5"/>
  <c r="C12" i="5"/>
  <c r="D12" i="5"/>
  <c r="E12" i="5"/>
  <c r="F12" i="5"/>
  <c r="G12" i="5"/>
  <c r="H12" i="5"/>
  <c r="I12" i="5"/>
  <c r="J12" i="5"/>
  <c r="K12" i="5"/>
  <c r="L12" i="5"/>
  <c r="B12" i="5"/>
  <c r="C9" i="5"/>
  <c r="D9" i="5"/>
  <c r="E9" i="5"/>
  <c r="F9" i="5"/>
  <c r="G9" i="5"/>
  <c r="H9" i="5"/>
  <c r="I9" i="5"/>
  <c r="J9" i="5"/>
  <c r="K9" i="5"/>
  <c r="L9" i="5"/>
  <c r="B9" i="5"/>
  <c r="E19" i="5" l="1"/>
  <c r="F19" i="5"/>
  <c r="J19" i="5"/>
</calcChain>
</file>

<file path=xl/sharedStrings.xml><?xml version="1.0" encoding="utf-8"?>
<sst xmlns="http://schemas.openxmlformats.org/spreadsheetml/2006/main" count="73" uniqueCount="29">
  <si>
    <t>GLYDEA V1 35E</t>
  </si>
  <si>
    <t>GLYDEA V1 60E</t>
  </si>
  <si>
    <t>GLYDEA V2 ULTRA 35E</t>
  </si>
  <si>
    <t>GLYDEA V2 ULTRA 60E</t>
  </si>
  <si>
    <t>Movelite</t>
  </si>
  <si>
    <t>Irismo mini</t>
  </si>
  <si>
    <t>Irismo wirefree</t>
  </si>
  <si>
    <t>Izigo</t>
  </si>
  <si>
    <t>Movelite wirefree</t>
  </si>
  <si>
    <t>NC50</t>
  </si>
  <si>
    <t>Curtain C1</t>
  </si>
  <si>
    <t>Curtain C2</t>
  </si>
  <si>
    <t>Curtain C3</t>
  </si>
  <si>
    <t>Irismo</t>
  </si>
  <si>
    <t>Line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</si>
  <si>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</si>
  <si>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</si>
  <si>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</si>
  <si>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</si>
  <si>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</si>
  <si>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</si>
  <si>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</si>
  <si>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</si>
  <si>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</si>
  <si>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</si>
  <si>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</si>
  <si>
    <t>Line_1</t>
  </si>
  <si>
    <t>Line_2</t>
  </si>
  <si>
    <t>Line_3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</si>
</sst>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2" fontId="0" fillId="0" borderId="0" xfId="0" applyNumberFormat="1"/>
    <xf numFmtId="164" fontId="0" fillId="0" borderId="0" xfId="0" applyNumberFormat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" sqref="D2"/>
    </sheetView>
  </sheetViews>
  <sheetFormatPr defaultRowHeight="15" x14ac:dyDescent="0.25"/>
  <cols>
    <col min="1" max="1" width="22" customWidth="1"/>
    <col min="2" max="4" width="11.28515625" customWidth="1"/>
    <col min="5" max="5" width="9" bestFit="1" customWidth="1"/>
    <col min="6" max="6" width="11" bestFit="1" customWidth="1"/>
    <col min="7" max="7" width="14.85546875" bestFit="1" customWidth="1"/>
    <col min="8" max="8" width="5.140625" bestFit="1" customWidth="1"/>
    <col min="9" max="9" width="17.42578125" bestFit="1" customWidth="1"/>
    <col min="10" max="10" width="5.5703125" bestFit="1" customWidth="1"/>
  </cols>
  <sheetData>
    <row r="1" spans="1:4" x14ac:dyDescent="0.25">
      <c r="A1" s="1" t="s">
        <v>14</v>
      </c>
      <c r="B1" s="2" t="s">
        <v>26</v>
      </c>
      <c r="C1" s="2" t="s">
        <v>27</v>
      </c>
      <c r="D1" s="3" t="s">
        <v>28</v>
      </c>
    </row>
    <row r="2" spans="1:4" x14ac:dyDescent="0.25">
      <c r="A2" s="4" t="s">
        <v>15</v>
      </c>
      <c r="B2" s="5">
        <v>320</v>
      </c>
      <c r="C2" s="5">
        <v>350</v>
      </c>
      <c r="D2" s="6">
        <v>320</v>
      </c>
    </row>
    <row r="3" spans="1:4" x14ac:dyDescent="0.25">
      <c r="A3" s="4" t="s">
        <v>16</v>
      </c>
      <c r="B3" s="5">
        <v>320</v>
      </c>
      <c r="C3" s="5">
        <v>350</v>
      </c>
      <c r="D3" s="6">
        <v>320</v>
      </c>
    </row>
    <row r="4" spans="1:4" x14ac:dyDescent="0.25">
      <c r="A4" s="4" t="s">
        <v>17</v>
      </c>
      <c r="B4" s="5">
        <v>300</v>
      </c>
      <c r="C4" s="5">
        <v>350</v>
      </c>
      <c r="D4" s="6">
        <v>320</v>
      </c>
    </row>
    <row r="5" spans="1:4" x14ac:dyDescent="0.25">
      <c r="A5" s="4" t="s">
        <v>18</v>
      </c>
      <c r="B5" s="5">
        <v>320</v>
      </c>
      <c r="C5" s="5">
        <v>350</v>
      </c>
      <c r="D5" s="6">
        <v>320</v>
      </c>
    </row>
    <row r="6" spans="1:4" x14ac:dyDescent="0.25">
      <c r="A6" s="4" t="s">
        <v>19</v>
      </c>
      <c r="B6" s="5">
        <v>320</v>
      </c>
      <c r="C6" s="5">
        <v>350</v>
      </c>
      <c r="D6" s="6">
        <v>320</v>
      </c>
    </row>
    <row r="7" spans="1:4" x14ac:dyDescent="0.25">
      <c r="A7" s="4" t="s">
        <v>20</v>
      </c>
      <c r="B7" s="5">
        <v>320</v>
      </c>
      <c r="C7" s="5">
        <v>350</v>
      </c>
      <c r="D7" s="6">
        <v>320</v>
      </c>
    </row>
    <row r="8" spans="1:4" x14ac:dyDescent="0.25">
      <c r="A8" s="4" t="s">
        <v>21</v>
      </c>
      <c r="B8" s="5">
        <v>320</v>
      </c>
      <c r="C8" s="5">
        <v>350</v>
      </c>
      <c r="D8" s="6">
        <v>320</v>
      </c>
    </row>
    <row r="9" spans="1:4" x14ac:dyDescent="0.25">
      <c r="A9" s="4" t="s">
        <v>22</v>
      </c>
      <c r="B9" s="5">
        <v>320</v>
      </c>
      <c r="C9" s="5">
        <v>350</v>
      </c>
      <c r="D9" s="6">
        <v>320</v>
      </c>
    </row>
    <row r="10" spans="1:4" x14ac:dyDescent="0.25">
      <c r="A10" s="4" t="s">
        <v>23</v>
      </c>
      <c r="B10" s="5">
        <v>320</v>
      </c>
      <c r="C10" s="5">
        <v>350</v>
      </c>
      <c r="D10" s="6">
        <v>320</v>
      </c>
    </row>
    <row r="11" spans="1:4" x14ac:dyDescent="0.25">
      <c r="A11" s="4" t="s">
        <v>24</v>
      </c>
      <c r="B11" s="5">
        <v>300</v>
      </c>
      <c r="C11" s="5">
        <v>330</v>
      </c>
      <c r="D11" s="6">
        <v>300</v>
      </c>
    </row>
    <row r="12" spans="1:4" ht="15.75" thickBot="1" x14ac:dyDescent="0.3">
      <c r="A12" s="4" t="s">
        <v>25</v>
      </c>
      <c r="B12" s="8">
        <v>300</v>
      </c>
      <c r="C12" s="5">
        <v>330</v>
      </c>
      <c r="D12" s="9">
        <v>300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2A2-0965-4447-9690-315DBBC84A91}">
  <dimension ref="A1:L19"/>
  <sheetViews>
    <sheetView workbookViewId="0">
      <selection activeCell="G1" sqref="G1"/>
    </sheetView>
  </sheetViews>
  <sheetFormatPr defaultRowHeight="15" x14ac:dyDescent="0.25"/>
  <cols>
    <col min="1" max="1" width="10" bestFit="1" customWidth="1"/>
    <col min="2" max="3" width="14.28515625" bestFit="1" customWidth="1"/>
    <col min="4" max="5" width="20.42578125" bestFit="1" customWidth="1"/>
    <col min="6" max="7" width="10.5703125" bestFit="1" customWidth="1"/>
    <col min="8" max="8" width="11.28515625" bestFit="1" customWidth="1"/>
    <col min="9" max="9" width="15.140625" bestFit="1" customWidth="1"/>
    <col min="10" max="10" width="10.5703125" bestFit="1" customWidth="1"/>
    <col min="11" max="11" width="17.7109375" bestFit="1" customWidth="1"/>
    <col min="12" max="12" width="10.5703125" bestFit="1" customWidth="1"/>
  </cols>
  <sheetData>
    <row r="1" spans="1:12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25">
      <c r="A2" s="4" t="s">
        <v>10</v>
      </c>
      <c r="B2" s="5">
        <v>320</v>
      </c>
      <c r="C2" s="5">
        <v>320</v>
      </c>
      <c r="D2" s="5">
        <v>320</v>
      </c>
      <c r="E2" s="5">
        <v>320</v>
      </c>
      <c r="F2" s="5">
        <v>320</v>
      </c>
      <c r="G2" s="5">
        <v>320</v>
      </c>
      <c r="H2" s="5">
        <v>320</v>
      </c>
      <c r="I2" s="5">
        <v>320</v>
      </c>
      <c r="J2" s="5">
        <v>320</v>
      </c>
      <c r="K2" s="5">
        <v>300</v>
      </c>
      <c r="L2" s="6">
        <v>300</v>
      </c>
    </row>
    <row r="3" spans="1:12" x14ac:dyDescent="0.25">
      <c r="A3" s="4" t="s">
        <v>11</v>
      </c>
      <c r="B3" s="5">
        <v>450</v>
      </c>
      <c r="C3" s="5">
        <v>450</v>
      </c>
      <c r="D3" s="5">
        <v>410</v>
      </c>
      <c r="E3" s="5">
        <v>410</v>
      </c>
      <c r="F3" s="5">
        <v>450</v>
      </c>
      <c r="G3" s="5">
        <v>450</v>
      </c>
      <c r="H3" s="5">
        <v>450</v>
      </c>
      <c r="I3" s="5">
        <v>450</v>
      </c>
      <c r="J3" s="5">
        <v>450</v>
      </c>
      <c r="K3" s="5">
        <v>450</v>
      </c>
      <c r="L3" s="5">
        <v>450</v>
      </c>
    </row>
    <row r="4" spans="1:12" ht="15.75" thickBot="1" x14ac:dyDescent="0.3">
      <c r="A4" s="7" t="s">
        <v>12</v>
      </c>
      <c r="B4" s="8">
        <v>320</v>
      </c>
      <c r="C4" s="8">
        <v>320</v>
      </c>
      <c r="D4" s="8">
        <v>320</v>
      </c>
      <c r="E4" s="8">
        <v>320</v>
      </c>
      <c r="F4" s="8">
        <v>320</v>
      </c>
      <c r="G4" s="8">
        <v>320</v>
      </c>
      <c r="H4" s="8">
        <v>320</v>
      </c>
      <c r="I4" s="8">
        <v>320</v>
      </c>
      <c r="J4" s="8">
        <v>320</v>
      </c>
      <c r="K4" s="8">
        <v>300</v>
      </c>
      <c r="L4" s="9">
        <v>300</v>
      </c>
    </row>
    <row r="5" spans="1:12" x14ac:dyDescent="0.25">
      <c r="B5" s="13">
        <v>7</v>
      </c>
      <c r="C5" s="14">
        <v>7</v>
      </c>
      <c r="D5" s="14">
        <v>8</v>
      </c>
      <c r="E5" s="14">
        <v>8</v>
      </c>
      <c r="F5" s="14">
        <v>7</v>
      </c>
      <c r="G5" s="14">
        <v>7</v>
      </c>
      <c r="H5" s="14">
        <v>7</v>
      </c>
      <c r="I5" s="14">
        <v>7</v>
      </c>
      <c r="J5" s="14">
        <v>7</v>
      </c>
      <c r="K5" s="14">
        <v>7</v>
      </c>
      <c r="L5" s="15">
        <v>7</v>
      </c>
    </row>
    <row r="6" spans="1:12" ht="15.75" thickBot="1" x14ac:dyDescent="0.3">
      <c r="B6" s="16">
        <v>9</v>
      </c>
      <c r="C6" s="10">
        <v>9</v>
      </c>
      <c r="D6" s="10">
        <v>9</v>
      </c>
      <c r="E6" s="10">
        <v>9</v>
      </c>
      <c r="F6" s="10">
        <v>9</v>
      </c>
      <c r="G6" s="10">
        <v>9</v>
      </c>
      <c r="H6" s="10">
        <v>9</v>
      </c>
      <c r="I6" s="10">
        <v>9</v>
      </c>
      <c r="J6" s="10">
        <v>9</v>
      </c>
      <c r="K6" s="10">
        <v>9</v>
      </c>
      <c r="L6" s="17">
        <v>9</v>
      </c>
    </row>
    <row r="7" spans="1:12" x14ac:dyDescent="0.25">
      <c r="B7" s="18">
        <f>B2/B5</f>
        <v>45.714285714285715</v>
      </c>
      <c r="C7" s="19">
        <f t="shared" ref="C7:L7" si="0">C2/C5</f>
        <v>45.714285714285715</v>
      </c>
      <c r="D7" s="19">
        <f t="shared" si="0"/>
        <v>40</v>
      </c>
      <c r="E7" s="19">
        <f t="shared" si="0"/>
        <v>40</v>
      </c>
      <c r="F7" s="19">
        <f t="shared" si="0"/>
        <v>45.714285714285715</v>
      </c>
      <c r="G7" s="19">
        <f t="shared" si="0"/>
        <v>45.714285714285715</v>
      </c>
      <c r="H7" s="19">
        <f t="shared" si="0"/>
        <v>45.714285714285715</v>
      </c>
      <c r="I7" s="19">
        <f t="shared" si="0"/>
        <v>45.714285714285715</v>
      </c>
      <c r="J7" s="19">
        <f t="shared" si="0"/>
        <v>45.714285714285715</v>
      </c>
      <c r="K7" s="19">
        <f t="shared" si="0"/>
        <v>42.857142857142854</v>
      </c>
      <c r="L7" s="20">
        <f t="shared" si="0"/>
        <v>42.857142857142854</v>
      </c>
    </row>
    <row r="8" spans="1:12" ht="15.75" thickBot="1" x14ac:dyDescent="0.3">
      <c r="B8" s="21">
        <f>B3/B6</f>
        <v>50</v>
      </c>
      <c r="C8" s="22">
        <f t="shared" ref="C8:L8" si="1">C3/C6</f>
        <v>50</v>
      </c>
      <c r="D8" s="22">
        <f t="shared" si="1"/>
        <v>45.555555555555557</v>
      </c>
      <c r="E8" s="22">
        <f t="shared" si="1"/>
        <v>45.555555555555557</v>
      </c>
      <c r="F8" s="22">
        <f t="shared" si="1"/>
        <v>50</v>
      </c>
      <c r="G8" s="22">
        <f t="shared" si="1"/>
        <v>50</v>
      </c>
      <c r="H8" s="22">
        <f t="shared" si="1"/>
        <v>50</v>
      </c>
      <c r="I8" s="22">
        <f t="shared" si="1"/>
        <v>50</v>
      </c>
      <c r="J8" s="22">
        <f t="shared" si="1"/>
        <v>50</v>
      </c>
      <c r="K8" s="22">
        <f t="shared" si="1"/>
        <v>50</v>
      </c>
      <c r="L8" s="23">
        <f t="shared" si="1"/>
        <v>50</v>
      </c>
    </row>
    <row r="9" spans="1:12" x14ac:dyDescent="0.25">
      <c r="B9" s="11">
        <f>B3/B2</f>
        <v>1.40625</v>
      </c>
      <c r="C9" s="11">
        <f t="shared" ref="C9:L9" si="2">C3/C2</f>
        <v>1.40625</v>
      </c>
      <c r="D9" s="11">
        <f t="shared" si="2"/>
        <v>1.28125</v>
      </c>
      <c r="E9" s="11">
        <f t="shared" si="2"/>
        <v>1.28125</v>
      </c>
      <c r="F9" s="11">
        <f t="shared" si="2"/>
        <v>1.40625</v>
      </c>
      <c r="G9" s="11">
        <f t="shared" si="2"/>
        <v>1.40625</v>
      </c>
      <c r="H9" s="11">
        <f t="shared" si="2"/>
        <v>1.40625</v>
      </c>
      <c r="I9" s="11">
        <f t="shared" si="2"/>
        <v>1.40625</v>
      </c>
      <c r="J9" s="11">
        <f t="shared" si="2"/>
        <v>1.40625</v>
      </c>
      <c r="K9" s="11">
        <f t="shared" si="2"/>
        <v>1.5</v>
      </c>
      <c r="L9" s="11">
        <f t="shared" si="2"/>
        <v>1.5</v>
      </c>
    </row>
    <row r="12" spans="1:12" x14ac:dyDescent="0.25">
      <c r="B12" s="11">
        <f>(B3/B6)/(B2/B5)</f>
        <v>1.09375</v>
      </c>
      <c r="C12" s="11">
        <f t="shared" ref="C12:L12" si="3">(C3/C6)/(C2/C5)</f>
        <v>1.09375</v>
      </c>
      <c r="D12" s="11">
        <f t="shared" si="3"/>
        <v>1.1388888888888888</v>
      </c>
      <c r="E12" s="11">
        <f t="shared" si="3"/>
        <v>1.1388888888888888</v>
      </c>
      <c r="F12" s="11">
        <f t="shared" si="3"/>
        <v>1.09375</v>
      </c>
      <c r="G12" s="11">
        <f t="shared" si="3"/>
        <v>1.09375</v>
      </c>
      <c r="H12" s="11">
        <f t="shared" si="3"/>
        <v>1.09375</v>
      </c>
      <c r="I12" s="11">
        <f t="shared" si="3"/>
        <v>1.09375</v>
      </c>
      <c r="J12" s="11">
        <f t="shared" si="3"/>
        <v>1.09375</v>
      </c>
      <c r="K12" s="11">
        <f t="shared" si="3"/>
        <v>1.1666666666666667</v>
      </c>
      <c r="L12" s="11">
        <f t="shared" si="3"/>
        <v>1.1666666666666667</v>
      </c>
    </row>
    <row r="14" spans="1:12" x14ac:dyDescent="0.25">
      <c r="B14" s="24">
        <f>B2/9.5</f>
        <v>33.684210526315788</v>
      </c>
      <c r="C14" s="24">
        <f t="shared" ref="C14:L14" si="4">C2/9.5</f>
        <v>33.684210526315788</v>
      </c>
      <c r="D14" s="24">
        <f t="shared" si="4"/>
        <v>33.684210526315788</v>
      </c>
      <c r="E14" s="24">
        <f t="shared" si="4"/>
        <v>33.684210526315788</v>
      </c>
      <c r="F14" s="24">
        <f t="shared" si="4"/>
        <v>33.684210526315788</v>
      </c>
      <c r="G14" s="24">
        <f t="shared" si="4"/>
        <v>33.684210526315788</v>
      </c>
      <c r="H14" s="24">
        <f t="shared" si="4"/>
        <v>33.684210526315788</v>
      </c>
      <c r="I14" s="24">
        <f t="shared" si="4"/>
        <v>33.684210526315788</v>
      </c>
      <c r="J14" s="24">
        <f t="shared" si="4"/>
        <v>33.684210526315788</v>
      </c>
      <c r="K14" s="24">
        <f t="shared" si="4"/>
        <v>31.578947368421051</v>
      </c>
      <c r="L14" s="24">
        <f t="shared" si="4"/>
        <v>31.578947368421051</v>
      </c>
    </row>
    <row r="15" spans="1:12" x14ac:dyDescent="0.25">
      <c r="B15" s="24">
        <f>B3/9.5</f>
        <v>47.368421052631582</v>
      </c>
      <c r="C15" s="24">
        <f t="shared" ref="C15:L15" si="5">C3/9.5</f>
        <v>47.368421052631582</v>
      </c>
      <c r="D15" s="24">
        <f t="shared" si="5"/>
        <v>43.157894736842103</v>
      </c>
      <c r="E15" s="24">
        <f t="shared" si="5"/>
        <v>43.157894736842103</v>
      </c>
      <c r="F15" s="24">
        <f t="shared" si="5"/>
        <v>47.368421052631582</v>
      </c>
      <c r="G15" s="24">
        <f t="shared" si="5"/>
        <v>47.368421052631582</v>
      </c>
      <c r="H15" s="24">
        <f t="shared" si="5"/>
        <v>47.368421052631582</v>
      </c>
      <c r="I15" s="24">
        <f t="shared" si="5"/>
        <v>47.368421052631582</v>
      </c>
      <c r="J15" s="24">
        <f t="shared" si="5"/>
        <v>47.368421052631582</v>
      </c>
      <c r="K15" s="24">
        <f t="shared" si="5"/>
        <v>47.368421052631582</v>
      </c>
      <c r="L15" s="24">
        <f t="shared" si="5"/>
        <v>47.368421052631582</v>
      </c>
    </row>
    <row r="16" spans="1:12" x14ac:dyDescent="0.25">
      <c r="B16" s="12">
        <f>B14/B5</f>
        <v>4.8120300751879697</v>
      </c>
      <c r="C16" s="12">
        <f t="shared" ref="C16:L16" si="6">C14/C5</f>
        <v>4.8120300751879697</v>
      </c>
      <c r="D16" s="12">
        <f t="shared" si="6"/>
        <v>4.2105263157894735</v>
      </c>
      <c r="E16" s="12">
        <f t="shared" si="6"/>
        <v>4.2105263157894735</v>
      </c>
      <c r="F16" s="12">
        <f t="shared" si="6"/>
        <v>4.8120300751879697</v>
      </c>
      <c r="G16" s="12">
        <f t="shared" si="6"/>
        <v>4.8120300751879697</v>
      </c>
      <c r="H16" s="12">
        <f t="shared" si="6"/>
        <v>4.8120300751879697</v>
      </c>
      <c r="I16" s="12">
        <f t="shared" si="6"/>
        <v>4.8120300751879697</v>
      </c>
      <c r="J16" s="12">
        <f t="shared" si="6"/>
        <v>4.8120300751879697</v>
      </c>
      <c r="K16" s="12">
        <f t="shared" si="6"/>
        <v>4.511278195488722</v>
      </c>
      <c r="L16" s="12">
        <f t="shared" si="6"/>
        <v>4.511278195488722</v>
      </c>
    </row>
    <row r="17" spans="2:12" x14ac:dyDescent="0.25">
      <c r="B17" s="12">
        <f>B15/B6</f>
        <v>5.2631578947368425</v>
      </c>
      <c r="C17" s="12">
        <f t="shared" ref="C17:L17" si="7">C15/C6</f>
        <v>5.2631578947368425</v>
      </c>
      <c r="D17" s="12">
        <f t="shared" si="7"/>
        <v>4.7953216374269001</v>
      </c>
      <c r="E17" s="12">
        <f t="shared" si="7"/>
        <v>4.7953216374269001</v>
      </c>
      <c r="F17" s="12">
        <f t="shared" si="7"/>
        <v>5.2631578947368425</v>
      </c>
      <c r="G17" s="12">
        <f t="shared" si="7"/>
        <v>5.2631578947368425</v>
      </c>
      <c r="H17" s="12">
        <f t="shared" si="7"/>
        <v>5.2631578947368425</v>
      </c>
      <c r="I17" s="12">
        <f t="shared" si="7"/>
        <v>5.2631578947368425</v>
      </c>
      <c r="J17" s="12">
        <f t="shared" si="7"/>
        <v>5.2631578947368425</v>
      </c>
      <c r="K17" s="12">
        <f t="shared" si="7"/>
        <v>5.2631578947368425</v>
      </c>
      <c r="L17" s="12">
        <f t="shared" si="7"/>
        <v>5.2631578947368425</v>
      </c>
    </row>
    <row r="19" spans="2:12" x14ac:dyDescent="0.25">
      <c r="B19" s="11">
        <f>B17/B16</f>
        <v>1.0937500000000002</v>
      </c>
      <c r="C19" s="11">
        <f t="shared" ref="C19:L19" si="8">C17/C16</f>
        <v>1.0937500000000002</v>
      </c>
      <c r="D19" s="11">
        <f t="shared" si="8"/>
        <v>1.1388888888888888</v>
      </c>
      <c r="E19" s="11">
        <f t="shared" si="8"/>
        <v>1.1388888888888888</v>
      </c>
      <c r="F19" s="11">
        <f t="shared" si="8"/>
        <v>1.0937500000000002</v>
      </c>
      <c r="G19" s="11">
        <f t="shared" si="8"/>
        <v>1.0937500000000002</v>
      </c>
      <c r="H19" s="11">
        <f t="shared" si="8"/>
        <v>1.0937500000000002</v>
      </c>
      <c r="I19" s="11">
        <f t="shared" si="8"/>
        <v>1.0937500000000002</v>
      </c>
      <c r="J19" s="11">
        <f t="shared" si="8"/>
        <v>1.0937500000000002</v>
      </c>
      <c r="K19" s="11">
        <f t="shared" si="8"/>
        <v>1.1666666666666667</v>
      </c>
      <c r="L19" s="11">
        <f t="shared" si="8"/>
        <v>1.1666666666666667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08AC-CEA4-4FF5-9046-267963FB4115}">
  <dimension ref="A1:L4"/>
  <sheetViews>
    <sheetView workbookViewId="0">
      <selection activeCell="E13" sqref="E13"/>
    </sheetView>
  </sheetViews>
  <sheetFormatPr defaultRowHeight="15" x14ac:dyDescent="0.25"/>
  <cols>
    <col min="1" max="1" width="10" bestFit="1" customWidth="1"/>
    <col min="2" max="3" width="14" bestFit="1" customWidth="1"/>
    <col min="4" max="5" width="20.140625" bestFit="1" customWidth="1"/>
    <col min="6" max="6" width="6.5703125" bestFit="1" customWidth="1"/>
    <col min="7" max="7" width="9" bestFit="1" customWidth="1"/>
    <col min="8" max="8" width="11" bestFit="1" customWidth="1"/>
    <col min="9" max="9" width="14.85546875" bestFit="1" customWidth="1"/>
    <col min="10" max="10" width="5.140625" bestFit="1" customWidth="1"/>
    <col min="11" max="11" width="17.42578125" bestFit="1" customWidth="1"/>
    <col min="12" max="12" width="5.5703125" bestFit="1" customWidth="1"/>
  </cols>
  <sheetData>
    <row r="1" spans="1:12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25">
      <c r="A2" s="4" t="s">
        <v>10</v>
      </c>
      <c r="B2" s="5">
        <v>7</v>
      </c>
      <c r="C2" s="5">
        <v>7</v>
      </c>
      <c r="D2" s="5">
        <v>7</v>
      </c>
      <c r="E2" s="5">
        <v>7</v>
      </c>
      <c r="F2" s="5">
        <v>7</v>
      </c>
      <c r="G2" s="5">
        <v>7</v>
      </c>
      <c r="H2" s="5">
        <v>7</v>
      </c>
      <c r="I2" s="5">
        <v>7</v>
      </c>
      <c r="J2" s="5">
        <v>7</v>
      </c>
      <c r="K2" s="5">
        <v>7</v>
      </c>
      <c r="L2" s="6">
        <v>7</v>
      </c>
    </row>
    <row r="3" spans="1:12" x14ac:dyDescent="0.25">
      <c r="A3" s="4" t="s">
        <v>11</v>
      </c>
      <c r="B3" s="5">
        <v>9</v>
      </c>
      <c r="C3" s="5">
        <v>9</v>
      </c>
      <c r="D3" s="5">
        <v>9</v>
      </c>
      <c r="E3" s="5">
        <v>9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6">
        <v>9</v>
      </c>
    </row>
    <row r="4" spans="1:12" ht="15.75" thickBot="1" x14ac:dyDescent="0.3">
      <c r="A4" s="7" t="s">
        <v>12</v>
      </c>
      <c r="B4" s="8">
        <v>7</v>
      </c>
      <c r="C4" s="8">
        <v>7</v>
      </c>
      <c r="D4" s="8">
        <v>7</v>
      </c>
      <c r="E4" s="8">
        <v>7</v>
      </c>
      <c r="F4" s="8">
        <v>7</v>
      </c>
      <c r="G4" s="8">
        <v>7</v>
      </c>
      <c r="H4" s="8">
        <v>7</v>
      </c>
      <c r="I4" s="8">
        <v>7</v>
      </c>
      <c r="J4" s="8">
        <v>7</v>
      </c>
      <c r="K4" s="8">
        <v>7</v>
      </c>
      <c r="L4" s="9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C93-165F-4227-A006-116253C967A1}">
  <dimension ref="A1:L4"/>
  <sheetViews>
    <sheetView workbookViewId="0">
      <selection activeCell="F1" sqref="F1"/>
    </sheetView>
  </sheetViews>
  <sheetFormatPr defaultRowHeight="15" x14ac:dyDescent="0.25"/>
  <cols>
    <col min="1" max="1" width="10" bestFit="1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25">
      <c r="A2" s="4" t="s">
        <v>10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0</v>
      </c>
    </row>
    <row r="3" spans="1:12" x14ac:dyDescent="0.25">
      <c r="A3" s="4" t="s">
        <v>11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v>0</v>
      </c>
    </row>
    <row r="4" spans="1:12" ht="15.75" thickBot="1" x14ac:dyDescent="0.3">
      <c r="A4" s="7" t="s">
        <v>12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A181-D156-4B95-A3F7-362F1FD122A8}">
  <dimension ref="A1:L4"/>
  <sheetViews>
    <sheetView workbookViewId="0">
      <selection activeCell="F19" sqref="F19"/>
    </sheetView>
  </sheetViews>
  <sheetFormatPr defaultRowHeight="15" x14ac:dyDescent="0.25"/>
  <cols>
    <col min="1" max="1" width="10" bestFit="1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 x14ac:dyDescent="0.25">
      <c r="A2" s="4" t="s">
        <v>10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6">
        <v>1</v>
      </c>
    </row>
    <row r="3" spans="1:12" x14ac:dyDescent="0.25">
      <c r="A3" s="4" t="s">
        <v>11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6">
        <v>1</v>
      </c>
    </row>
    <row r="4" spans="1:12" ht="15.75" thickBot="1" x14ac:dyDescent="0.3">
      <c r="A4" s="7" t="s">
        <v>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mfyDocumentTypeTaxHTField xmlns="20434CEC-F224-445D-89C8-DA7D5882575D">
      <Terms xmlns="http://schemas.microsoft.com/office/infopath/2007/PartnerControls"/>
    </SomfyDocumentTypeTaxHTField>
    <SomfyTagsTaxHTField xmlns="20434CEC-F224-445D-89C8-DA7D5882575D">
      <Terms xmlns="http://schemas.microsoft.com/office/infopath/2007/PartnerControls"/>
    </SomfyTagsTaxHTField>
    <TaxCatchAll xmlns="579f8234-1b3a-43c6-877d-00555ce149dc"/>
    <SomfySite xmlns="579f8234-1b3a-43c6-877d-00555ce149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98A4C9DBE41DC9E4CEB39D1D3D20B00995F178FC6AED54EB4411EE5D9CCC0ED" ma:contentTypeVersion="11" ma:contentTypeDescription="Create a new document." ma:contentTypeScope="" ma:versionID="d2a484f4631e4cc93ac70446a5e66b6e">
  <xsd:schema xmlns:xsd="http://www.w3.org/2001/XMLSchema" xmlns:xs="http://www.w3.org/2001/XMLSchema" xmlns:p="http://schemas.microsoft.com/office/2006/metadata/properties" xmlns:ns2="20434CEC-F224-445D-89C8-DA7D5882575D" xmlns:ns3="579f8234-1b3a-43c6-877d-00555ce149dc" xmlns:ns4="ef8fdffb-9db9-4ccb-bcad-2e0e1265ea2f" targetNamespace="http://schemas.microsoft.com/office/2006/metadata/properties" ma:root="true" ma:fieldsID="9c6ef29e43d795d0006fc494b74e16b5" ns2:_="" ns3:_="" ns4:_="">
    <xsd:import namespace="20434CEC-F224-445D-89C8-DA7D5882575D"/>
    <xsd:import namespace="579f8234-1b3a-43c6-877d-00555ce149dc"/>
    <xsd:import namespace="ef8fdffb-9db9-4ccb-bcad-2e0e1265ea2f"/>
    <xsd:element name="properties">
      <xsd:complexType>
        <xsd:sequence>
          <xsd:element name="documentManagement">
            <xsd:complexType>
              <xsd:all>
                <xsd:element ref="ns2:SomfyTagsTaxHTField" minOccurs="0"/>
                <xsd:element ref="ns2:SomfyDocumentTypeTaxHTField" minOccurs="0"/>
                <xsd:element ref="ns3:SomfySite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34CEC-F224-445D-89C8-DA7D5882575D" elementFormDefault="qualified">
    <xsd:import namespace="http://schemas.microsoft.com/office/2006/documentManagement/types"/>
    <xsd:import namespace="http://schemas.microsoft.com/office/infopath/2007/PartnerControls"/>
    <xsd:element name="SomfyTagsTaxHTField" ma:index="8" nillable="true" ma:taxonomy="true" ma:internalName="SomfyTagsTaxHTField" ma:taxonomyFieldName="SomfyTags" ma:displayName="Tags" ma:fieldId="{8b81c89c-6d4b-4a9e-bfe4-626fe045d6df}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omfyDocumentTypeTaxHTField" ma:index="10" nillable="true" ma:taxonomy="true" ma:internalName="SomfyDocumentTypeTaxHTField" ma:taxonomyFieldName="SomfyDocumentType" ma:displayName="Document Type" ma:fieldId="{809ca003-ebd1-4854-a594-2d312d6d6983}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f8234-1b3a-43c6-877d-00555ce149dc" elementFormDefault="qualified">
    <xsd:import namespace="http://schemas.microsoft.com/office/2006/documentManagement/types"/>
    <xsd:import namespace="http://schemas.microsoft.com/office/infopath/2007/PartnerControls"/>
    <xsd:element name="SomfySite" ma:index="12" nillable="true" ma:displayName="Site" ma:hidden="true" ma:internalName="SomfySite">
      <xsd:simpleType>
        <xsd:restriction base="dms:Text">
          <xsd:maxLength value="255"/>
        </xsd:restriction>
      </xsd:simpleType>
    </xsd:element>
    <xsd:element name="TaxCatchAll" ma:index="13" nillable="true" ma:displayName="Taxonomy Catch All Column" ma:hidden="true" ma:list="{4b62be17-7237-4d73-8643-1aaf087bd901}" ma:internalName="TaxCatchAll" ma:showField="CatchAllData" ma:web="579f8234-1b3a-43c6-877d-00555ce14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fdffb-9db9-4ccb-bcad-2e0e1265e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566614-8397-484B-A855-50E03B123185}">
  <ds:schemaRefs>
    <ds:schemaRef ds:uri="579f8234-1b3a-43c6-877d-00555ce149dc"/>
    <ds:schemaRef ds:uri="ef8fdffb-9db9-4ccb-bcad-2e0e1265ea2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0434CEC-F224-445D-89C8-DA7D5882575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C4215D-E463-4246-A58F-857D2D421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34CEC-F224-445D-89C8-DA7D5882575D"/>
    <ds:schemaRef ds:uri="579f8234-1b3a-43c6-877d-00555ce149dc"/>
    <ds:schemaRef ds:uri="ef8fdffb-9db9-4ccb-bcad-2e0e1265ea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9ED253-5F96-4FD5-8ADE-F1A5F4180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9.5h capacity</vt:lpstr>
      <vt:lpstr>real capacity</vt:lpstr>
      <vt:lpstr>Nb of OP</vt:lpstr>
      <vt:lpstr>Changeover</vt:lpstr>
      <vt:lpstr>Batchsize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SOULARD Baptiste</dc:creator>
  <cp:lastModifiedBy>Baptiste soulard</cp:lastModifiedBy>
  <dcterms:created xsi:type="dcterms:W3CDTF">2015-06-05T18:17:20Z</dcterms:created>
  <dcterms:modified xsi:type="dcterms:W3CDTF">2020-11-30T10:16:35Z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0x010100E9198A4C9DBE41DC9E4CEB39D1D3D20B00995F178FC6AED54EB4411EE5D9CCC0ED</vt:lpwstr>
  </property>
  <property fmtid="{D5CDD505-2E9C-101B-9397-08002B2CF9AE}" pid="3" name="SomfyTags">
    <vt:lpwstr/>
  </property>
  <property fmtid="{D5CDD505-2E9C-101B-9397-08002B2CF9AE}" pid="4" name="SomfyDocumentType">
    <vt:lpwstr/>
  </property>
  <property fmtid="{D5CDD505-2E9C-101B-9397-08002B2CF9AE}" pid="5" name="MSIP_Label_afcb221a-6e97-4d92-b656-ecf531a71c86_Enabled">
    <vt:lpwstr>true</vt:lpwstr>
  </property>
  <property fmtid="{D5CDD505-2E9C-101B-9397-08002B2CF9AE}" pid="6" name="MSIP_Label_afcb221a-6e97-4d92-b656-ecf531a71c86_SetDate">
    <vt:lpwstr>2020-07-24T06:32:09Z</vt:lpwstr>
  </property>
  <property fmtid="{D5CDD505-2E9C-101B-9397-08002B2CF9AE}" pid="7" name="MSIP_Label_afcb221a-6e97-4d92-b656-ecf531a71c86_Method">
    <vt:lpwstr>Standard</vt:lpwstr>
  </property>
  <property fmtid="{D5CDD505-2E9C-101B-9397-08002B2CF9AE}" pid="8" name="MSIP_Label_afcb221a-6e97-4d92-b656-ecf531a71c86_Name">
    <vt:lpwstr>General</vt:lpwstr>
  </property>
  <property fmtid="{D5CDD505-2E9C-101B-9397-08002B2CF9AE}" pid="9" name="MSIP_Label_afcb221a-6e97-4d92-b656-ecf531a71c86_SiteId">
    <vt:lpwstr>6f2633ea-c60d-4a07-be1c-b5cd19f27133</vt:lpwstr>
  </property>
  <property fmtid="{D5CDD505-2E9C-101B-9397-08002B2CF9AE}" pid="10" name="MSIP_Label_afcb221a-6e97-4d92-b656-ecf531a71c86_ActionId">
    <vt:lpwstr>bdde4298-6079-462f-b518-e8feaa66b7eb</vt:lpwstr>
  </property>
  <property fmtid="{D5CDD505-2E9C-101B-9397-08002B2CF9AE}" pid="11" name="MSIP_Label_afcb221a-6e97-4d92-b656-ecf531a71c86_ContentBits">
    <vt:lpwstr>0</vt:lpwstr>
  </property>
</Properties>
</file>