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mc:AlternateContent xmlns:mc="http://schemas.openxmlformats.org/markup-compatibility/2006">
    <mc:Choice Requires="x15">
      <x15ac:absPath xmlns:x15ac="http://schemas.microsoft.com/office/spreadsheetml/2010/11/ac" url="/Users/amanbarach/Desktop/Sales Analysis/"/>
    </mc:Choice>
  </mc:AlternateContent>
  <xr:revisionPtr revIDLastSave="0" documentId="13_ncr:1_{F61FCE82-7AAA-1F44-A905-1EFF09B4C6A2}" xr6:coauthVersionLast="47" xr6:coauthVersionMax="47" xr10:uidLastSave="{00000000-0000-0000-0000-000000000000}"/>
  <bookViews>
    <workbookView xWindow="0" yWindow="0" windowWidth="28800" windowHeight="18000" activeTab="7" xr2:uid="{00000000-000D-0000-FFFF-FFFF00000000}"/>
  </bookViews>
  <sheets>
    <sheet name="COMBO CHART" sheetId="3" r:id="rId1"/>
    <sheet name="WATERFALL CHART" sheetId="4" r:id="rId2"/>
    <sheet name="PIE CHART" sheetId="6" r:id="rId3"/>
    <sheet name="MAP CHART" sheetId="7" r:id="rId4"/>
    <sheet name="TOP 5" sheetId="8" r:id="rId5"/>
    <sheet name="KPI" sheetId="9" r:id="rId6"/>
    <sheet name="KPI YOY" sheetId="11" r:id="rId7"/>
    <sheet name="Sheet10" sheetId="12" r:id="rId8"/>
    <sheet name="Data" sheetId="1" r:id="rId9"/>
  </sheets>
  <definedNames>
    <definedName name="_xlchart.v1.0" hidden="1">'WATERFALL CHART'!$D$4:$D$7</definedName>
    <definedName name="_xlchart.v1.1" hidden="1">'WATERFALL CHART'!$E$3</definedName>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14" hidden="1">'WATERFALL CHART'!$D$4:$D$7</definedName>
    <definedName name="_xlchart.v1.15" hidden="1">'WATERFALL CHART'!$E$3</definedName>
    <definedName name="_xlchart.v1.16" hidden="1">'WATERFALL CHART'!$E$4:$E$7</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1.20" hidden="1">'WATERFALL CHART'!$D$4:$D$7</definedName>
    <definedName name="_xlchart.v1.21" hidden="1">'WATERFALL CHART'!$E$3</definedName>
    <definedName name="_xlchart.v1.22" hidden="1">'WATERFALL CHART'!$E$4:$E$7</definedName>
    <definedName name="_xlchart.v1.23" hidden="1">'WATERFALL CHART'!$D$4:$D$7</definedName>
    <definedName name="_xlchart.v1.24" hidden="1">'WATERFALL CHART'!$E$3</definedName>
    <definedName name="_xlchart.v1.25" hidden="1">'WATERFALL CHART'!$E$4:$E$7</definedName>
    <definedName name="_xlchart.v1.26" hidden="1">'WATERFALL CHART'!$D$4:$D$7</definedName>
    <definedName name="_xlchart.v1.27" hidden="1">'WATERFALL CHART'!$E$3</definedName>
    <definedName name="_xlchart.v1.28" hidden="1">'WATERFALL CHART'!$E$4:$E$7</definedName>
    <definedName name="_xlchart.v1.8" hidden="1">'WATERFALL CHART'!$D$4:$D$7</definedName>
    <definedName name="_xlchart.v1.9" hidden="1">'WATERFALL CHART'!$E$3</definedName>
    <definedName name="_xlchart.v5.29" hidden="1">'MAP CHART'!$D$3</definedName>
    <definedName name="_xlchart.v5.3" hidden="1">'MAP CHART'!$D$3</definedName>
    <definedName name="_xlchart.v5.30" hidden="1">'MAP CHART'!$D$4:$D$52</definedName>
    <definedName name="_xlchart.v5.31" hidden="1">'MAP CHART'!$E$3</definedName>
    <definedName name="_xlchart.v5.32" hidden="1">'MAP CHART'!$E$4:$E$52</definedName>
    <definedName name="_xlchart.v5.33" hidden="1">'MAP CHART'!$D$3</definedName>
    <definedName name="_xlchart.v5.34" hidden="1">'MAP CHART'!$D$4:$D$52</definedName>
    <definedName name="_xlchart.v5.35" hidden="1">'MAP CHART'!$E$3</definedName>
    <definedName name="_xlchart.v5.36" hidden="1">'MAP CHART'!$E$4:$E$52</definedName>
    <definedName name="_xlchart.v5.37" hidden="1">'MAP CHART'!$D$3</definedName>
    <definedName name="_xlchart.v5.38" hidden="1">'MAP CHART'!$D$4:$D$52</definedName>
    <definedName name="_xlchart.v5.39" hidden="1">'MAP CHART'!$E$3</definedName>
    <definedName name="_xlchart.v5.4" hidden="1">'MAP CHART'!$D$4:$D$52</definedName>
    <definedName name="_xlchart.v5.40" hidden="1">'MAP CHART'!$E$4:$E$52</definedName>
    <definedName name="_xlchart.v5.5" hidden="1">'MAP CHART'!$E$2</definedName>
    <definedName name="_xlchart.v5.6" hidden="1">'MAP CHART'!$E$3</definedName>
    <definedName name="_xlchart.v5.7" hidden="1">'MAP CHART'!$E$4:$E$52</definedName>
    <definedName name="Slicer_Region">#N/A</definedName>
    <definedName name="Slicer_Segment">#N/A</definedName>
    <definedName name="Slicer_Year">#N/A</definedName>
  </definedNames>
  <calcPr calcId="191029"/>
  <pivotCaches>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H8" i="11" l="1"/>
  <c r="L8" i="11"/>
  <c r="K8" i="11"/>
  <c r="J8" i="11"/>
  <c r="I8" i="11"/>
  <c r="N17" i="9"/>
  <c r="K17" i="9"/>
  <c r="H17" i="9"/>
  <c r="E17" i="9"/>
  <c r="B17" i="9"/>
  <c r="E5" i="7"/>
  <c r="E13" i="7"/>
  <c r="E21" i="7"/>
  <c r="E29" i="7"/>
  <c r="E37" i="7"/>
  <c r="E45" i="7"/>
  <c r="E47" i="7"/>
  <c r="E32" i="7"/>
  <c r="E48" i="7"/>
  <c r="E25" i="7"/>
  <c r="E49" i="7"/>
  <c r="E34" i="7"/>
  <c r="E50" i="7"/>
  <c r="E35" i="7"/>
  <c r="E20" i="7"/>
  <c r="E52" i="7"/>
  <c r="E6" i="7"/>
  <c r="E14" i="7"/>
  <c r="E22" i="7"/>
  <c r="E30" i="7"/>
  <c r="E38" i="7"/>
  <c r="E46" i="7"/>
  <c r="E16" i="7"/>
  <c r="E33" i="7"/>
  <c r="E18" i="7"/>
  <c r="E19" i="7"/>
  <c r="E51" i="7"/>
  <c r="E36" i="7"/>
  <c r="E7" i="7"/>
  <c r="E15" i="7"/>
  <c r="E23" i="7"/>
  <c r="E31" i="7"/>
  <c r="E39" i="7"/>
  <c r="E24" i="7"/>
  <c r="E40" i="7"/>
  <c r="E17" i="7"/>
  <c r="E41" i="7"/>
  <c r="E26" i="7"/>
  <c r="E42" i="7"/>
  <c r="E27" i="7"/>
  <c r="E43" i="7"/>
  <c r="E28" i="7"/>
  <c r="E44" i="7"/>
  <c r="E8" i="7"/>
  <c r="E9" i="7"/>
  <c r="E10" i="7"/>
  <c r="E11" i="7"/>
  <c r="E12"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4"/>
  <c r="E5" i="4"/>
  <c r="E6" i="4"/>
  <c r="E4" i="4"/>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<sst xmlns="http://schemas.openxmlformats.org/spreadsheetml/2006/main" count="130132" uniqueCount="10955">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</sst>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 &quot;K&quot;"/>
    <numFmt numFmtId="166" formatCode="_([$$-409]* #,##0.00_);_([$$-409]* \(#,##0.00\);_([$$-409]* &quot;-&quot;??_);_(@_)"/>
    <numFmt numFmtId="167" formatCode="&quot;#&quot;\ 0"/>
    <numFmt numFmtId="169" formatCode="[Green]\▲0.00%;[Red]\▼0.00%"/>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Calibri"/>
      <family val="2"/>
      <scheme val="minor"/>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0" fontId="0" fillId="0" borderId="4" xfId="0" applyNumberFormat="1" applyBorder="1"/>
    <xf numFmtId="14" fontId="0" fillId="0" borderId="2" xfId="0" applyNumberFormat="1" applyBorder="1" applyAlignment="1">
      <alignment horizontal="left"/>
    </xf>
    <xf numFmtId="0" fontId="0" fillId="0" borderId="5" xfId="0" applyNumberFormat="1" applyBorder="1"/>
    <xf numFmtId="14" fontId="0" fillId="0" borderId="7" xfId="0" applyNumberFormat="1"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4" fillId="0" borderId="0" xfId="0" applyFont="1"/>
    <xf numFmtId="0" fontId="4"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9" fontId="5" fillId="0" borderId="0" xfId="0" applyNumberFormat="1" applyFont="1"/>
  </cellXfs>
  <cellStyles count="2">
    <cellStyle name="Normal" xfId="0" builtinId="0"/>
    <cellStyle name="Per cent" xfId="1" builtinId="5"/>
  </cellStyles>
  <dxfs count="29">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color theme="1"/>
      </font>
      <border>
        <bottom style="thin">
          <color theme="4"/>
        </bottom>
        <vertical/>
        <horizontal/>
      </border>
    </dxf>
    <dxf>
      <font>
        <color theme="4"/>
      </font>
      <fill>
        <patternFill>
          <fgColor theme="3"/>
          <bgColor theme="1" tint="0.34998626667073579"/>
        </patternFill>
      </fill>
      <border>
        <left style="thin">
          <color theme="1"/>
        </left>
        <right style="thin">
          <color theme="1"/>
        </right>
        <top style="thin">
          <color theme="1"/>
        </top>
        <bottom style="thin">
          <color theme="1"/>
        </bottom>
        <vertical/>
        <horizontal/>
      </border>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5CA98FA6-E5CF-B24D-84C8-F79B6B368897}">
      <tableStyleElement type="wholeTable" dxfId="23"/>
      <tableStyleElement type="headerRow" dxfId="22"/>
    </tableStyle>
    <tableStyle name="Data-style" pivot="0" count="3" xr9:uid="{00000000-0011-0000-FFFF-FFFF00000000}">
      <tableStyleElement type="headerRow" dxfId="28"/>
      <tableStyleElement type="firstRowStripe" dxfId="27"/>
      <tableStyleElement type="secondRowStripe" dxfId="26"/>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AC6-F74B-A64F-FC8DA4D7BFBD}"/>
            </c:ext>
          </c:extLst>
        </c:ser>
        <c:dLbls>
          <c:showLegendKey val="0"/>
          <c:showVal val="0"/>
          <c:showCatName val="0"/>
          <c:showSerName val="0"/>
          <c:showPercent val="0"/>
          <c:showBubbleSize val="0"/>
        </c:dLbls>
        <c:gapWidth val="150"/>
        <c:axId val="728859952"/>
        <c:axId val="728863680"/>
      </c:barChart>
      <c:lineChart>
        <c:grouping val="standard"/>
        <c:varyColors val="0"/>
        <c:ser>
          <c:idx val="1"/>
          <c:order val="1"/>
          <c:tx>
            <c:strRef>
              <c:f>'COMBO CHART'!$C$3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AC6-F74B-A64F-FC8DA4D7BFBD}"/>
            </c:ext>
          </c:extLst>
        </c:ser>
        <c:dLbls>
          <c:showLegendKey val="0"/>
          <c:showVal val="0"/>
          <c:showCatName val="0"/>
          <c:showSerName val="0"/>
          <c:showPercent val="0"/>
          <c:showBubbleSize val="0"/>
        </c:dLbls>
        <c:marker val="1"/>
        <c:smooth val="0"/>
        <c:axId val="727958336"/>
        <c:axId val="727955312"/>
      </c:lineChart>
      <c:catAx>
        <c:axId val="7288599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863680"/>
        <c:auto val="1"/>
        <c:lblAlgn val="ctr"/>
        <c:lblOffset val="100"/>
        <c:noMultiLvlLbl val="0"/>
      </c:catAx>
      <c:valAx>
        <c:axId val="72886368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859952"/>
        <c:crossBetween val="between"/>
      </c:valAx>
      <c:valAx>
        <c:axId val="727955312"/>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958336"/>
        <c:crosses val="max"/>
        <c:crossBetween val="between"/>
      </c:valAx>
      <c:catAx>
        <c:axId val="727958336"/>
        <c:scaling>
          <c:orientation val="minMax"/>
        </c:scaling>
        <c:delete val="1"/>
        <c:axPos val="b"/>
        <c:numFmt formatCode="General" sourceLinked="1"/>
        <c:majorTickMark val="none"/>
        <c:minorTickMark val="none"/>
        <c:tickLblPos val="nextTo"/>
        <c:crossAx val="72795531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13A-4A45-8DF1-5C814BEEDB30}"/>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B7D-3040-A57D-EFD240C99B59}"/>
            </c:ext>
          </c:extLst>
        </c:ser>
        <c:dLbls>
          <c:showLegendKey val="0"/>
          <c:showVal val="0"/>
          <c:showCatName val="0"/>
          <c:showSerName val="0"/>
          <c:showPercent val="0"/>
          <c:showBubbleSize val="0"/>
        </c:dLbls>
        <c:gapWidth val="182"/>
        <c:axId val="717519279"/>
        <c:axId val="538316655"/>
      </c:barChart>
      <c:catAx>
        <c:axId val="71751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316655"/>
        <c:crosses val="autoZero"/>
        <c:auto val="1"/>
        <c:lblAlgn val="ctr"/>
        <c:lblOffset val="100"/>
        <c:noMultiLvlLbl val="0"/>
      </c:catAx>
      <c:valAx>
        <c:axId val="538316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19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302-7E40-AD89-8BAED3D15F2F}"/>
            </c:ext>
          </c:extLst>
        </c:ser>
        <c:dLbls>
          <c:showLegendKey val="0"/>
          <c:showVal val="0"/>
          <c:showCatName val="0"/>
          <c:showSerName val="0"/>
          <c:showPercent val="0"/>
          <c:showBubbleSize val="0"/>
        </c:dLbls>
        <c:smooth val="0"/>
        <c:axId val="1621809024"/>
        <c:axId val="2119831440"/>
      </c:lineChart>
      <c:catAx>
        <c:axId val="1621809024"/>
        <c:scaling>
          <c:orientation val="minMax"/>
        </c:scaling>
        <c:delete val="1"/>
        <c:axPos val="b"/>
        <c:numFmt formatCode="General" sourceLinked="1"/>
        <c:majorTickMark val="none"/>
        <c:minorTickMark val="none"/>
        <c:tickLblPos val="nextTo"/>
        <c:crossAx val="2119831440"/>
        <c:crosses val="autoZero"/>
        <c:auto val="1"/>
        <c:lblAlgn val="ctr"/>
        <c:lblOffset val="100"/>
        <c:noMultiLvlLbl val="0"/>
      </c:catAx>
      <c:valAx>
        <c:axId val="2119831440"/>
        <c:scaling>
          <c:orientation val="minMax"/>
        </c:scaling>
        <c:delete val="1"/>
        <c:axPos val="l"/>
        <c:numFmt formatCode="General" sourceLinked="1"/>
        <c:majorTickMark val="none"/>
        <c:minorTickMark val="none"/>
        <c:tickLblPos val="nextTo"/>
        <c:crossAx val="16218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2D-E845-B61D-BBA8771DBFA4}"/>
            </c:ext>
          </c:extLst>
        </c:ser>
        <c:dLbls>
          <c:showLegendKey val="0"/>
          <c:showVal val="0"/>
          <c:showCatName val="0"/>
          <c:showSerName val="0"/>
          <c:showPercent val="0"/>
          <c:showBubbleSize val="0"/>
        </c:dLbls>
        <c:smooth val="0"/>
        <c:axId val="728196240"/>
        <c:axId val="728197968"/>
      </c:lineChart>
      <c:catAx>
        <c:axId val="728196240"/>
        <c:scaling>
          <c:orientation val="minMax"/>
        </c:scaling>
        <c:delete val="1"/>
        <c:axPos val="b"/>
        <c:numFmt formatCode="General" sourceLinked="1"/>
        <c:majorTickMark val="none"/>
        <c:minorTickMark val="none"/>
        <c:tickLblPos val="nextTo"/>
        <c:crossAx val="728197968"/>
        <c:crosses val="autoZero"/>
        <c:auto val="1"/>
        <c:lblAlgn val="ctr"/>
        <c:lblOffset val="100"/>
        <c:noMultiLvlLbl val="0"/>
      </c:catAx>
      <c:valAx>
        <c:axId val="728197968"/>
        <c:scaling>
          <c:orientation val="minMax"/>
        </c:scaling>
        <c:delete val="1"/>
        <c:axPos val="l"/>
        <c:numFmt formatCode="General" sourceLinked="1"/>
        <c:majorTickMark val="none"/>
        <c:minorTickMark val="none"/>
        <c:tickLblPos val="nextTo"/>
        <c:crossAx val="7281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3B-3D4B-8CEA-7BD9E63735E6}"/>
            </c:ext>
          </c:extLst>
        </c:ser>
        <c:dLbls>
          <c:showLegendKey val="0"/>
          <c:showVal val="0"/>
          <c:showCatName val="0"/>
          <c:showSerName val="0"/>
          <c:showPercent val="0"/>
          <c:showBubbleSize val="0"/>
        </c:dLbls>
        <c:smooth val="0"/>
        <c:axId val="1275392288"/>
        <c:axId val="1275394016"/>
      </c:lineChart>
      <c:catAx>
        <c:axId val="1275392288"/>
        <c:scaling>
          <c:orientation val="minMax"/>
        </c:scaling>
        <c:delete val="1"/>
        <c:axPos val="b"/>
        <c:numFmt formatCode="General" sourceLinked="1"/>
        <c:majorTickMark val="none"/>
        <c:minorTickMark val="none"/>
        <c:tickLblPos val="nextTo"/>
        <c:crossAx val="1275394016"/>
        <c:crosses val="autoZero"/>
        <c:auto val="1"/>
        <c:lblAlgn val="ctr"/>
        <c:lblOffset val="100"/>
        <c:noMultiLvlLbl val="0"/>
      </c:catAx>
      <c:valAx>
        <c:axId val="1275394016"/>
        <c:scaling>
          <c:orientation val="minMax"/>
        </c:scaling>
        <c:delete val="1"/>
        <c:axPos val="l"/>
        <c:numFmt formatCode="General" sourceLinked="1"/>
        <c:majorTickMark val="none"/>
        <c:minorTickMark val="none"/>
        <c:tickLblPos val="nextTo"/>
        <c:crossAx val="127539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29D-524E-9AFE-C4AB478444DE}"/>
            </c:ext>
          </c:extLst>
        </c:ser>
        <c:dLbls>
          <c:showLegendKey val="0"/>
          <c:showVal val="0"/>
          <c:showCatName val="0"/>
          <c:showSerName val="0"/>
          <c:showPercent val="0"/>
          <c:showBubbleSize val="0"/>
        </c:dLbls>
        <c:smooth val="0"/>
        <c:axId val="464313312"/>
        <c:axId val="464315216"/>
      </c:lineChart>
      <c:catAx>
        <c:axId val="464313312"/>
        <c:scaling>
          <c:orientation val="minMax"/>
        </c:scaling>
        <c:delete val="1"/>
        <c:axPos val="b"/>
        <c:numFmt formatCode="General" sourceLinked="1"/>
        <c:majorTickMark val="none"/>
        <c:minorTickMark val="none"/>
        <c:tickLblPos val="nextTo"/>
        <c:crossAx val="464315216"/>
        <c:crosses val="autoZero"/>
        <c:auto val="1"/>
        <c:lblAlgn val="ctr"/>
        <c:lblOffset val="100"/>
        <c:noMultiLvlLbl val="0"/>
      </c:catAx>
      <c:valAx>
        <c:axId val="464315216"/>
        <c:scaling>
          <c:orientation val="minMax"/>
        </c:scaling>
        <c:delete val="1"/>
        <c:axPos val="l"/>
        <c:numFmt formatCode="General" sourceLinked="1"/>
        <c:majorTickMark val="none"/>
        <c:minorTickMark val="none"/>
        <c:tickLblPos val="nextTo"/>
        <c:crossAx val="4643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A89-A645-8CA2-EB7726EC31A5}"/>
            </c:ext>
          </c:extLst>
        </c:ser>
        <c:dLbls>
          <c:showLegendKey val="0"/>
          <c:showVal val="0"/>
          <c:showCatName val="0"/>
          <c:showSerName val="0"/>
          <c:showPercent val="0"/>
          <c:showBubbleSize val="0"/>
        </c:dLbls>
        <c:smooth val="0"/>
        <c:axId val="464340048"/>
        <c:axId val="464341776"/>
      </c:lineChart>
      <c:catAx>
        <c:axId val="464340048"/>
        <c:scaling>
          <c:orientation val="minMax"/>
        </c:scaling>
        <c:delete val="1"/>
        <c:axPos val="b"/>
        <c:numFmt formatCode="General" sourceLinked="1"/>
        <c:majorTickMark val="none"/>
        <c:minorTickMark val="none"/>
        <c:tickLblPos val="nextTo"/>
        <c:crossAx val="464341776"/>
        <c:crosses val="autoZero"/>
        <c:auto val="1"/>
        <c:lblAlgn val="ctr"/>
        <c:lblOffset val="100"/>
        <c:noMultiLvlLbl val="0"/>
      </c:catAx>
      <c:valAx>
        <c:axId val="464341776"/>
        <c:scaling>
          <c:orientation val="minMax"/>
        </c:scaling>
        <c:delete val="1"/>
        <c:axPos val="l"/>
        <c:numFmt formatCode="General" sourceLinked="1"/>
        <c:majorTickMark val="none"/>
        <c:minorTickMark val="none"/>
        <c:tickLblPos val="nextTo"/>
        <c:crossAx val="46434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4827586206896"/>
          <c:y val="0.29411764705882354"/>
          <c:w val="0.84827586206896555"/>
          <c:h val="0.35294117647058826"/>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81E-D94E-985F-F1DD2085CD63}"/>
            </c:ext>
          </c:extLst>
        </c:ser>
        <c:dLbls>
          <c:showLegendKey val="0"/>
          <c:showVal val="0"/>
          <c:showCatName val="0"/>
          <c:showSerName val="0"/>
          <c:showPercent val="0"/>
          <c:showBubbleSize val="0"/>
        </c:dLbls>
        <c:smooth val="0"/>
        <c:axId val="1621809024"/>
        <c:axId val="2119831440"/>
      </c:lineChart>
      <c:catAx>
        <c:axId val="1621809024"/>
        <c:scaling>
          <c:orientation val="minMax"/>
        </c:scaling>
        <c:delete val="1"/>
        <c:axPos val="b"/>
        <c:numFmt formatCode="General" sourceLinked="1"/>
        <c:majorTickMark val="none"/>
        <c:minorTickMark val="none"/>
        <c:tickLblPos val="nextTo"/>
        <c:crossAx val="2119831440"/>
        <c:crosses val="autoZero"/>
        <c:auto val="1"/>
        <c:lblAlgn val="ctr"/>
        <c:lblOffset val="100"/>
        <c:noMultiLvlLbl val="0"/>
      </c:catAx>
      <c:valAx>
        <c:axId val="2119831440"/>
        <c:scaling>
          <c:orientation val="minMax"/>
        </c:scaling>
        <c:delete val="1"/>
        <c:axPos val="l"/>
        <c:numFmt formatCode="General" sourceLinked="1"/>
        <c:majorTickMark val="none"/>
        <c:minorTickMark val="none"/>
        <c:tickLblPos val="nextTo"/>
        <c:crossAx val="16218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tx1">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F8C-2F41-9469-6BF5DCBD1D54}"/>
            </c:ext>
          </c:extLst>
        </c:ser>
        <c:dLbls>
          <c:showLegendKey val="0"/>
          <c:showVal val="0"/>
          <c:showCatName val="0"/>
          <c:showSerName val="0"/>
          <c:showPercent val="0"/>
          <c:showBubbleSize val="0"/>
        </c:dLbls>
        <c:smooth val="0"/>
        <c:axId val="728196240"/>
        <c:axId val="728197968"/>
      </c:lineChart>
      <c:catAx>
        <c:axId val="728196240"/>
        <c:scaling>
          <c:orientation val="minMax"/>
        </c:scaling>
        <c:delete val="1"/>
        <c:axPos val="b"/>
        <c:numFmt formatCode="General" sourceLinked="1"/>
        <c:majorTickMark val="none"/>
        <c:minorTickMark val="none"/>
        <c:tickLblPos val="nextTo"/>
        <c:crossAx val="728197968"/>
        <c:crosses val="autoZero"/>
        <c:auto val="1"/>
        <c:lblAlgn val="ctr"/>
        <c:lblOffset val="100"/>
        <c:noMultiLvlLbl val="0"/>
      </c:catAx>
      <c:valAx>
        <c:axId val="728197968"/>
        <c:scaling>
          <c:orientation val="minMax"/>
        </c:scaling>
        <c:delete val="1"/>
        <c:axPos val="l"/>
        <c:numFmt formatCode="General" sourceLinked="1"/>
        <c:majorTickMark val="none"/>
        <c:minorTickMark val="none"/>
        <c:tickLblPos val="nextTo"/>
        <c:crossAx val="7281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C60-414C-B1F7-82A6465AC587}"/>
            </c:ext>
          </c:extLst>
        </c:ser>
        <c:dLbls>
          <c:showLegendKey val="0"/>
          <c:showVal val="0"/>
          <c:showCatName val="0"/>
          <c:showSerName val="0"/>
          <c:showPercent val="0"/>
          <c:showBubbleSize val="0"/>
        </c:dLbls>
        <c:smooth val="0"/>
        <c:axId val="1275392288"/>
        <c:axId val="1275394016"/>
      </c:lineChart>
      <c:catAx>
        <c:axId val="1275392288"/>
        <c:scaling>
          <c:orientation val="minMax"/>
        </c:scaling>
        <c:delete val="1"/>
        <c:axPos val="b"/>
        <c:numFmt formatCode="General" sourceLinked="1"/>
        <c:majorTickMark val="none"/>
        <c:minorTickMark val="none"/>
        <c:tickLblPos val="nextTo"/>
        <c:crossAx val="1275394016"/>
        <c:crosses val="autoZero"/>
        <c:auto val="1"/>
        <c:lblAlgn val="ctr"/>
        <c:lblOffset val="100"/>
        <c:noMultiLvlLbl val="0"/>
      </c:catAx>
      <c:valAx>
        <c:axId val="1275394016"/>
        <c:scaling>
          <c:orientation val="minMax"/>
        </c:scaling>
        <c:delete val="1"/>
        <c:axPos val="l"/>
        <c:numFmt formatCode="General" sourceLinked="1"/>
        <c:majorTickMark val="none"/>
        <c:minorTickMark val="none"/>
        <c:tickLblPos val="nextTo"/>
        <c:crossAx val="127539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723-C64D-8A6C-F22DB042B314}"/>
            </c:ext>
          </c:extLst>
        </c:ser>
        <c:dLbls>
          <c:showLegendKey val="0"/>
          <c:showVal val="0"/>
          <c:showCatName val="0"/>
          <c:showSerName val="0"/>
          <c:showPercent val="0"/>
          <c:showBubbleSize val="0"/>
        </c:dLbls>
        <c:smooth val="0"/>
        <c:axId val="464313312"/>
        <c:axId val="464315216"/>
      </c:lineChart>
      <c:catAx>
        <c:axId val="464313312"/>
        <c:scaling>
          <c:orientation val="minMax"/>
        </c:scaling>
        <c:delete val="1"/>
        <c:axPos val="b"/>
        <c:numFmt formatCode="General" sourceLinked="1"/>
        <c:majorTickMark val="none"/>
        <c:minorTickMark val="none"/>
        <c:tickLblPos val="nextTo"/>
        <c:crossAx val="464315216"/>
        <c:crosses val="autoZero"/>
        <c:auto val="1"/>
        <c:lblAlgn val="ctr"/>
        <c:lblOffset val="100"/>
        <c:noMultiLvlLbl val="0"/>
      </c:catAx>
      <c:valAx>
        <c:axId val="464315216"/>
        <c:scaling>
          <c:orientation val="minMax"/>
        </c:scaling>
        <c:delete val="1"/>
        <c:axPos val="l"/>
        <c:numFmt formatCode="General" sourceLinked="1"/>
        <c:majorTickMark val="none"/>
        <c:minorTickMark val="none"/>
        <c:tickLblPos val="nextTo"/>
        <c:crossAx val="4643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156-3C48-987F-43CAC8D2831E}"/>
            </c:ext>
          </c:extLst>
        </c:ser>
        <c:dLbls>
          <c:showLegendKey val="0"/>
          <c:showVal val="0"/>
          <c:showCatName val="0"/>
          <c:showSerName val="0"/>
          <c:showPercent val="0"/>
          <c:showBubbleSize val="0"/>
        </c:dLbls>
        <c:smooth val="0"/>
        <c:axId val="464340048"/>
        <c:axId val="464341776"/>
      </c:lineChart>
      <c:catAx>
        <c:axId val="464340048"/>
        <c:scaling>
          <c:orientation val="minMax"/>
        </c:scaling>
        <c:delete val="1"/>
        <c:axPos val="b"/>
        <c:numFmt formatCode="General" sourceLinked="1"/>
        <c:majorTickMark val="none"/>
        <c:minorTickMark val="none"/>
        <c:tickLblPos val="nextTo"/>
        <c:crossAx val="464341776"/>
        <c:crosses val="autoZero"/>
        <c:auto val="1"/>
        <c:lblAlgn val="ctr"/>
        <c:lblOffset val="100"/>
        <c:noMultiLvlLbl val="0"/>
      </c:catAx>
      <c:valAx>
        <c:axId val="464341776"/>
        <c:scaling>
          <c:orientation val="minMax"/>
        </c:scaling>
        <c:delete val="1"/>
        <c:axPos val="l"/>
        <c:numFmt formatCode="General" sourceLinked="1"/>
        <c:majorTickMark val="none"/>
        <c:minorTickMark val="none"/>
        <c:tickLblPos val="nextTo"/>
        <c:crossAx val="46434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2"/>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0C6-C042-85AF-B62ABBB78BC2}"/>
            </c:ext>
          </c:extLst>
        </c:ser>
        <c:dLbls>
          <c:showLegendKey val="0"/>
          <c:showVal val="0"/>
          <c:showCatName val="0"/>
          <c:showSerName val="0"/>
          <c:showPercent val="0"/>
          <c:showBubbleSize val="0"/>
        </c:dLbls>
        <c:gapWidth val="158"/>
        <c:axId val="728859952"/>
        <c:axId val="728863680"/>
      </c:barChart>
      <c:lineChart>
        <c:grouping val="standard"/>
        <c:varyColors val="0"/>
        <c:ser>
          <c:idx val="1"/>
          <c:order val="1"/>
          <c:tx>
            <c:strRef>
              <c:f>'COMBO CHART'!$C$3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0C6-C042-85AF-B62ABBB78BC2}"/>
            </c:ext>
          </c:extLst>
        </c:ser>
        <c:dLbls>
          <c:showLegendKey val="0"/>
          <c:showVal val="0"/>
          <c:showCatName val="0"/>
          <c:showSerName val="0"/>
          <c:showPercent val="0"/>
          <c:showBubbleSize val="0"/>
        </c:dLbls>
        <c:marker val="1"/>
        <c:smooth val="0"/>
        <c:axId val="727958336"/>
        <c:axId val="727955312"/>
      </c:lineChart>
      <c:catAx>
        <c:axId val="7288599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863680"/>
        <c:crosses val="autoZero"/>
        <c:auto val="1"/>
        <c:lblAlgn val="ctr"/>
        <c:lblOffset val="100"/>
        <c:noMultiLvlLbl val="0"/>
      </c:catAx>
      <c:valAx>
        <c:axId val="7288636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1050">
                    <a:solidFill>
                      <a:schemeClr val="bg1"/>
                    </a:solidFill>
                  </a:rPr>
                  <a:t>SALES</a:t>
                </a:r>
                <a:endParaRPr lang="en-GB">
                  <a:solidFill>
                    <a:schemeClr val="bg1"/>
                  </a:solidFill>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859952"/>
        <c:crosses val="autoZero"/>
        <c:crossBetween val="between"/>
      </c:valAx>
      <c:valAx>
        <c:axId val="727955312"/>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1000">
                    <a:solidFill>
                      <a:schemeClr val="bg1"/>
                    </a:solidFill>
                  </a:rPr>
                  <a:t>PROFIT</a:t>
                </a:r>
                <a:endParaRPr lang="en-GB">
                  <a:solidFill>
                    <a:schemeClr val="bg1"/>
                  </a:solidFill>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7958336"/>
        <c:crosses val="max"/>
        <c:crossBetween val="between"/>
      </c:valAx>
      <c:catAx>
        <c:axId val="727958336"/>
        <c:scaling>
          <c:orientation val="minMax"/>
        </c:scaling>
        <c:delete val="1"/>
        <c:axPos val="b"/>
        <c:numFmt formatCode="General" sourceLinked="1"/>
        <c:majorTickMark val="none"/>
        <c:minorTickMark val="none"/>
        <c:tickLblPos val="nextTo"/>
        <c:crossAx val="7279553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a:outerShdw blurRad="50800" dist="50800" algn="ctr" rotWithShape="0">
              <a:srgbClr val="000000">
                <a:alpha val="43137"/>
              </a:srgbClr>
            </a:outerShdw>
          </a:effectLst>
        </c:spPr>
        <c:marker>
          <c:symbol val="none"/>
        </c:marker>
        <c:dLbl>
          <c:idx val="0"/>
          <c:spPr>
            <a:noFill/>
            <a:ln>
              <a:noFill/>
            </a:ln>
            <a:effectLst>
              <a:outerShdw blurRad="50800" dist="508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a:outerShdw blurRad="50800" dist="50800" algn="ctr" rotWithShape="0">
              <a:srgbClr val="000000">
                <a:alpha val="43137"/>
              </a:srgbClr>
            </a:outerShdw>
          </a:effectLst>
        </c:spPr>
      </c:pivotFmt>
      <c:pivotFmt>
        <c:idx val="7"/>
        <c:spPr>
          <a:solidFill>
            <a:schemeClr val="accent6">
              <a:lumMod val="50000"/>
            </a:schemeClr>
          </a:solidFill>
          <a:ln w="19050">
            <a:solidFill>
              <a:schemeClr val="lt1"/>
            </a:solidFill>
          </a:ln>
          <a:effectLst>
            <a:outerShdw blurRad="50800" dist="50800" algn="ctr" rotWithShape="0">
              <a:srgbClr val="000000">
                <a:alpha val="43137"/>
              </a:srgbClr>
            </a:outerShdw>
          </a:effectLst>
        </c:spPr>
        <c:dLbl>
          <c:idx val="0"/>
          <c:spPr>
            <a:solidFill>
              <a:schemeClr val="accent6">
                <a:lumMod val="20000"/>
                <a:lumOff val="80000"/>
              </a:schemeClr>
            </a:solidFill>
            <a:ln>
              <a:noFill/>
            </a:ln>
            <a:effectLst>
              <a:outerShdw blurRad="50800" dist="508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6">
              <a:lumMod val="20000"/>
              <a:lumOff val="80000"/>
            </a:schemeClr>
          </a:solidFill>
          <a:ln w="19050">
            <a:solidFill>
              <a:schemeClr val="lt1"/>
            </a:solidFill>
          </a:ln>
          <a:effectLst>
            <a:outerShdw blurRad="50800" dist="50800" algn="ctr" rotWithShape="0">
              <a:srgbClr val="000000">
                <a:alpha val="43137"/>
              </a:srgbClr>
            </a:outerShdw>
          </a:effectLst>
        </c:spPr>
      </c:pivotFmt>
    </c:pivotFmts>
    <c:plotArea>
      <c:layout>
        <c:manualLayout>
          <c:layoutTarget val="inner"/>
          <c:xMode val="edge"/>
          <c:yMode val="edge"/>
          <c:x val="0.36110042398546338"/>
          <c:y val="0.20862045115982125"/>
          <c:w val="0.32517819503331313"/>
          <c:h val="0.81924739058780438"/>
        </c:manualLayout>
      </c:layout>
      <c:doughnutChart>
        <c:varyColors val="1"/>
        <c:ser>
          <c:idx val="0"/>
          <c:order val="0"/>
          <c:tx>
            <c:strRef>
              <c:f>'PIE CHART'!$B$3</c:f>
              <c:strCache>
                <c:ptCount val="1"/>
                <c:pt idx="0">
                  <c:v>Total</c:v>
                </c:pt>
              </c:strCache>
            </c:strRef>
          </c:tx>
          <c:spPr>
            <a:solidFill>
              <a:schemeClr val="accent6">
                <a:lumMod val="20000"/>
                <a:lumOff val="80000"/>
              </a:schemeClr>
            </a:solidFill>
            <a:effectLst>
              <a:outerShdw blurRad="50800" dist="50800" algn="ctr" rotWithShape="0">
                <a:srgbClr val="000000">
                  <a:alpha val="43137"/>
                </a:srgbClr>
              </a:outerShdw>
            </a:effectLst>
          </c:spPr>
          <c:explosion val="1"/>
          <c:dPt>
            <c:idx val="0"/>
            <c:bubble3D val="0"/>
            <c:spPr>
              <a:solidFill>
                <a:schemeClr val="accent6">
                  <a:lumMod val="60000"/>
                  <a:lumOff val="40000"/>
                </a:schemeClr>
              </a:solidFill>
              <a:ln w="19050">
                <a:solidFill>
                  <a:schemeClr val="lt1"/>
                </a:solidFill>
              </a:ln>
              <a:effectLst>
                <a:outerShdw blurRad="50800" dist="50800" algn="ctr" rotWithShape="0">
                  <a:srgbClr val="000000">
                    <a:alpha val="43137"/>
                  </a:srgbClr>
                </a:outerShdw>
              </a:effectLst>
            </c:spPr>
            <c:extLst>
              <c:ext xmlns:c16="http://schemas.microsoft.com/office/drawing/2014/chart" uri="{C3380CC4-5D6E-409C-BE32-E72D297353CC}">
                <c16:uniqueId val="{00000001-2BCA-B04E-81F3-CBE649A9070D}"/>
              </c:ext>
            </c:extLst>
          </c:dPt>
          <c:dPt>
            <c:idx val="1"/>
            <c:bubble3D val="0"/>
            <c:spPr>
              <a:solidFill>
                <a:schemeClr val="accent6">
                  <a:lumMod val="50000"/>
                </a:schemeClr>
              </a:solidFill>
              <a:ln w="19050">
                <a:solidFill>
                  <a:schemeClr val="lt1"/>
                </a:solidFill>
              </a:ln>
              <a:effectLst>
                <a:outerShdw blurRad="50800" dist="50800" algn="ctr" rotWithShape="0">
                  <a:srgbClr val="000000">
                    <a:alpha val="43137"/>
                  </a:srgbClr>
                </a:outerShdw>
              </a:effectLst>
            </c:spPr>
            <c:extLst>
              <c:ext xmlns:c16="http://schemas.microsoft.com/office/drawing/2014/chart" uri="{C3380CC4-5D6E-409C-BE32-E72D297353CC}">
                <c16:uniqueId val="{00000003-2BCA-B04E-81F3-CBE649A9070D}"/>
              </c:ext>
            </c:extLst>
          </c:dPt>
          <c:dPt>
            <c:idx val="2"/>
            <c:bubble3D val="0"/>
            <c:spPr>
              <a:solidFill>
                <a:schemeClr val="accent6">
                  <a:lumMod val="20000"/>
                  <a:lumOff val="80000"/>
                </a:schemeClr>
              </a:solidFill>
              <a:ln w="19050">
                <a:solidFill>
                  <a:schemeClr val="lt1"/>
                </a:solidFill>
              </a:ln>
              <a:effectLst>
                <a:outerShdw blurRad="50800" dist="50800" algn="ctr" rotWithShape="0">
                  <a:srgbClr val="000000">
                    <a:alpha val="43137"/>
                  </a:srgbClr>
                </a:outerShdw>
              </a:effectLst>
            </c:spPr>
            <c:extLst>
              <c:ext xmlns:c16="http://schemas.microsoft.com/office/drawing/2014/chart" uri="{C3380CC4-5D6E-409C-BE32-E72D297353CC}">
                <c16:uniqueId val="{00000005-2BCA-B04E-81F3-CBE649A9070D}"/>
              </c:ext>
            </c:extLst>
          </c:dPt>
          <c:dLbls>
            <c:spPr>
              <a:noFill/>
              <a:ln>
                <a:noFill/>
              </a:ln>
              <a:effectLst>
                <a:outerShdw blurRad="50800" dist="508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BCA-B04E-81F3-CBE649A9070D}"/>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layout>
        <c:manualLayout>
          <c:xMode val="edge"/>
          <c:yMode val="edge"/>
          <c:x val="0.15828273773470625"/>
          <c:y val="4.0540540540540543E-2"/>
          <c:w val="0.74189606299212596"/>
          <c:h val="0.16780804426473714"/>
        </c:manualLayout>
      </c:layout>
      <c:overlay val="0"/>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 0.00\ \,&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DE2-8648-8D42-FF2538867B03}"/>
            </c:ext>
          </c:extLst>
        </c:ser>
        <c:dLbls>
          <c:showLegendKey val="0"/>
          <c:showVal val="1"/>
          <c:showCatName val="0"/>
          <c:showSerName val="0"/>
          <c:showPercent val="0"/>
          <c:showBubbleSize val="0"/>
        </c:dLbls>
        <c:gapWidth val="161"/>
        <c:axId val="717519279"/>
        <c:axId val="538316655"/>
      </c:barChart>
      <c:catAx>
        <c:axId val="717519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8316655"/>
        <c:crosses val="autoZero"/>
        <c:auto val="1"/>
        <c:lblAlgn val="ctr"/>
        <c:lblOffset val="100"/>
        <c:noMultiLvlLbl val="0"/>
      </c:catAx>
      <c:valAx>
        <c:axId val="538316655"/>
        <c:scaling>
          <c:orientation val="minMax"/>
        </c:scaling>
        <c:delete val="1"/>
        <c:axPos val="b"/>
        <c:numFmt formatCode="General" sourceLinked="1"/>
        <c:majorTickMark val="none"/>
        <c:minorTickMark val="none"/>
        <c:tickLblPos val="nextTo"/>
        <c:crossAx val="71751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F699B53-5516-ED4F-B2D6-1E4134C9C348}">
          <cx:tx>
            <cx:txData>
              <cx:f>_xlchart.v1.1</cx:f>
              <cx:v>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65F30686-404B-534D-9E64-1A0E8AD5BE47}">
          <cx:tx>
            <cx:txData>
              <cx:f>_xlchart.v5.6</cx:f>
              <cx:v>Sales</cx:v>
            </cx:txData>
          </cx:tx>
          <cx:dataId val="0"/>
          <cx:layoutPr>
            <cx:geography cultureLanguage="en-GB" cultureRegion="IN" attribution="Powered by Bing">
              <cx:geoCache provider="{E9337A44-BEBE-4D9F-B70C-5C5E7DAFC167}">
                <cx:binary>1H1rU9vItvZfSeXzEdM3tdS7zpyqkWwMBEhCSDLZX1QOEN1vrbt+/XmE7QyIwOwpc+p97b1rZsCm
tXo9675Wt//7pv/XTXK31m/6NMmqf930v78N6rr412+/VTfBXbqujtLwRudV/qM+usnT3/IfP8Kb
u99u9boLM/83Rqj47SZY6/quf/s//43V/Lv8PL9Z12GefWzu9HB1VzVJXb3w3i/fenOTN1k9/bmP
lX5/+zkL67vbN5/qdX1XvX1zl9VhPVwPxd3vbx998u2b3+brPXn2mwTk1c0t/parI5Nw0xLcIvcv
/vZNkmf+9m1DqSNCbS65Eur+JXbPvlyn+Pv/mKx7ota3t/quqt5s//3kzx/t5Mm7YZW7G6a4+UT7
50/3m/3tMdP/579nv8D2Z795gMucV3/3FkhPw2wRVrUOb2r6+9uvQ45f+DuubBB59KF/iIhgR2C0
ZJKaG47bjxGhxDoyTSqEScjmA7tnbxDZEvRfb16A5jF9v4bmuXUe/S32/+3t34jq/5+whdVNnlVh
tmPeKwAnjqAmyuRyi4t6DJytjizOlGkq/lPVNmq8BW5H0v7QPbvSHLzTwwTvrqrffAm1H2bh+vUA
5PaRFGyyhXQDEJ0BSI4k5RZXZPs+bOUjAB+StT+IL642B/LLQQJ5sdZDss5ud3zcXwmBoTKZxc2Z
8lnyyCKUqZ9+bIbdjpK9YXt2oRliF4uDROz/QOvgziizFZfWL/2dBa1UNhHcppv3zZ20bMzmjqK9
kXt2oRlyX/44SOQ+1+tgx7lX0DN1xBm3LMkQhkwv9thWUkqPpGUzxqTcPXUbMYKOvbGaNvNkkRlO
n68PEqf3+s7PXzMs4UeK29KWXG70Z2YZKSOIJ21KOdzdQ3e2IeQJlx9mHo84vkl/noT4zyzz6E9/
f/v+6iDBcvMsu7upw5um3jFvf90S9Mi0TGpyvtWtWRxiMQSSNrMpm5nCB9TsDdtLa82wcw9T0S5z
XQdvFus4r9evCJ51JITkxKbIBe5fM8NIyJGQijO2dWdQx4da95CqvUF8cbEZipcHGpDc6TTPXlP7
xBGxTIb/zUohUDuJtFxJe4vsTPu+bCjZG7Tn1pnh9eWQtc5d6zwJs1fUO24emVxxy+Tb7Nt6rHeW
OqK2CUco5SZgmYUlG1XZ0bU3iH+z3AzLS/cgvd/lXffm7E5Xd8POhr2C8yNHsJwEZZRtkj0LLC1U
WSzbRN11a17F7tmb8PIvmvbH8Of2niw1x+/sQPFr17evqYNICkyJyuROB+elSyqPpAkltGz7XgkR
2DzyfXcTPU+Y/U8jzstfLzPH7DBLJpN8X9z14U2+493+OsfFkWCobFGxtY0zz0eJPKIEbg9Rze6p
f2nbhppXQG23sSdLzZG7OEhtu1hX1fomaKq7uq52bNwfPPQLqIVUXFjbsjIgetjBsZCIE/R4oHW7
h26we0TPE57/U6V7ebUZghd/HCSCl3ff9bqK1zs+vgJ4SPWYBdWztpo383Zov9lo+DCFCtj9axZz
7ijaG75nF5ohd7k8SOQuwqrKGx2+HnIoNKNiaaIw+es4RbEjYVlonJr2JlCZxZs7ivZG7tmFZshd
vD9M5NZhdvd6sAnziAspEaJsu6uzNEGqI0YlFcT6db/7YiJnf8x+ucocsMNVNWhbWBSvqW0oeTGC
uHGLmkLV5KGTQ29VmpIRwdgvs7tJSbZE7Q/eC2vNIfx0kDr3dV0FmGmoX7UMjboYasymZW/bPDPF
25ShpfhpUGeR5l807Q3gC0vN8Pt6mHHK+yB8xexAoGBJkbUJ9esRIRu6SRT83DMVzYmavTH75SIz
tN6fHKS2XYToIVSvW4SW8HKKCr4LG6FMD82lEkdU2ZygCr1zrducYEfL3oD93NWTlWaoXVweJGqr
uxzzJ6+YCnCUlwW6OsBt48JmmNkcjQWM6QmyTQWQpD8snmwJesLuf5rIPbfODLbVYZrGi/AmCP31
a/ZXxZGN5FtZu/mEWdHLNtGtIwpeb1uxfJIIbCjaG7jd1p4sNEPu4vQgFe4qwNDnm9PqdeeF0GuV
zMZU3jZLUzP0UD0xKaqVyBg2adxM6x5S9YTx/1T1XlxshuLVYaL4bp1V61esfiENF7ZAgcTaBicz
q6mQptuYYMaM8wa/WRFsQ8/eyD2zzAyzd4eZDryPk3WQp6/p69Csszn65NsBBzJHDTNhqDcTYm2T
BaR7D33djqK9cXt2oRly798dpM08z5uwCtev2mclRwolSSLlrgE3Cy3pka0oBr/sbR921p/7SdLe
2D2/0gy888MMVT7lzf/FfAp6PRwFLnOnWvM8HPMpjBNEoXKG3EN69gbvxcVm+H1aHKTyfbjLsmpI
2vWrDqkjG7eVnCZit6+Z6bSsI5vb9uQPNw4PAc1D0/mQqr1RfHGxGYofDlMLLzBc9KoGVFhHaMaZ
VCGTu38honyYm1OCWqbASLTkMwXckrI3as+tMwPs4vog1e4dpL25iYed2O/fpOOIRnCkgAk5Sw6Q
2jEbioZAZqNrM8B2pOyN2LMLzSB79+0gITvNu/XrwYWGOLo3Eud4fq1giiO4RABDyfb9WUI+UbM3
Yr9cZIbW6WFaxNMEk3t5+IpJHHwaZQIxifmXz3poEtHdoQID7ObP9s9OWjZVyx1F+6O23dqThebI
nR+knv2RrL+vXzWPQ+kfzVSGE4+/9GW2PLIFvB0jmGC4fz0GbkvQE3b/08LJc+vMYPvjMGE7vUX6
vWPc/u5MCJREFIZKxDaDm3k1SjFiiUOqlk1m0yb3hOwN1q9XmUF1epgx/+5g+Jv8xxs3T5r0+6u2
CHC4kQgUmqfI8KGBRNBPqGRKAtj71ywQ+RVZe+P4Hy06g3XhHqThPE5yHb7mpCyzj0ycBKeMo7L1
EEk0U4VtccGm6tf0QnbwMH3bUrI3eM+tM8Pr+DAt5jVSb9wzcfeKg0M4X2ALeDEkARsVm1lNuDou
phzhwQztQ+B+krQ3dM+vNAPv+jA7q4u7ZN2t9Wtih0tMMDwk2a4JMFM6y8SRLFvi3P8W25nf21G0
N3TPLjRDbrE8SDN5mt2+crFZHU1dUwvnQbavmbWUSMDR3JFq20iY+b0tQXvj9tw6M9hOD1Ph/tDh
mL9qj0Ac4aYFtADodohyXmOeDodPHVXM7N07OdQwH9rKLUF7w/bcOjPY/vj3QWrbdBLkW67jHe9e
ITPA1UNcMTElbPevWWkSdhIzlsRE+2CjjrPKyY6ivYF7dqEZcpeHWe+6vutftQdO4b64LXCGfwMb
1OlhTIlDBByQoiWwzcJnLYF7cvbG7NerzAC7/vMgVe0PHb/23AKmhqZDHfyZW76m4wNcYewSJwzu
X7OQZEfR3rA9u9AMuT8O84KGyZKcrNMCA82vGVEKfiRt2EGMvW7gmVvK6QoHBJwIXDbvz+YsH5G1
N4YvrzYD8vLkIFUQ1ZRcr29fsQ42XRWlbNScxdbbzcwmJZhSQbUFZ3h2LnZTbt6Rsjduzy40g8w9
zKM7mx7/7kj9jof7hykcN9oQXOTFdv5upnz21CLHmCzuIPplmPKYrr1R/JvlZlh+cg9T/dZJ+CPX
rzrKgL4qM3EYCynexkjOFZCiE46zrTiXvAVyJ0NbPfxJ094Yus8vNcPP/eP/DX7PX2H683rXxbpe
L+/vhX1wi+nL7+6uP5396TYb+6WqbhK109vf31KO/O3B7abTIo/yuBPUccJwB9qDP7lbV/Xvbw1q
IgoiFsGdijiPR3GA6+2bDtceTm9JjCGhmAbobcwqIU56+yabLuz5/S1jGFCCWCDnR4sX07uo5lTT
rBQomgrkmOUlmGCypkvl6M87eT/kyYB7tX6yY/vzm6xJP+RhVle/vzURFxebj020CpyQsE2hQJYk
ti2EjRisuFlf4WgUPk3/C2WHZIxMn32qqqJonGJMq8FpKeh0xyRV54Xw9ccgTPRNYcXsOghi44qp
clhlwhgKNwlt002qXmYO8ZJuYUjq1soolmbfFt8qQrCONHzmO0abhx8i3RexYxQmP82DPj5ucNht
WdBInTOD9B8ClXWLMIqHVc6G+GqM+HiifKtyAmo0d9lojNoJRCfeG30YvO+zJEycoKq7tfKLYW3x
YAgXfgC2uYHfGqGjYz0eWwkpz8zBKL43LIjWtd8NH4x4oAtmR8O3QY/aVYUfWy4fxvqu1T51WJGI
Ux/3c3z0A/mR1kYYOnlSsc8N78cYbZ2f9xP/AgIOCZhDICWOjE1xFOYOp/sHHkKQjkJEhlfJT6Pm
6tTkjbksWK+lo/LeiB3OytpyQpaqD7lVsPOsY9haIe3cdMOYtKsxiIalZZn5qRqb9mL0zOCSNSK/
pWFsfM1Ks7oKBqNfmmEUXTRmTQPHDurkS5J49soPdHHcVDx/b9v6c51w88QsunPL79g1C9jKCtRt
VMry+8ubViiPPN40jp9OAjzdkoHbNMQklw/krsBtbr5HiuyTyFPvG53Q9/Oc/okmev/BsIg+bSKu
T9Ooq5ciyFLmpEY9Hlc8Gi/6piffi5iCDcrs+vd+JuKzLufmJ2/Af5Uo29yxIqfvfIN174NG0nPu
l/0H0/a++KJnKxWGyZc461pXxgk5CbMuWwWGNlZxy+VigI4uR5JCpnlN2ndk5LeZbM47zehJ3Xjm
yWDrqnaExxdhP8TL3uzYkhQqODbDb0mhojMh8u4mDHLuJDXvbgrt8VNrSPSJrmnreEHQukXbHNdh
119BKeNLqzWgTFUcnsT8lqRhpB3paVkt4mg039nCT93Qs/tmEYZV6eRWpFZk1MxlYWMvrCzrr/oM
KDl1FkYXacDL88FO2Nehzoo7OylT7WSdrqSDm3vLk3606HEWVNWJ6ovwXVLX5MILhv6DndH2woxL
bI7xJkmXZTBGJ4MOIuWOwmdXRlj376uagqEs9I/D0R5POnPSTSMeP6ZtV30VQVV+V37snwuhlUv8
vkdJ8SWFmdksZCM4zIDRFs5xiw6wVIiNHsoO81vP81vLuApqMn6sVZOtDFolX4a+sxfaapQr1CQ7
Oh9vOmaPblVXxeCKbghuoyLvLwvJvLOyJuVXqxTFIgkSsirt4s9eiXhRNjL9nJZYJW61mThRy7NV
AuzPc88LHFL747Iy/X45pDm76omOhWMN2OrQGMOFCLzQhbkajlthssmg5vGZNouaLs3aYMuQNCXW
7Nv+Usf5+PFebIuoVG4YyuFClyY9p0Xu/cgTm/xpG2n1VUW0+poZY3mJQWgdOWkRpMGC8yz8npF4
VebaSN2mV03g8KaRKzGMsbWM7cB+b5MyH1CIf4n9jDxS3Yn9HH7HIrhniiF3tybVfqC6XUkrwx+1
d8V0IY1FTS3qDLo0PkWjwg5oxIgry8q4joawDRyzL1Rx0ess6Fc2CeFeOHSwcVhSemd23BbruJV6
cFTZFb5bUO1902LAZghL6GkZNsbxP9+AmNwr2snwy/eXoD3cQDbGlaaBb10lcqyXfUT7y7Lw/eNS
eol2qgx2xis72AsmYWKywDSW0s6KNfGI+Y520vsB3eMwzEO+5r1Fz2XXx2cBKxrvuExs7zqxytRz
gsxPbOdl2u/98V/++p75AkexKGXMQhlzusDtIe1dqkM9is68yhvTzJyuqrwfkGbPPtGVTr7QMRwv
or7q3ydWm63q1MYOWJbJU7sI27M8tUO3U0yfJmanT3OrNK5rmaqV6kQdurpssvejXYXnFsP+u1Ql
zKmrrvrRwk0AolB8r7yuOSXjaLduXI79h0Z0cbayWku7RWSOTs80zFDTeF9ZQKMTwzbssyos2dJD
9+o4qbh/XCRB/03LbFzprvVOwyHQyzGzMtutGevvqF/BXrFUGK1bFYwuR16oY57H32mqT6qAZ6XD
46I4TUTrfcssqDpigv7Dvep5yvBvtWcE7VLG+GWTxd7Z2Gt2lbBqaBZpxFtXsTK4JUU1Hkck8L5B
8to7kaSTBZlYE1neWRNm44UgI9gnUli+ItTEGVgaX5OCjb4jShn+aaXRDc/T/LT0g/407ljlas1a
1xAJOw/6rlqYVtJfRnSEL3lZEBAkztVQ4fwrwTkE2OwpHJyFDbDVaVPFbXkVJLS23IFAwZx725x0
fbkavDJwrcDDBoIx8I8RihVryerx40hhk5Z+Wp0GRmktgiRKzsowqTpnSEkYu60Rhanj+9lxXcaT
ulKLfB86knyG+a+/s060d01oCWOB5kdqLarAzsNVhnDsos1qc5laZIAciIwnTsITLzlOqJcTR41p
c2L7Rr8YxsI67UX6ue9yykElZsxdg4UrVUrjI+q8Q7eoGtLclibcCuQrWOi8zE96OlYrAa09sZJw
CjknXIsurL9WfXxiGnE7LHoWjkvFh6+0KLIFz23ugJ4gdaoICqF8AWGNWCVcadvWDc6ipgvdtvFZ
TiNyMqpkMBzJx3I1lizIL1jvCeUWTRx8gR8Iv1RGlCTOWHTcdvIwjb5WOOw6OklcSv8kQNzSuymH
NXCqoAhuDWXRK6PtpgBH9/kZsXu4qiqVCz22se/woKmXdR+kBNuNYfISfEkHcapO47+9uoEaDAEb
PdeWlRCLZKTZte/X1alHBLzOSCP+PeBeOLg+lUX8zqjrKfxRw0cf391hLEe/JN/TJIddrcvUXgyw
7MQ1spGe+2YXnw0QBNvxuzx/Z4ghyF2Tcv4nzcfQhjw148coU17jUCvqrzRiy5PayJTvVNU4/mAy
tk/tZjSWGBGKpWNLj/oO0WO3FG2rXLuSYeBK7VlOpw1IYVgiynR6Xy9qZcaGYxYeWYR8TH5YVndV
52USuibCVs/pYitzky5OLy0rDT6w1OpcOAMFzqhh/HivSNtccht/b1Kim7wYdOgH228q+fnj/1zn
Kf5//xUaf/1y+qKTv37CydPNN6S8+CkcLJ7y9mr+oYman2uBmC11Uzb56Icnqe0zyevmC1eeefM/
zGwxGvzA5DxJbDFv+OAaqPvE9v4vdnktQ9/aYjZOaSCOx2gBAvhNXou0Fae48f0BCheMKkRqyF23
aS1OmnKBqR94MNxTOWXDP9NaE29hNBbv8un8N8P41257jzD07/Ltzw/T2il1fphegBzKkHrjmhtc
toGABQ966CZtqx3StCHiLiBjEf1I0tHjZNEhdSrrRV1HbPgSJfiGmONq4EnqVtVgmje9lxTZOc3N
vGTHhSHgw+PSNvLYgRoQxH52Egf9Z01SIxpcLQo5Sif0euSabsvbUrQuT5phRFoQNRV7Ty2rsLTj
k8LoPgfIHPQyiRq/thdiUCErnbEhpr3ilR+WptOHkak05L43bO84a6OqCN2hCrzMQL3tpQiOPo7g
MMmPuyxwBRBus5AmBnrm3MkrSfO6Gs27oupalTipbwVJ7Gh0TeML5ZsKj+xpmKU/SqnD4Xo6nArS
WNBo7Cejnd9/fpmkWVAJknBWi2KeHfPP04QfnQEGk9yneaX9W5oQM74oROjHZ6NoyipEaibDLnZS
K0RE4cRBYTdOHKGSYDkRKfJ4nffVUJaO1ZhGdJaQtiLBcvT8sVmMSQ8olnU9BuOXQEsPebAcYa0v
xzGm+FiqRGWWDvGrxlJ/46MxmfFQCFHRmWRwaoHhKAwaJeyxEHpB3IdGnGR3pDMG+cnMQiO/ShMv
Hz+8zD1o1OxBOG0jBNwtvsfIxvMeP2hI0lKNsvdup/EtypdF4sWCOIxAw3tuReJ9V+UmD5xBmolR
I8j2rfYqDs0s+vEyJVO56K/wVGDL0yUpnFCcfbVwj/DEkge5AeX+QFQfydu2srW8NIshqmtHpwbq
Y2d+JUdT/g2TJ8F4/EQYExRPOYQQ1zdaMyazMEviIjTZbY+4MRR3bEisIDj1igay4OfltO1kkE2j
/iYPeoIuvgXHhg3DnZIoZZiTNX24VYP6hpUnFr9JmlLnw6IcCqONndYevaH7m03Sp3xVFBMLtjQZ
YEah6PHDIpRG4q5l6W2VCMRcJ6Hyss8Jq2E43NryPb9436vRI+l5HupMkqXZBvH4JaqsouBOmsBK
eQ6JvFR9jCKJ4Uw3aDOWnMetr+3hpOmEQGz9siw8ZRAEH/cySsJwmS0KOo9p5jqptIri6qYnqrFH
J7ISu73yUL2CSLz8qCdCgMv9TYVGFiQBU8Jzg0ZVbLOekewmG2qNDWtDxdGPlg6G+WeepzLnCy9t
89r7m+fSp3tU2CCTOH/PpmbNzGx5BiV9oU3j+2galI2ussywqVzLLgJNXMqRdCQnUJPYWg9B4vf5
otRaq8JNjZ6112E6djpzArsf6+9+hkLoMc8kG96Z6SAqe/E3XJplj1PaiPv87qVVTZfrz8XI9LtC
p43Ovwd2yKCKkT3U44dK9hr4jAPxh3alqqKSlwbCSgh1lQkBZ5DJYYCxVLHwhxtgmUY/JIq7WCH0
RDx2qBiLPPqxMcDCK2BdzL7x5Z+Vr5RXu21qxQC9xZfIAZ1M1xJuOOO0BSJB6k0m2qiCAA9kQ5/Y
H72gqPtv4zCFEE7Zjx54waKIw8iTMZRldMxEaULNyqAL+w+FFFF6J7uGhhQ1O68aP0ALlflnFmbQ
Aj3mEWikRaQyRLNZQ/+Mq7yIsmUj+2T8Mtbcaq9bXcr2qorwmw65ewRFdoJA5sCMIZfDo1MehPHg
RrwwYFQ8G2twJydRhPRqCDKZmQjdI4ZPShp6+EgoLQT7K7Ptg/pj3VkpnNlQ9hFMcKVF5A/LyFd4
tBF2Ch8feTc9zfCHQl5yFYflt9IOzfbEE20ZXiQis4dVR6s+exeUxtCcNaiEQpZ625sMUNiGdHhn
t1UAZ0k8FBdjp7Q9BsUu7LKumJuLrIjjk+0GzKgOsNUMp2xltCDEM8BQk2QQv6r3J4OZIJUzUAWs
PIl/hVYxpBFS8jjSuzXKojT0koeeiWAfIpd3PbKa0QQPGh4OeHRfBDDEA8+xJ3/DVRHHHThn2gUy
nJOuq4P4LEt0YyQuDdT0RG5YiNqGwpNgSzFYqGItYG8ncclVDa/F4zyD0ESejNIrJJ25ZR1HKBhC
XAozYtCpNlMKUuMznQAz3hMsiPtjqWcd134d2/zMEH043JRp34KHed9GeD4u5bap98lOcDlAtBit
xk66U09mbRy6/oj75OwFykUc7w0oFk2biFQh+4uSe23mL3MDld7AsVgLK7DUI2+xmRzlGVCieSnw
k2/zkrdnqmoFVsmHXEAVUOu28ZPh1xZciGZ5DZIG7B6/7JpookWoALc+utKyoIKDXcaQFD5iBPGk
xW3+IC9KQ3uK27yWxOFlJWzIf9gI/OAiHUZzxImEmnhctik42PRdA3aOtjXJXIIQUJxEdS/AH5/I
SUSn0Lq9LuwM/yypjTKxY0U1bANCxxFRhuhC6PmgB1SBnTGIEYhFJdeTSgu0LvKFxsWiQMKsEDdm
Tl1Q3l5bYczAhQCtjGo4aXtSRelFm0z36i1LlLBA34hYbJJqHoa6XhSxGql50tuJ2etFRK5VYIaq
XaCnZk2WKUiCaDyWxDg2Y7SB+HEdD74gC8h2Eiz8lhTjB3MYeoi/XdlMiqVKu2TI4K+7XF7iLu82
RleJ1EmJsqUX8fB9ToPQqxzE6hPCWdgOhB4z6HJrnIYVScLB6XVZ55XbJ1VldO9ir7JAo2dUwKYU
dpibmLWiGTaTeRF6dp9UWnoiu0R6r3rblSQUXbKEIYa5Wdbcj4bS9YsmV8ppELf36BEwWQcnHo8a
0/cdO4aZlTcjau0imIztgD2rqI/HMHB00AeBfx7nQUOty7pX1SQ8YTSZFKvuhrI4jgdvkkvS9BVk
yONhGfvv8jEf8V7J2kbTy9HkMJVVmYFLizQGHpnTE4M25WXVSQaTG2VlA5QyimGTYJkPaYe1VIm6
EncaMB+SS8LCq9tjUhcdPokUpsR7tfYmu4RWVdp/VHU0RYSBaHyYp0L0EvyrAwPWoQUXoQuU1RUE
qi01H/JToF8O6IAMPiTdTqoRhAe90eDRgiY96Ie5hDtqh8KCl089s4Dm2SKZnGxdNyXEsZcmqiFw
ynqAfRjswBDvezLowndgokxxUpR1hi3Zuc61M6ZsilaI0cXDTWqjBHWxzUNg9SfmdHnJc7WKNayq
WvpB1HED3apx1IVj29xflF6XeUtBGq/85JU9Nh/mcP7Dsh06CxRbUWeAS3kaWFDsqBkRTp/YYTNx
cCvWadhN7w0i5xDcMeynwFnmxmTuK8OG00KLgYDH3NJKdw6iXp9APw0/hOYK2zNRlO8CahWXaNRk
0aJSsa4NxxrpIP9tZF2iP5G0T64V+isRZEiXYXkms6KNj2XeNsVNkcLHvNN+aogLD5RyfJtOEZb/
DmFzx2NUaPLkVkTJqK/SXKb4KtmRJt37URkJcTojqfN3BTe7InNsFJHMwi0FF1Vz3HWm3V7qMvD6
3JEpSdFKSuBWUR6uW+qWwEjDyPd2OUbwwq0Wvev3MSp0TjvqbkgcgUYaU06hjaH+phhtxCeZ1IPw
3agUcW84KFoPXu4UCvv3IKeeX5/WATxZ4lpj0o3jQoXJSPSxx8Yuf9dDORpH1vFFRwgtjltl+Xxh
IkAbr/0IRUA4PllbZ9UwNDZ6FzWj7oDp4XxwJGpxamHkzIpc3PPDtOubiX+Cq8zrRZmTbnznqYyQ
Fe1owI69oqdZ7dRWMqJF5HHT+FDEeSo+N1Wpo3xFCmsoyqXKSd9f93XP6wujqjPjShiiGr/UGaTa
MbWU+vNotX6Wo7koLV2s7N70x94hrVXIherHJF55YR31x2Mu7DR3VJxzhmKwHqvSRhE9srNbdCvy
tl/Esh7KOxWZ6By5jVXkFjp/lVmTVe2hc2wvmpiYiVx5qRHLS0UtI45XrSwQ1gZ3gZ3xWlE3t+OG
5Qtq1sMol5LX3PAvNcNmog/b6JsMiSfpVeeneV45XR5ODrVIeVqYn7vBLAqxKLxOey3iKeIjRhla
y0Q05pEOCqP7YYo1M0NHiKA079vJrSgYEih3aU/ho4YDhzoEApVS6aYmmSLM0Bg86h1HQ9L5ybSx
orPfjaVvICQ1g7KF6zGDNIKXqTPMQIyrwbKw5nFj5lP0J6t4yhws1O9B7SDaNFGrpkxD+aeZVfjm
1RUtDCtWKx+t6WZRNKUJM2lWFSJ7OzbApRW+ixNRMGrnUxSthq6ALYvscHIantF5HXx4WplkiYkL
OfITDIQlCIky9K1gU9ImJdgo4hJMKrimmerJIKYJg4/ucPcUQpNuUDUYVGTW5DltdK1AqfYDDAqs
Gmu08vET+pAl3ss9hR4ccsDcgy5VZq5Bf6WiyU7GwkrwERZRBYoyr6ioXiutpnhVeS2sDasbLb93
XZnlx5JFVnbu51ELt1gXxRRLZYU1hSyBqice4dZdWdMfjVENsVp0CW2bxIE/RN3AsQqvB28V0SbY
Dxs+TCHSfblHVunkpbYeTNAcfIxzMlUspOom6in3DDCy8EWk8tUQpkg6ksYAY2FmoomCpjICiM+O
E2MJFXKaAhV91IeyACvmKTpeYhHTDC1yBwHRJIohQRxwZaa9Z/6ZaIra0wZGOExKvyD9a+pru/R6
7JhH6Lzok6ZqLaovMz9uu+DD2EXEU9/a2DKj+CQopJ92p7hyVrbXo4VrUAKHjsVUfNK6acPgtCDZ
FFSQOgoRgndsmHJiW5YQlhT1Otq7YUe0VS9EzBCl+Mybovk2L7Q2T0jhV639YawDlofn0rMI6BlG
MekB55pgq22MIPM6qcSkImVaTgWvLCrxAa8VU6BGE6TGYUknAeNegwbdqmRWgjjb33jXoG19OM0m
7xCoupwX/8velzTHjWPr/pUXb88OcABBLt6GQ2ZKqdGWPG0YdskGOIATBhL89fej7e6y5L5y9Fv3
oqpCpYFMDAfnfMMBssA4nPd8U8f7eqy6BkqdnGAEmm/Vxnp8gf+//zSyknm7W7qE4bj0Bd4ryIVg
e2rYxobvyXw47m/7Y3u0mmJeOrMMmNRZIfDJq3ANLf9kk4XX84n6rGXY1RPWQpfXDjlBc4hm6Asg
muiDtL+Wi8+tLninEt9c4g/IEEntMjjMrfEsmLKy32Z8BDLaesdFIPxqitQOKPk4S+v5s51NHYIl
as2oEVzcEoVX0eLrts8qGmCdSRLsRWAzUlRsxF/3CVFRivQShSfmWTu6uXO4BKifcA+oW+1xDcKp
/WyFv2JQqh+Zj+LEItdQQzLj09Zr2iIx+FkRJ1ufIjFYOSeovno+hfiKo2aZS+d53vpXaM203RHP
EpKHYJhQjoCZ5co7JfEYmod460Lj5d7iY/w9ke5FN4uTPQubV38v8lk674k8Hwesj0pVHLOmJQDd
oVgTb4MMYba0R46S0mF7h1HfI+7mT6h5LyY29ova6wcsp5ji8YD2qm0PlSNicnwaGV21KHu2Yumf
oHQSKFXaBHnUj63X225PrTpPpr3M3ARN1VRoa9W+MPplh6q8KnT7koT8YOlvSbRC14IB2faKm6ae
xkAuPtu3OKplPl7HYHmRvLql4cdK9Ku5j1e2KTBTq9+dEhWgpsDB5kXID8JVW4TOuGsH/Jk00jNi
VTP1eyYa9AGieL78qBrXlrfYpVNjfQQpJPwmzhVAsqArU273KvBHYdFV2/7Sw7YujufYZa4eM51s
qHgjmzRY6CiSCFb/IvoeU1r7Zn910684CctVmErr0luhX7pmI8AR/ODmsKJc0O4BS2MaPZGvrarr
PoMYQW1gBkCAt5/DYd0rdPcjcqSr2hNd6bf7qnwdNXoJPQIzgocjxY3eaYArG1/inMk6JEuVdsuX
tdJ7nWmF1wlagDCcujRTZsbn/cMjX6Jq+yNRnkY7nLd3HwqeI4du7PuE6Fh/ofGyszc/lkaXeDvA
+vqn+/1R0KDtGqKdMAI19QKkDAQfNwt04ksdVXt8GmChtUgKEawRu15/1nc08FesGmJtoMUhOi2h
P93vrJQiUCktXRt+WUNpUMgYISEQzamOBLahmKWPs3CLBwQN00cUSi9juynp8lEHqLuBQuzMRoqS
d489PyLzT+6jn/leIvSMKpwJLJ4WfPX66/82VLtnDoktlFcox3ERwfNZWedKQjzJ6Gdd+yveAwfU
XhbicEUJ9fqjfltzuHcEjb0pjOjAVZOX0DHSqDrokUB9TkUSGneqXNIsELewfYvEFV/+uOReUij7
1VAws0DQBFAfV/q+WAczyOmEgyv4PEZij1F6xWa7MzUi+xsepPuZVaXI95FMOHz9tQsYmW8R7SS9
eP2zvxzm/VpGulMKoEmpjzupng/z0uvVLikPPwGTQOnohABKlfRsL+dff9LLUYbyieDTQoaJpwEc
ewFet0gMIQho/E+mH1h7rcduL83rBpXayYpgzxpff+AL0SekVqDB4JhNYFLfo8qLFaSbZEMwcfOn
uQdPJMo5rPYwh6DoMK/VPHWrn6G3tRNpzloqcDK+/gLRb4Mb7y5BgjsacEkDPvrLyBJxqGVG1n+a
BHG8L8FlbW0J1EOkzfFH2mJnsafGuANuj98/QXGP6h3ykjEEluJi+TE4sqE7xAPo32EXDxAdolrY
OkjFQuQRy5CoIgm1lyxZ7bca0ZotdD8srTODHQpREWx8yMjAoTeFZgbgkb/M61IjfQNEVyZI5gN9
UYNaTrZiaL09t1JW7WmXNwcMVQyUVftxHo81chumwv2IH8d5xGuxHwC9QmqPqNm2wZ40NYn+nvEF
/p4sVw30tUBtFF8w/glvZiCTgV2hTTmLvgUs+/rw/7bgWBREBG3LkhT6u9+WtkFlITyyuY+DmELk
rHzUewmUbnrPAH5C1q8/ct8tv4bcPdSm3zmaBFoAtisOfmXpwDk5Palk+ZjyeMcYTZ3G7TVUjUHr
3RBF8AZZ1KUGRdTqV3tS6HVyf5vXX+PlJw/DOIJWC3J6fGwQ7y/4uz6e+gVzKT62A+DPy1rOWj4G
UIzNV4HSfxDIvlzkIZIzFgIpinfHbERfLHJIZ3ktRqU+2Wlstne0YfuyaBqoY/4kQwtebGn8dcj2
cKNJzMC8hWjo8nx8+bKSrutt8NgrTZKiAnyp+YEDRkWlWzcLTocMhLfEfxgAG6zLFXecvkOxRuck
GwHrAoJBybPz91BVdchDfQjikWHXHBWKYAgCf4mhETustXo7DJDoeMAmtEm8w8StBDvyYD0/xIfz
WoqziHNvZ4p8K/d4jYKgXacLz0Mc7Q79QHiEy/de01O8GG+MQYoSjmCf4oK638lZSrlOZWzWRyOb
/WSuBlAVsDksAyrn1x8VvljP+5wieMUQXKCbB+Loi/W8DCMwVT+qHpJo+P4sQwGdQga4p/oGoR4h
6Af33kGkg1GALm9HSX9+NVuzIwTeQjC4NGI7nolacESkC6SCg+PCaxvjbVcKWzUGgzXKdjm60KBg
Ktu+QnkM0fdelvwk/sAW7SSS1zUB9s6WkA3fs4PcJ3yjDZ7ifWfi2Q9owvpAQHXhUbHPZOMja1ky
ZhH4h0LP9Q4s/6TQsCOxdhtwHjj3qgooR5g5Xy6AQF4f0udbk8EY4eO4hTsHnW0CHAsvVvCAYp9N
lPdPIMLWuzSo+raMu0E3WTyT+PH1hyXP1wqehitmAog1YeHBwQs97/P9MmG4bELG6q/OhuxDM/c0
OATgYk+Q040RCAWhDzxa07NL6q4qxqjqTzJou3eW18RmfQKxe6p4mKWeS1QWCz09ViiW1V23Kity
kdjgVKfNvcTH+cuOkRrxOTzhchBH8a2l1XAWUGFf4/gTG6ABYdvCU034fgNpbS+reWloNkJsFxWA
KNt33uZpVCLdKpZcpfNdhCOwPUSdF15D9W4LPbqpBAHfvRPQJlx2XQBKohk1sMOhXcAXar/7BKUE
PbuVQwZoton4RTjO7CFAMvB5FINPM3gdBPASrtQxaPr+YWGheVeHoYDoinhRX3gACT+2JlVPnTfO
b+MIrZEAhJlTs5rmAE7CjTkcUPGar0tae5mJpL3s+qHUS2qBDommeW+gaAdEX5m20Ms8PGyNAf4W
+Z4AtOhFOYnJfaQd+RI4rT75bIsehaEmF2sszy1TdRnVrkYb9deCx/MN/WP54S7u70YG5HAvM5Jq
i5DazWn/FBMmoRFayYPfA1/NpGyvbRQa1H98kPegCFn7h3zst8X4feFDqwPKBkH8pWzCUJUObTTL
p6nvUbiG3diuBxn6EL69/iG//6W/j+HvnxJWLshkcEUIDuSXReQK4XRgoct58pcByzgMcFxkAwqe
ulhFx970gaze1Kryxox0NB2L0I51d7Q1jYu105B9QawX387xnF72UC0/4rxVyJNMp99JieQl0L0c
s0D70T2xTf9NmjC56gHP3tvABfBQoE7N/MEnYw5vym0oUywtj8kY6E0LLs5fUgBrc+qemoFrUAlm
Pvicks9k1WG+Yf7+kAu9EOFhSPY0AGkQxiXEGf0yJfA9ptYocdtTZPbBF3UojuHQdKd1Wz/3ftp9
DL10LUzAQXpMsxefot7Rvnh9ZugecJ7NDAyGe1W3X221H+MvDhS/rSToA8GeuAFxADhtbrM1oSwt
FFgSXdhIricm9Wqy2hsl2J5BngbgVtd2jK3OOsa9283n0SncHICzuUo/yRp4ej633nXtenblQtgF
Qxk+AAPtbgcPkwZ307S6fNMraJdmUFXOxpS9Qdpoh8MS1d9c3NQ3IRvrYwuk+FTzYbyVVHe6GCpl
vrhOmEdCg/be6xMcEPHqL4cw0IvJQkiAH5YuFU0uJoIPIFY/zazmoABYMzUgQnAmvo2ol1zVwkXv
faDaVQbSga5/WPb72L0cW9x3hBw0RjWLbpTPg70BJIx5Z9XTVEf0xpvC5t1Yh84V7dSTG39BLfGH
J/rPha9YVTCH7Kpb6JFCSPBe+up86KRniaPzazM20SVgM09mlXHeGUBlcwARoRF8KZ+fxpB072q+
6qu6Tsm9Z9Pw8PrSin9fWkg1caDi8hl4bfyXYsB5kVQlHG3s+AqCAXX7UH0a5k3YYpKOZhMJWiAc
cqi6TFNghUUjYnoSkMMWwEnSNAfhCafTPMTsQ607u0O/gNB7T4nrNq7VaQrD9SY2gl9wyngEX1wa
LJlyfiCAcBJpstlPhjyRGx2PHobl0LTau4a5DL4kQBneVayEu4NvDCdMQ+vxwBccqPkA5+SVBM2L
jDKUlmfd1PWQlCwwWlqQnu+oRWmKXES91cHaXwjZhXM2M8hlsBJBF+UxUL+7MK17UK4Q761gNMEr
6bjreK6gfbhexlQpWAjGGLraJBj8C4hTlvlIYh681/NQfzD9or9FdVAD6rFN9Sfg6/f4s9/oBNEc
pGsx5udlSA4DMKHturRfkxj4QJYuafMFKg8H1hBThpqKPW3KVBdx731xtll6qEftKP8/FmyyS5Bx
9KGjAbCB53sESikl1ca6r5WM4c/5PiHxZkR3VXexPpDNpg/T3JuDi0VVjmm1fhTJbEesk81/eH3F
vgDovu+eBPeP4foxeLvQ0Dd4/jIwqCx2WNvmK2ckfjvFvnoTdJ5XMAC7Z5yL5sZ0k74co15edGvo
X+ue4SBjnV7vaiYSCJLhKr2qPRN+g3J+olky1e3bP7zlbykDiyE7pdji0EyjqHwxZFZWTqZTZL4C
9Z74IwAEqnIgiS4zitibILYtOCW1xUmRzHT4JjbC2myrgnE5hmxQ72ja8SvClvYxmCMDhgSnwGFu
5g7DzRuWRxPo3h8T/V+fxYMbv/6///ushcKv7QCwsvei+V8p4W9Gi/dukLDb/5vf+afVgkT/IICq
cH82DIs+/BX/tFp4aP+BbzG4+HG+YOGitvlptcAlwLBg4AyIYbZA7+q9kPzZQQCtyNEzBKplINC4
fgjA939itXieQ+IKIxQxe0qHRq+4uw/Ngp5vmcosfk1hl7wx8omrDnayL7+Mxt2P4/JXL8dzhOH3
B7xIUOYVBo1xxQOSJoZSVmYm/VzbmzrNhXx6/VHfkZG/D2w8C350CndrCGsdjX6rzpyv/I5CjHbd
0M6RZoTpHGL3GM7HBGcV/QS5Fk8AR0CsQqDXCJS3oQEOdXV/SUIycfkEm1rC+C03kcCFecdq5uTo
kt58rROS1PLKzJHyojOJx+2iA/1ezQ9JQ8AYRt5QPbhJH5qgppdKN/5dMw1Nnbmmmnqd7wRVloQz
hTfbQjQFFYUNU11QiP9F+3ZKYYtGr4Wotwwi4yGRQHJjhzqiN8Hl7I/1I5S15txVk2E5KI9uOUhb
d6E8M02bgq7xdpP4LV0+eQOJs9bjsgbUAk0LYTCR3EaQZG5ncOzCewv0oI76Egwt7JaQWbWNXqsj
6+ZaHb/PyH+jxh+jBoSmvyze36MGeoj8n3c17uf8pV/N7tIKESPwmz9jB7pmQ16A/jOAWynqjD0M
/Gw/gjbMcBMgbKDFF05/eLn/Dh7kH8Cz9tyN7f22gTb9K3iEbL9WFS0t4e5AV6nd3fUf+LTANiA8
/LLj9qITBNx+VZOPIuQ3DoI7CCH7hosLJZk5D0lPobgMRnUOHUQaXQSVZdaa0H+jfA/+VOTwpF7r
oiP+cmrF7DVlVRl2mHU6v0VzDai/wi59Vye6OwpYgbMQsrrhPKx0OsDXr1uQqYJeKOgV5oNpTLXl
kFQu6LWR0I5mUYt606auLeiIsgeazcse4iabzY7DyCUT/uj3Kq0yizonB2z/IV3ASymIm9AOQrlH
oF9bjo/kDrX1IEKFJuMe/kr/EpIYJPtrr5ZSV9Cc5JtXTW+om+or/Io/FjNh9jgO3n1djY0qxNos
J0iGh+ttQVm1qpC83+bZnpuQuIdqdOHBzQrmyFSh7QMksrvurW9VGci4Lmq/6Q6wAlh4CxYn33JB
6SEI1zFvYMssGJn8c+rXj0M70IxDeXedRO6QQJ+fexB0gt0ekPXCTqPftmPD7irYdO+rKCRIZOM5
8g8DGHHg5lAMFKmp0gyGu6gMRutnMWjhAu/cFqHSUR4NqcwCj7GsWsP3pm3Hk1+LKxa54Aje55Yn
G3QbgSNRVzCQTnlElyjrO75FV9qbbQU/frxLYzadgX88peDHHiPlmiYb680vPYsIFTUO0o1Z9RTz
Qc3VlgQn3ZCPdRPQwuCzlG2l31WQ3Fymy/zoWhdBjEX6TwC73KUvRpZJyEIL2rqS+5oWXcP5GwUH
c18gnHbXSSOnm64XEkPdQQyZjRA9Isir+K4NvarwBLMfq7kK7iFqaEpovtYrmJy/6gCGqKzfZXHV
VPNdJqQuVzju5iYOc3DS61UXt1XW+XFVmN6r7v1Qf+Bq6EEKs/ZCwD/Lz4smnb1fQUJOn2fO1SeI
4sy3GuKE+xgCunMDocjbFh4I4Kq9uYJyaYpzbSWGbBnlfG0C8mlZI3PjjYFXBgv5ivz1E1sWKJgl
7acL20Qm6+qQ3MI85asCQrPkY8KFedg8M+SNrboynqrO5MiQjTyRyNDmUMVD3wEwWJZPgm8DKXxn
6rFU3qRW+PNmP9swyyVlGt6BXllyb4ety1siyNU4pVCUQhpb3dsxuFuo/3FT6Ucyo2SDGKGcoWka
YZypRzTzYGKaj1ZhxRAexO9plTzwavxKAlO53VU0ljOqnBPtrE1uRReN8GuizwGqyeDEEXPe4C/w
jIVK3KipPsPTulxAiilRf8WRWHPD1RJcq1Rt/JhU68xzM48fJeAO82bWjuGV1KHxTHVnwZRm89SO
1w6Gz0LZeD0Ykh5dFIqLtt3sdB9sQSJPpvIlPNDGNec2JE1b1mrsOwiqB3qtaFiVLBwE6sbKL6dR
L1nMUGX4Y5y8BxyH2lhv554w78S1Esc26XhWxQEk7pWzWUrccugjpAZ87doP4FMc2hpMyzmp2SHq
tczGyvkmS1QE3m9u6D1uvmzLMW5tFi9C5oltIyBccrps2hDEojHj0QJOy60v+fVi6YIRgJ75YYIX
84LqZL5eifbeLbwQpjsb0vJCdmrsMsAySbmiRj404zl264egWuMC0sLgAqadraT4qXNHyXDtd+FU
ZzTy1jmb4K8lBTWw1l20sU0QqebpPkzn8CGhCUzj8ZgUAojAkkMM446VVw0sT7u2/bg1qcmilS1n
mH+bDAHiU9cmUApbg+4HyJTnA3xNfrZu9qbbuPtmxGbxXdhDBOXQz7J6NMe1Un9FVTwVMYNGKhNx
7xdDQMxFJdGIYBiqGcWn+YSDJT4sAB5O/TYt2KXV4EEZMC4LtGjAuP4Kepw2JepsdQWzcHqw3H/L
gfudgLqQc03YmM990hw7BhRGbGheMSYkg0okgUZqcDkcAvYEswq5IA5Nq6q0FRfxEsGiClTlHOuF
ZEj3k4MaSXBlmJ+e157V5Rp0byDCBqSvODvuSEICAL3+ZqBTGjLHkgg9YhB7F992BYDn6WJKfQkG
kLdTQdbwbvaH3BvWAKJSbNFrMfL6piYwJrTd6OVoH5MWNKj9S1Cn1WEx03mVcirJtqon6EYhyJbj
UqIRwnilw5DDxhyJi3lLvySQfwKKmZ+mlJvStMsXKSNTEt/5pTE4bvxZXCSz4jAcdrtYP7mxfvVG
qz68CWUArbix9B7wnzzMnrrhrnljiPLuF9HcrRjXy2qlAXZjd8OZ3A5r3KY4GmvAtFlsVXygm5qh
mEw5cEhrdA7xuHuMWucyKPSW6M1kah5fbo125topwocywMmJXiP1GkK3RUJwIlkE1SAp4z7ZSCkq
wGZvZU1S7wMo8hUmKzBIW1FTQM7Etj1Do4vW77qoZOiK5E6Tz9+2LfozFZuFowIygC66sa0/Y1lR
P8xgYmuGjPiz/OoGf6UZuixMtwFIYVGMzby9D0ezvpeQgF8ylABnM/XqODlv+e6hW+Pcd629JHG7
IPR3PcbACn1C346t9MG5nXbZ8WfXJBD8D6a5tHBewqMUMPkm2Ux9Cb29QucgWsKNvRxckPCnKTDe
ET3U6J2Cq+iwJBMkrrNu+kz2CK/QkWKAWgdiQBDO30WuGqGIRnUxj61C0iEhFtlb0tiCbNRA2m38
JcPpBl5viMbwPMPkJUrUEaOvYFMwaQKFiSWQSeNsyxInEljKmKmzre3EpYNKmINGVBZNZoRDvYKG
cxcelHVI/CpiIFZA6XbrUy/W+aC3qT60FC6MIUm3uRChiYsWTS8+KtoIv1gb0twnYp7eNGmDiikF
jANwL6VHBUPsYQYeftp8AbsN7FSWZPCEMJWx2en3HUroolKpfwW5vKRZh8n/sIV1dIgVPYa6MlNW
b9q4LOmXEL9fVwD2QnuCAWOxGaR6vAxXT95EQLL5ngFNXS6hjrmI6oi8RyepBo4fNBXIOZiK9jA6
VG5YLppAgan1BwTvrQwxSOch9b9ErG2xsSmRGWa0mtBwhLg1S+cWMixtGpfNhga51vE25lEs5G0P
0YOP9mbClJqK6xFWjEO6SH21GEYvYpGgIVaP3oD3CsY7KGBo3x2jPp7LFJN2mcCSYIuuj9zTWiXi
U4qc+zFwMTtXaMYWA4e17EoRpGZFxX2eXksAGHng2ActQ/XeVWhuEnMaHTpv43mwUnIxBw6d9hTc
xx93LTHIxGScTzV84ThLgvS6a5z7GnjV3qqk9j8jntaX9eL5pZui+AP8H8rl7SxZdfCmWiSFJluQ
cS3ng+t1+Mb4Q1hCLthng2Nt2UZ1ekxXafZGhPYMv8Ry4yBzeaMY3F4A6da8oW2QDe0oPjtw01MW
DEN08OtBw0Loj3MJX5TO5bDW0EfrqfRiER8CC1QUlfh6Naoa9fK0jW9hdWI0Rzxvvg3aVw9wfHQf
uE86XlDXpJeD49VljS6El6B9pwN0TdMZUEF8H256yRcyDhfBRvAA6IjQaiUaS3AmPnJ/EpeUViYf
GAySCM2yPyzxSI9N5/UXK0EuPkKW+TDMXXjwyFxq+C1uaz6Dfm2kvWmgqzwjSNgCGxCbhdkACQsi
X9jO8J9401i2solLF/lyQK8zN2WDVNjrcKaeQVNUZSfJhARKd3+JNqZ70x2xlDX6o32zelieYrmK
JAdVvF7bIFjDwzJHww8O4b/1/x/qf/R0gkLxfwcN/27m+itu+OO3/gkb4o4zHwIgWF0AAO/3Cv6r
9AdU948IuB2BKAnZrr/3lvonboibJX0GaQnZG9JCEvs3bhgG/4BIArZKIFWglv7DzqMvmCpKoAWE
5BYqFhYiZqOV2XPgUG+wBE/GrDeIn2mJJklizIawAcndssXexx51l+iTBzUGIa3+qIfIPraRwk5V
aT+9/2X0/g3I6L9EGfE2EGhB/4HmM6Ds4p1X+6VxBahVGE2FAXo+9f4NbzdQgoYNMdh3LHbwh0tk
PjI7QsEwywQc0dTMCHLVpliU46ri/inVmtzibwhTBF3nP2I7J/4RHTeqr+hD4K9/YNe+k4e/ICf7
+EWgayGlg9oLLRFfKEminW+IU6dvQvC3vIjh+3q0e8PXg2YOZb11q98gX6mSbNv5i8y1JDxKO6P1
6WwH/SRWpfwcVQ4tFNpF2UxLAW6ezbTlJew94g56i0upUqGAGJD0nRLTue0WuqKa8eLrehZW/sD7
0P7o3zfu+X0aoNcjoOmgxUUfh5eMKXMeX7yxUze9rtJ3Awd4DVAmwNIYe4OOdOucvh0rv/vw+vS/
QKHQhxT4UwLJMdDc/V/7a/0y+5SsPBoV72+Q9fk3Pk7Nmx6+gTqpxLvXn4Tt8yve9f1JKQHpC1Uz
7kd+2ex1xJG6TbMYbpKRRJ+nBdH7WOnEBRlOopJMpttyIDxgLRvYJ+WfFs1zShatHyB2J1AYQ8KL
2+0BMDz/oIyFteC9rG/Y1NLPEu7izy2a0ndHisa/ZTwPqB8Ipv64dNMSIK0Z2FfdpepiSV10tcIA
BOMJCPs2hwdMPobzGISFSHB0j54dC+JtkuU0HSKYdkLQeD9IpP91ebzog/L9/UF+BXDnoPnhLqZ6
/v4kNrTHoehd+6aSn5EpKZ75Xqv7KAOv3vPLBV7SLzxJx6t1mwS8rNFa54Fv2TfNtm3IHfo+ApRq
7Nd6DtmThYuF/UHZAQnky0ne++zs/W92tcuuxXz+lvGc1GQWOrxuommsUiQrqdiOu6UzPWgLp+W8
TkBDUOgbtJgQLJ/9/giryngEeBHgqJ/km7GDGw3M4sLfLw1aDDoFgd9Ip/ERtkQILaFZgDmrAQpQ
67BZsqpR/c0yeup28raw5NxPUR9vVS/zwAp5orHu3gQNv+OuD9esM2y60dX0oAM05yliC3bBr12A
2BCZDfbnJWmu4PNIPiLrji5FnPhXG0erBGQsIpJgPVx94cGtK7PFoSLyYU0vtmb9C/pE/dYQj4kM
6SY7VGoyF1EVBA+T8Bc4U5nnI9kXbfUFlpPZZnU/eZ+MZLIYR+AGaOwwXvhT2j3VEJhg34eyfYt2
NyvL0GGLX87VbHKHcThCWZPeTotc0Ylgng6+v/q27GB85rldeDLlNgBjLCGKLsyY3qIVIgdGhc5X
Jxw1wZL3BIRSAjvuh1UScQ7gJntLQ02PJm284KBiuX1O4mEuFVlht7dtwg/eupLPML8u3xQfRwph
kCYm63lg+WHVzYDNsSyl49Ykh3moRIH+v/LU40dRfETzgIGWFiwx8mAY0quFZVDGrVsW6a7KoRXv
5XGO0ZwxMo7cLxAP4YZK1LvI6NAm4hBCzKaOa8jWq7jdtq66N8sEr1vmanQ0mJ9EJYJg+6gWb0Xj
PJQHCOXDXwH88Rr6BKMB9JAb3WrZrpdpPW1Hm6IHBBrl1hAgNUE3vAXmFF4ATQ3hBsYcVDBpoZ8T
pksmCYyhFc5D3bXLhOaaCyc5vGR+dQuZTcyGU+vYIgqwTKmGrkKHWFELgGO15AZn4SH2RFPdWmyd
GFapZEyw4MJWyQPaeM8pJBY4vKpytXWcexV4b5q5ivRRDnGQlHCWmgVYRMfQlVih10Z7oD2XW55s
FBGzD9rI5BJ8QJcBKOTqTtWehK+U18k3z1hWk4IMgT7WUWKSG4oyo7rsQ6Zh18x7mKc2d1IE0U2U
I7RQsqyU3aZDCki5Prgulu5ElJJjTmG0r3O2Utcd53qqYeqNo+A9hFEbdDVh3MoC/xDvtmuIpzDk
ff++kTKVF+GMRLpshY7fbAawCQDFIfDPYhGK9RkTgdBgCy06YuMwDi8bvgXojz7iDcpBAw4vARbD
ngeH5bhcS9TNVelhq8xF5cPxOIeUdgWvQm7QDtpiOmumkJ/0ew/1r7AcpXEBdKaTBXgVMV346ECB
UpW1cR60qPGLeqirYjNVS6Fbnsf0rqmWJsrRKaLZgCY1m3dGg3cUSGPFKV43ZWPpQ/o7XIga/eDK
No3Eku0/l/lpnfZYPjycIMasd8gMfdDg+XADmmvC+Z0EN/7W1xv4RRt54QO4yMDcxGPqYD5OJ31N
TY8jiaNWwy8AYcBoVej91n9Ej4FeXE5OdutBLXSrzz6auTxEwPk/07WCbjHxsXgPMNixsES7sRov
b+DhKwA/tiqHkw0evHr62C0LMouGN/atQtX4ZZxFeLJs4VWZtJQEENpW+Du0G2Cj72cLi+E6htG9
glDpwdcefmKJ4RCDutWxtURnrqY+zWsQLBc94+j9V3ssfdeTaV+cTTMpsKNKqLvV/Q9757Elt5Fu
3SeCFkzATQGkN5XlqzTBKrJEeO8CePq7QVH6Jf23W1dz9bC7i2RlAhGfOWcf0Tu+2kx8N/FU8g+r
mGtrJ24w98VwVJ7uglOyDRzNldUBvECoQ81nb/KgO6UroKaiqb/0sl+Lz5XZDUrTkptqKvirq2ph
2onYsl92amavv/z6T584n/h31YV2FWbJb4FRfeUTQ2yBWJWNvDp1juHxvmxtXvl2oCqI+N84U5FV
xncN6trVk1nHKl83DpXhUigYDLxEHRq5lWv8wWYemSTxrfMy+fxGHCDS1dY6GWHmS0hI7NEZk8RB
iQtg3JfwPD4mRIEY+Nt0fjB6qXaniDI3PVV1maWPDrfFritV7cowsXkXqs6eKxZxoh8rJ3KHUxhX
0RgwsWkmCtzZ2NU6Hyvb6mb+muWZeZNDp1b7Rp3H7HWyiqjbF6FSfJuBvHKGYJyJA/oAx9gkiLK7
bQ0H+VVRw2JbAKLGLS445uZ2ih+YCXQnt8hSk7Foq0cce6bgOop196VNlTHa5HrJa8JKD4C/KCut
+aXgQJ6PjsYjtZnWE3uTmiC8mdct44ZLZmpOWjvo2ILdvB+5aQ3mT4zB059bF8WTAlZHOy5u32qf
jEdn5MAIQ8ZDMun8UbLQ4nXNGFnRoeZrmXwlcy2EW+PYX+Rs54/piHnQsbs96s3R3C+TxZeT4T9c
djX21+pSWlKclV4V1SZuymI8RcAJQDiZXRE/UYl0n6q7ylI5OrsR5iIQaCRio9NwC8zNYx41WrKS
Yg1n9Fg+ZvNzDfbB5Q/rcCvHcCKioxLW05c4UuE453ZnZQeEhtq97JQQ8vMA2XGTMJRcPIwxqXGT
Wb6Y18KqAew29ahawAFi6B8z1U23meKab21yyiTy2sVetQldh2xXGlCBxlx32t3COIZ/qpCRHczh
rHZ+WLMcfZ3MWXtKcVdikG0T94VnvehupVtqHLA6uP6tU8TW5MnhXXeGydEwS432s6mXzRRMmDvE
RYQruq5hHogTO+KJ3jAg4dukcZjlOTH6rDrbbR0bNx0/jHUAbgIVOJFSiS5Zq9RTgLmCM4NqbOgv
BC/w729xfm+72MniABONemDOxXs/W5YNcjqM7V9NKv9OUv5mkrJKm2nn/vMo5VBNH38covz4gR9T
FFf9SVvFCfiovsurfognXOsn7nU0rSgnMXR8D4n5bYJi/MTIhW4SsQWXP6Eqv4snUF4hd1hp3fib
hb3+1D8QTyCy+kufgWYS6Y2FroOWcrVw/rnPmIu+H1kIOUcVitlJgRgbTJmePUiMG59FOS6HKeyF
7dv5CpGCc5NdDXx37wxhsYWEdqfcIIGqXEX1PN4EU+2XbNFDcWp4dL/GfZJGB1SwTeiH5WAoPiS+
aDtoobsJZW6/zGY/3bMqNTqPPiAPj3Hq5J/jOJvnsRmcl1hW5FgseYtoq6eTn4OykoVPIsYhdkVy
GM0x36Sx0YDfgREEar8wrE9Hs/JfWH4eojxfrqkrx1cwl+IhC5VhYZtfh996Yynu8FhdsnyI0aUS
evEO4Lf5EORCvMqooeeBnPtNAVsReQBt8UG10oYTOLpFIGfcMmTeyAsiEJYVLnED3+xCUe6rMmV2
b+Mbu46KjvRV1LblRUzSExYbhjgTIJOB+kkXFOXw0+KPpY7KfW6F3cYcw/id4iOS7PULZ9fZpoGq
trDyx1mL4zuMJAezGqpon0x5tIsW1znSp487taKyCJaisB4L9ujQFmCa2d4M+Ru1haYPYAizUouC
Ei3F57wCJ30CSGzVj/NxOFluizgszJojxVu6STvNWtZZtuXnDTaiFtA4kLp5paW7tcM6onKTbTja
w8NoF4x3wX7vM0XtvsQKqjbfTeCF+2Kx6scmn/ojs0LFr3TJh+Pm6PYV1tiAjWGOeE60MG+25moA
e2SPb/mggkQaKHBOGny3mI3nLKUXwtc4MswOwXMUU7rJu7K9K0HC+SwVGvDyVt0EYpIxe7Gk6499
CmcRY5OMbk5ff+v4U4a9uq56AsUxqm9TxE7NMyZQTl4ilv5r2RqWsicCIX8JB5keRgICNkRRpMah
Lq3xo2bfissDrxKVhbl1FaOlAzMaY6tVLutLSQF7hwU1Sl8aNQvleL8oINy4XLA+9TtbG5OHabbj
W6G7s5Z/8u3CwEd92FLLrpz7WOnOJELMVXKlESrCa9Q1blDAr/E00Y/vkzmRv4Aq/Tly+DvoiAPA
WY/MMqkNoGCCcNW0sdyHpQbOrAoLj5LR8kemZKxgRbbtiqzg9TZan2wa6DfIe+2StZxwub7xsBZU
WSvnKM5mPC09KSOkgXhtZFD3ZtpJB9J0qRj7erISD6pw9/mkmucFcxmY91bdSGg0e0s2fO6DlGi8
R9Z8Qem0PIGibNSrYlazFXTdgGgFg8c2SZf+qBctwo50tg+GdKfzYCxJMDUFiSTmMODuKZbmZNH9
H/V0KB5mrRSll1SWubPSsn9Q3O5+iXkxMxYnWAqfNYVjIHeyT6etRJBauA+rJO2elEHPr1Cxbb8r
GxyJ0tQeW5FxajkFkgq3E64HsFD6IXNCL6Xzp/EXwEaH7GaI8sUVLF+xGbKUqwwQh9GDZZWAnwH+
+0xRSj/FWAd+u8vJ0FisAoUYdi8lraYnDK9xoI6ze7Ar1nF6bo07KlT9waqHLuB4ytietOYBgWSx
sYhpkF4E5Oxiupm6gfOJCKgw2elivnyzC1SWcdYiAqnj+GgPvf2EN3E41ZOVs8qLOs4U3Juclehp
la9s2ytcQVm03KkZby8S4vS2jJyNWVQ7+wqT7H5Q3PQ8adiENlEXyRVoNvig7Ap/IqHGj5KsuRbw
hnY2M+tT1uofGJRRiUcJkJkQRQBpQD0TEoiRvIZlfD+xbt2Ei4Gux4pyPm0dAGHrO4rrfk2SeSUR
GmPC5pNZFggzpTwnZtzdpRisP0eVnBQa82VX9Lq6UR3iF1JhD9u2c4o3FKnOLe4j1o4RX/9b6iBI
MwflamayvNPGIQlWhN0Tmvz8W0eX9M4cRzzajSzvmyaONrPWqNu8FsNlXHrnkKqiy1iDKtkGIHXO
oRsnw2MijOroxJ3xYVA07w2jmc6Sif7F0epuLxVTu+s6ExFg3wy8VdP8GGmF5SDz1ZJrPzK4UOFd
nTszD/dqzGwAhGEWQFHjyMyjO83t0n1CpAYBYoPteNno2H7EmR8Yaa9T3gGdPKp5HW9pFoproufh
c1wuU0wHbXY/z9/NHIsyJmedfea+08Omo3qWX4p+yPzFqJcnYzR0vw5TOOt5nvTIlpruuSGN67zE
4XQGWLfaUSw15Xlr4gfTGrRHlL86xX9aBzPjoNm35j5+rZu6uxlQwW9xV4WsY9fTnhtdfsRZkz8Z
MaoVj2gsuZkmg7ZJFwsz3aE/mm1/3w9zl95FraGxilYby2VVOluTlqlvTOjzcl9Ju01ehYlbtvf7
yhq4iTLVSe+WKh7pno2h2GAFb4LZGCXVsiqXT2SGyOCyuSQkJeEIhmdKGFbboqyJWPXvJrV4miTR
JQmzpQ0PaXjgq8zRxZX5vVHPaJ1L+zhESh00YOl/9UL+Wx//TX3MIkC3/lt9/Nx/xH+sj3/8wG9b
RtXFgcBCkJr2u8KYavdHjayxgMQyy3pK405hoUgZ/luNvG4ZtXXlwibmhy0BZbHKfzBFsy9nMYIe
+R8Ux87/50tATbwuFpnarTLlv3pb0eGTvzY788VdcwMzRj/1PG8La3IxjArjkEnoqf4YRfWpM0X3
qc1zspMJ78vclAS1sZo5wUiUt3TlLBUgb0jRm81bgY5FBfmUSwLZODYndRiXPdWbCKcHxZ7hVfmQ
PPE6PcO4dNHkDIWOlzyaRs5TNQ+VO7cAJXisMNx0LrsJrXK+GbU9J8N+sugox0NkQ7IOD6EtAUmx
RGrGR6S1qnhUALUQmChiXWyidGqXE58l4nz4sNKHGbba2mrU+1GhM8GIxDL3D23BuB69VXJljhrv
GltfDDhXVvhUFnr8tPTcivxS4NKWQfmCPjDBkSDaBjxjnN7LygQp2zaHxSTwDefD8IEjie4VVl/q
JauUgMPI8N0KSwEiPbLl9JLpJc5dG2VYNkmdA0Ydm5NuL0Wp+WnpyGsMNU85kP4z4YXEajA/KigW
F4a0wOSibShqNEs7ZFnxsBtDteqbPVCLUEvIqshgHcgHK1eT9lJLpLJ8CwX+2mI8fH/M/z0R/u5E
AGXBa/mfO+anXzAA4q//5U/Hwq8/9eNYcDTMBf9L20wDjHWN5S6TL2NF0P9+JBh01M7KRhGQpYD4
r2SL304G8RNra7ZpGJ3IlcCy8E9OBpgcf26bWe+7aA9cbM9QuIjnWNd3f9j2gi0wlHgyywOUjk5D
+2qHDII3ADlZefYFLiEPjr4+nXt9nv2ia+AVdtLYkbNg75tCJBABw67Y6OyaUBQL60lmKtCIRC2D
KEIf5k8trCBE4G8F99l6CZrGB6pE7aDXas7xYE4+NQ2iwdD+HMq6p2fpop1JjRdYDuNRLcxif0Fe
tptB/QHtM0TlLVDetmBLCzTXTsZOaK7eRN04HyUv42GQ0bJVE4swT9sO1H5UKV4SapaWbLiSBRFx
ntRurEcEVYWhW9VbrA3NTh+V5diN+KVhpVvWl9Cxa4wKRZ0DvEdtfqmQwz3j8HHObMHUh2Fq9aDM
7ftx0NwLr34TOEUU/ZzHHRsnIxv3iz2MAfD6kJ2k2u5aG4TFlAjUW8Z8X4GYPbSlXrIPoltZhlG7
A4BwjEo8F1gvb4Tf4JkNdVDI8+RscsTw3oD36hFdeLmZGqH6KrXv2U1ldxi6hc5PWbSjyGLlSGuJ
qElvFuRN6RJ0KcLjxoIhsyHGR0m9aRqetKTGqcDM5xyFhbkTtVZs9cYw+VO75b4e9e5iJwo8wkF/
smQhARgO1golgUJiZ/QsGefeNFv4K4ZKBkot5weRpPaXgSO4LuefSe/sdlptpPthjPQdOKrwZaSf
3KaQkz+dxMrmyzDr6SUyCypYp5ZoTCQaeWfVaiFtc/ZII9ttY+nUxJhAN46J6hWXBraBuUVl25bT
twjy63ZRS0S7TViUFMHM9cU8dfl5TutnUODpM+i++YNEXq6rcjHVC0lG48lZdxdVofIlJ25cs+9a
MSJ6iOJ6yVDYqlZ5Z2hjdckn7RnSdk3Pb4hm7wxVxm3QKEeov+MdzZ97Eg33JbAQkdLMw66z6UgQ
IVPxI4X33AHQv78Amj9aCVF7pT66HlF8xjYWtcPFR2oeWnC92ANWZg23uCZCSTGohH/pA5uqaUGy
hsOViDmNganUl+KmKObeNRtE20PZXFpL/6jyxg7PDeig+FRr+atFbQmlwEQ2jh/o0MHAD/Ude9g0
Y2aPf8T9iui5STZROC93yyhZFg5o9r+6JTiysyAionT64dmsV6W0M8TtsMkz+wl/T7px20HbUAC7
5M3aeuG5YZfPAaic+qFG7ZlOqzQy2tcINttnPZ8AUgemmpV9HJTsSO1j2ZlOpwQ0g7p6x0HJ516M
NYGTNMWoLytCcd9pi9H7khoVXZsZU/krKVF6wx6aQfZ9SWsffuIJ7HwzWVyPE454ZKGIjTpUjzy5
ZuY5Lkbmda6l0eqMOWN8tcfdbSvhDCm0HFnjmFU+KV7lDMBQ4L+v2yQuW3GBS0mBNNfoQqjfeFLU
WYsOWtyjDGIeLm9lb4tP/A59tkPsjw/bnhsbm4ySoKRnCsFwsDQz/solj1rLK6SqPRnYQwo/6/Io
RVgA04Gzj7+xz0Ks/ziYMPkXUZIa3sjmsLqzkcMwv5qHJjb674ojNaiqUfEiW9rRRkWBeidX64XJ
CmSjYo5JvdbkM/YtLZyf8snRTy3bObSMVQvVfyncaZcySL2wQWsOWYIAWEgzxO+DwczXB8PeDTAD
dqU9OrsqbrPbmo2zRPCuIQiY1VnGZnwK69reVtPKbMsFYiJv3bM2tCeD5vWppR8du92ZSgmrxOlT
zq/ISjZtVBnKVmUB/YhRha5Nx7aOSgCtp6WU5dWOh+rBGW1SFaxmfDfTUJ/puuH/gHdgKd5qQSZF
tOvbfqFXXAbw6vjliRmYmy/cUe2V+heXgh0qPgEgqkPqU6M+RgvzIKmmzrMpou5eCCXkcijzQx7Z
3V3VOwrSXOxQY6mGXxfm2zdI2UFns1Di6Az3WEPVt8wGz9IVrvM+ag249h4H+T41G3mCLE06pqk7
XtTILKinOf05hnVyNJtqvApGEUgZhCcR6QIAMmINeQGb/006h+By3TTdxGCzu7ysQZlX/QGywLDT
WhJBzbEwgexq0+QvHYujKa/iO3RADE9YrzqnxOCIR8FlBnULnmHi73+UrjA9HVuZByc5vtVzNPkj
CpMNlOhox1rP2dYkZeaeNomYo3ERb0wGWu5CSDMfo6P3F2A/2i8jFPMtoD9IV1qo7ZldGa/AWeuN
7lZRQN0fbdOkxm1U9vk1w4T1MvAeXiDLtDeTCLAz8SKlv5AdcyYnLtkxTxuvOOzwGDI62ufL+HPj
iOQ8izh+DatBvYah5vKHdBaVQLFAo3Yq1a8KQ712pEL2K5baucFvkzsIZO2HQy5iwyItIIa8v287
UxakkzrWoSDz4T6zYvqBNKu+TB3Vf42qZZPNlXpAuP8akgqF36RQKR4w4ynKvO49s9bBjKC8yTJU
WbFVzUWWLhBjBfbLevs3AeaeOlgXcakntf5Z0Qfgt0MXAa8QbCJdIGfgKaTl+g3qLZ+pNkpD9s29
T+AkKj+P4ZUW8achKGJZyEvd4verwsT80KVDTSGI7/Bsoqm43doMs2A5WnNsPxpt6kRcediQo/ip
s+Y6uf+3vi/7pJ//pr7HAKVTEv/n+v5GfU/i6vjxF2vxjx/8UeLb4idEeNTxa3a982st/5u1WP2J
xx0fk85swV0N9b+X+UL/if8KebHKcbDur9hp/Vbmuz/ZjBBWP7CGHoXN2T8p8+F1/LXMh2xkGHAO
UAquROF1QvCHMj/HiQB3UJ33pg2bPMAhkGjY5SfjysVVuZwiKeGzGLnaApeX1bie3rXtQThQoraI
NCcAQrmq8GR3fW4GsWtaCg4NFDat+7Umi+husqz5VLCSCUQygC5dCgLjGCZ2JBNpswgWK9dryie8
yxsbsDPW/TikoGtT5IDkhVUvbTe3xzlt4ismaXVjK8vyHOqKwQqYGLtN6xJbRFhO0TxGWSvLvdq4
DUh1JBcfKHus0s+0Kk69ivnH5Km1mwXFILGSxuU+sZfkF0XToq8TKcYXhGv2mzlX6RC4iivOMGso
ZDUooQPWSLfj8CECgQSjyby5TpSfoAuw3qni/jJOnbLTwnTxScHEQ1f1o9wgpcm2qU3j5Jt8KJSw
sJeU1iI3B70TA23iXQn8Mo1np+VjBndFyzLosXosLcxhJVTJva43EYcrnzymGO04LW5x6xXDApSz
FPfqkldMX5wW6R5do8eUujyato6JmXQvP5tie8u4WMXn5RQXPBORupltHI5emwE78ktTfUX325+H
SrwxD+8fta4rnZ3DBiMPdCWN4DsMTrYr28F4wUqpb9PBcHZFHbFNGJcwvIDKpwY31AwjCHnQpjl2
D7ZVOdzjVmgeDTiK35BClxtRaA/2eCMwuwy6STQ7Eak3geetwhWkG1dN6Qa2g3X03BaGvIPhavrs
BjdIiIiiKIjDteO+2BmlzI9u3oZnl3iye1NFe5ChL0uI2gmySs3QBwzztmyi8HEeTGR4ilnsGZz6
aqX1fpal6QPOJPVuUDo7CKWYDpFV7bLUcDaF4E6NB9zdIdVY4gG/D/epG5qrMT77hpH9K5tdZVsJ
QXpK3OfaAw85LnBa2ANFS0FF5xob8qinIEO5HZB3dl/xtPma7Z6qNR+VtBwLL3T3thSJSalvK9uY
Jbpnzlhipy42MTtFoacx3TrmcMTfkPiiYMljnPB5jakW0uYRJiX7MYiFm1aTKEdEG1+NseG54bFF
pQHUYlcjf/OGMk4IhBJh5tfoghHImfJhnnqk71EiKm5+UcyR9uyEzOq2WLkmTH4mdFFrCNIpjmLn
YSL/zWKdqrjO8Kjr0C8esVyppvBoMWLtRRM8CxvVTJMTMEj7vneQWL5KseB/o8PCeFO6lZJ4uZXM
/P1jcuX+gzZn1MQ456nWjv4aCNZuCLMAhSldo0wPU7Xq2fNqSfltUprZctcSHDY+oo8S02OfJYNZ
k7/Nwu+KeXhM37Osb5cSS+F3w2G8mg/n2nIXSJ+rJ5HHLIreYelFOaZnLeH7UaqCx/O7k1HO0NnI
n/jucYS+bEfY20vH2TQFRXy0n3tHvA8VtKmvZJlomfXOZ+TCPMiHvjpCcjNYa5Vh1qMaZmqYsXqp
qHK9WEU7+lTSHRMC0TBQgMHX6iEvFjuFf2/q/9NNLfAq/7eb+q79JarKP47h8NGsP/LbdF6zfiJb
lz5Fx0+Pn4JR12/TeTxAJnAPgDffh/N/iGkWFnf0ivZwAX+p3N7/b0gvtJUdxGv5O1jon9zRPAR/
vqN5k0DYgr9EUmmsIfZ/MbFk3cCIeHCTW5q5Rur6BvIGtBpRZt25YS0YaVhN2+2qXC3Ja/pVFjyt
EuEsHMkavDaGRW9hZwwEkM3yjD7EDhkh8pWUKSUj0A3LoFezldyT3qdOtzXl7ZPhx6SyQkfc6yC9
j/Fk61QHvCRVrGfOuKtcEW2QyabHgrCXb0ZUIk5w1/AkRYeeKy0nOtqZaLyqihaWiXb+YHIfIuqo
lsBwc3xAWVKNGCytYfAavWXQs+R1y5loCOXZVpUvjrRoeskrZlfm2lcrHpNDsizpWWJdPNijOfw8
pYO+EVzqlkfxHj+09qoV6yo538aBeMsAEXtB+GLNb+yRxN47m67J68BV4/jUcDszhMdNGU3Wl2Qa
+2doBXF6NdFygHas7bukVTlPZ4bsiZ9b8xokixnBIyfIxYmq9sn8aJt9XwZ8E/NbOFfQ8FR3HLxZ
htEj8ie4Hx3xWpkPmg1pohXGp4UF3ptIEo0tv5DqIWJWtIG43ZW+igxX29q9tbIYEqN+nVtJYFbU
pOhy0dwcFdSelaessZB+ES4OW43JhueYCx6JdEnYotgS6hukvg6ft5Xb8zuLysa68ZvoKkJmAuYC
N49lgDAV+a+6zh+UNP5mtxi0Y9bh+y4RZJBFhhWYTTIEQxXb982CZNArWbUHgF8r+qiCmqwSEMmL
RrtXTHfalGNhHUOBP4kuxbQ+Md1jL6awvdq6trCnB/IVZ140w6DZNqVSnykA0vmilgMUgCPy9Mmp
fZfYKA5ePghBAuwYl/VNZE1cHVBDawJrMyv2NQ02sVDrF504U2OVaI/iEp8eaXlwuERQLHx697Rg
fFcLxpbHoi458u01G+4lb0e78cyqU4M5di3EvCrVo29IaXeBpTNMPRIA1bpnC537Z9HYYHPTnHQd
BpFzoZxHtjzoJpkcXomZS84jU5WTFZbTh45Gsvaybho25HMU80EiHTLX6qZswT9baryf01yv9mCD
cgYi2txr/rQQqrJXse1uyyhJbomcgSPGzbjWrORJ8GYzbw6RFhOAFBCCNkwsv+txPC9LMjTcJYLc
OW4aI6gxTmikDSktIAOldKObVaIX8smzLeyLXIrpmnemumszewjiCO4KT5xggpDa0CRyxU6uSlXl
wKkZOpElwyqixXnsTG960lW73pVNdBRq97Dg41juScr8ShxOyTulkAGLMDad2YRV9BTbvqE330YD
83cZVqrAxT6wSIM6U+0Iv23LHf8lpm9XKft+z0k0P4pmlXPTYKGITmAkW7tcjRFl22loHDBCtt8m
RTybg+WcDeACpHZlOrO1iSKkOrThLAOnVrST0XXqZQlT/V6UE+9jKNy0IESW08xkborEryHGQBrO
MVUcEDwOThB5lkB3T+BPSlgfdZvtHAe9Wq5F68iI76rakoGSBvoijHulntVxC3Q4DxjT6KcKYd7G
cFKUvQos8DiAl6I91YtIAtXIdb5nIoHTL21jpx8pjBAcYfn4jmFmbIlkE4J3TcgxYBrPQkSzlP7A
SkH4pBSl2M1AfbYn/g/QZzSFzAKP7pDpjWc5SxEfAaWZekHumm3WKtuOHMaAHHCgkIWC+se0EDgx
LajHvdK0RrUJ1xwjdEdmwRwTawRpfU4Z5k/aHBkv47S8Ch5hqGgd6T4eLm19bzmTfU84pBZEfTgH
vY4zwnYBZxMWhYqKiCzs6JWc5EMZduKaFzplUQHnU7vAjwbN1C9WunOaynhrevkWSfxRXs+wWwvY
3+YIkUa1R2UxAqm+FKv+fpm17qFI0UWCGZlkdE+JG7Y4EUQ+40EpflhSGNdhUGk6To2rcDLtVxvg
v5vNv5t8oAT4r5OPuyz/4Dz8+HNF9f2HflRULs5pWGqULD/GF3/QO6gGCgb02fSgqr4qhn+fenzX
NjCIXSW/f6imDOMnRBOm6Vi6YO6B6uGfVFOMFP9cTQGVJ/qB5SbbKxwW373bf5x4tFhrSmlpzVH0
igwICNz28YhtrOidezOmiDmYbkTpDlRoMTdZaw3Kcwz97zNnYwtoTSptvZSMRNwk3CkDQskn7tf8
hN8iSW+9VbY/j21iv5uLVR5jjSFBT9418wSE642aJMVRl9QdYFngwo9peU6Jh67ey7iuLpAHaqRh
s7aL2OsgyIv1GgLh1JKalzDs3jsqhUHbNzO0h0kOzm1mvxrYyDjOKYHIYmNYI2o9Mn6d5GPslfht
aPMOFnVbIaSvuyGzzr2pojHbEuGhCh9OUQIUqJgSx+ByiAWDrK2DI6cmh7fj18UA3SKOLudUhPu+
w/4lkQU2BFAfSxPXJz4EHYKzGSD2QtXp6Au0Sy+EmdgjgZvZsTR+aLrqhCp5hN+jMdxRv05T3k0L
Tq/EnFRizTpzaRF0VtRJxUCe16qRBSzGkokkEIpHF3MBd/7SCKZTaY0MCyZSVIIOimo9BtzqgKlf
0s8lnOdVu9YX0WwGhPMlgqBpMUY7PZNhe7WLXjmoU9neGPsT7IzOFUSkgHbRxSCKyc7aRWatP2aK
BW3F6FSCaLRyuie21dxabj1/kLmdbaZ8yH0IaTGWsK7Zjk6RnVslMXZVJwocRuyks3Jseo8oSMsD
yjwcnFH6NsFm26IoAepT4N2ZhPKRFJbLwBJRFojeNIDCRNW+W9zwvi2m4jUslZ6CgmMS48xY45iz
nolDje6NqOluE8yme3j043tcODJgFRMeMVjI+1XWs53HKnnJOxneqDjm1yyuFaLThmH0Q5sWFCSp
fXXdLHyJWeLtZWwpd4oMZe8RMA2myW6Nc0h+905JlQTvqt1m8wubdIxtYW49w/0tH7sZsI9XhDGC
bpNcaxIZOfmlX83LcihbVuWe2yMCGIayP0xyabFMZ9ELnb9xchebDl8DuvJEnFYHI6Zuw5Qs1Tb/
xg4Clo1hL6tYFNIy++pq8RAHm7c2WdiNT+ZT2rDyTAdheMKQ9nmdG0UeSZE5N347jHdDFOknTcpq
D5F1YPk0810Pedfex7lVMlSUJbIZu/4y6fGr1jCF6HPHOfJNFxRvhvDnrnYuy5zL+9Dq4mMpZPsU
acbyhoi3KLaEbepf06pVT8pS2qnXNIZ9nHLpbkVa/zK6TbjXTJAlMRIqvkE7fXQzZ3hDhZu/zmRS
vxpTn5i+2TjZa0OthiuBN4zbH741S8WNa0/9Nqmt01Shcy5IutiliAPu8OSYx0l2Lqn0cwZ+lZ9V
7rQ0oX0yFzbwJsnZNyK15ZHFNN1DFWUsDTXWirHpSHhkvdIFQmlmDHFD7ROwiqI5XwnNsEv8SFF9
dJjTscLbhBHS1F8Eftc7OIPPydI+prVif0qzQuxIn4Mm1pzwhPg61dGT3abiVKhzeGYmR6RG2oWB
nUQHV3T2ZcZ/zKsxdI+kP+WB2arVV2tgF1dPS3WjT1q+rE5/ImloTfEETPUpSiPxHMXC9K0m1wVe
aVQmy+JGF6Frw3uPm5qE5QhRMyubhThu1JmyPQLYiz46tK6/rJ5JwqCaMxS8aSXfyAAImvHGhDmB
P2azm5PTNJ91SflLeDj+rb7XyVfIINNe2ecpGJQ1oi9c1aHnSYEG+nWvuZucSfZ17BIAGHmYqNDT
UO3LPf5U+VBNAs9jFk3GI/Nv5wsBH1RtpKTphk+SD74QPIkPVC/OuRpL82Mw2+pEG0IjRjvAOTeo
hrxFGkFQ7LpigFCTUC82q4SnmRHp1cbYN3sQkSYSQs28BUEZH6oC56BXz5pzXmfm1y7pMh5Rs/J7
VX5tuPMetMmaD8T60klSU6IwDruDmdUk0TZCYnPTE991auerqFrzW6WITxa3+hlDXdf78/+wdx7b
kRvZ1n6Vu+4cWvBmcCeJ9EkmyaQpkhMsqlgFF3AR8E//f6BMV1WrpdY/1kTdq9XJNAAiTpyz97eb
YlqJINsQwkxBDPn6GjOCf42WJb/C8ehmHD4/J7rZrBpdVNDnxsdKl/djM+uhD9GMjHesZSmV6TY1
OPjqjOXvGkNWMIPQ3IS2GtQ+1pKzyHGJw9uO1rKUxqe0cexdBrxsy/P+OZtL/9KYuKWTRlQPsUdf
w0hkfRyyvCA2NnLEtUNYDd32sqe81eO9NowM29zCbXc2KsI77txiXerBcJviE3jHiqnR2UATQdlj
+0+xC86UT0jUz1CX8Mhq2owYJYtbfJHOltTs6kBANWAz6vc1fLT0SpOxhzen5HzUjd3a7sb2xZQS
W7vP6aP38tdWGT9nTY3Og+3xqh+KGBW/IhHX9htmearK12MB1nOyRvXVsPocWfDU3We662x6fPso
HqBfMXPx15bUovu0N9SZKJR2NwRIiyaVypueOCljk82BjFe2WfiEnyXaYehOMrWT0CmHn+lkiNeG
CQQAfxwEBYPYzTRjR2HZe6Uj9EXmqTpYGts9KPR83Tj8NzLSg9XkOO6+T1sQfJmw131qkMdDwCHu
CC37HCBTZ+1MtF3rgPK3SUi6y1phHU2Vpdu6zZpDR0Gy6YjC3KPRUlskm4iCBuQnuBH6EwnFOGrF
iE6gNUA86tPchiPR2xuL9tPn1hnSkM/+kHaxEXZT4u6HHtt06pA5P9T70qZzRAfI3BKS87nR67uu
8ykd0jIDejrvWKKh4lras5FCf08SN92m+UyFIYBH5Xp19mp55+mKyKBmNw8EIujkOa1RUFx8rc3p
BWDoKmXtrxocZis3LcGt4E5QiDdQYYprC1vUJVDjsBNuF+ztKYPOZhV3Wl7eTjJNtsjloDlUWhm6
YrqjO4ReIc3FTrU1iU4zHgAbRuTKQZC0K3trZhH2rButHRGJB5r30Npmup+zqKI5YnxpIlfbQM3C
A8GxHi4fuKseLRz7gdXdDaaBDaEgb8jD+r6qiL11AQSBCup9NuM5YaDf0SMI6u4wok/aZ2WMaITA
qmPRTncidV7tyHv8pzf93/SmQUD9aWt6/UW8DW/yO43oL6/5bX4MoR6DEpGrjGddQNNMgn/tTXvO
T6CnXc5F8FO+I1NbwU8oQSn8UTw6H73pf42P/Z9sljm8ly7CE6JKrb9zmGIW/f1hCkslnfRl6mr4
gR8gZP9+fJxnNKkYhDT7CT3Cc5u1Zb12a4spJ82mKsQAQROobqZbUZnzEIqkD6FmB+wGOjkjPY8o
3d7ZeI5S+GursgS1gP95+DK2rrb2+eMhiAEEgHF7W6JOxHYvXm1Nsg6yydMug/TB5DHeyDEAQM+P
mO6jwnHus3YorxAMzmeRYcCk86uDZsN2bS95jvKI3i+nsRmNWMFodLXgD1eM2+VpZINjt7DEShud
bDfw4UzSctz6wKQ4OjCCai/01eyjVOlr5jXacyoK7SFuSlDP+HDgopgxesHaWtW+qm/AgSJeG9Vd
D0bS0XK+ZMQ3NRK6U+bEFg3OdD05lgZnoWx3SLu/otlJmVMHLaAHkuI2Dgxn1JdtvW1m3h3ryJ1r
jTrwiva6rRqKWtO8Sw3/Ieq7a6aTNEeJ7hma2bgaSQZm9wKaaPp4uxDwXVVTcWX79TOcaDOcjXY8
5lP8SvlxcJElrYRl3eVT/to46MW8qrofM21+yUWpr2uCxtYEsHXbDlxASNpyyC34MALBo7qFhh+5
y0doVq7Dnw6aRQw8ewj4ck2D6JNX97EKxBNUbPsJS3rJIFfUIVNaa4tTmLlZy4kx0Yuvaq5vobLN
+8jWji0yxLfKNuRDTew3CVBgEkKrFtjczfqWY9k+8meaWE7b3EzkfD/buf/gqrTaVaNMdxwsYtLf
c28zU0Htg8b1N1L4jxxwtYaTw/AY44c92kWlOOXGqrhDitp91vRGlqHX6NZdawrrXKSAedacFEaf
+Uczb0RS3lvLEI9ERbZ6s7IuSrTBVvkRVbOVwCzgyeE80qekPdBhpe3eBDvZWHV+iGvDYMmdKjRc
jo/tt3ers2mM3YmBZkvvXWrOI2iF9GQXrv5q88XXamrTsADWna4dfstqazCilytrnPTTMDVOe6gy
3Vk5TtZOX7XSmTVm+FB6v04cJK6FKfEtxmRobwSdcbkyKJvrIjPu/1no/5uFntaUxdr3n+VCN0la
/dAwW17w6zLvL1ogFlMmMB6iIMRAvy/zvv0T8iGWbG9R9y8r/e8Ns2XOSI9tyS2g9bRoiL5d55mI
sSrbjBMXD9Hfapr9SBQjAymAieYg1YeGRtb0DyqhaNBiBjGOc+hH+JxrM5vzSyLq6OiQQhpySFSM
88E/1ZzOt8YwRkdftPVLQI386JR+/WJzFvyENl19ikfd/GXy/R+BZz+QxJZPZ+p8fT6gaUFsQ0j1
bUcvQP0SEU1nH7Lert4ceBi3DdXbVemMyA4asE+7oNb7UNUE+f0FbM1aVGHfwuoIZ2Aoa9g0LYmC
cD/CI759d2hSAmVF2hzoRj8XTWThIyJA9zoPZOWyGSKiJ4wCYaE1gYYd7SB9NDKZvo5zOb97nYIh
C7/bOsao+De524ld+0GblU3l3oEvxAw6duBoI0hhV0jm6y3jTns1yy5aZWMRGKHdq+ImIR6gDvFh
U9v5DZbxAVnPuutmDm7os1nsrBYdeo8G9yX2y5zKkF7BrHymHgtGV1aiuySlKoktWCi7WrsQd+Mm
CJIwWEC81oLk1aTUgP94Dx3NHIEFvmFM4Ll1eQYjHW+0ZOH6ygXxO2kF8iMoaxwMGUBCn8HbtYoX
OFZNl5UoJljB5Qc2WFsIws6QRWtXQhVmSIzrMtXxX6O7XMDDXAB371v5tB3o3ezGgKOqZpuc1qmL
mgtjqOxOVwxU11D+9RdR6fDVmVBACErGYDN0xN1te2v0p1XKo3QB1xvjuf8AJs920j4YzDg3iLaH
7kCZA5QW70V7GVOO36FhDYqTKxXDtiACymcDb/NFJOPWKNbseLZO5SgZLsVxSrBaDoRrBaSaOUyd
afbe6U1TWwmbaeXgOM9eNvmbxHHL27yU8JliBt+IykgZteXCk4710djqWSZJ60BkNglT2wHLB0Gd
mP0219Mtm0G/5kkNDnA3istsTr21aheQ9bwgrdkIvbfEa+v9vACvA1GDvk5lxUTObGNUpBmI4hCO
2AgtewFnI8M2TtgAoJ35RvRkZWa394dk4NjrOckXG1/aDZmQYLjT0iu+kOOXVytysuE548VB3W/E
QOunD5K360kCbnn27pMPZU73i0wnI7ZsuIfnnY71CiE8U//IipqYbg12fhp/bf5eZvRk2AtltjN1
wLngZQpj1ecJI2C4lnWvXwMMkHS1GQ2SelD2tnnDiDs6zt1sHYRuZf2zC+c8uKJnVb3NmtV2gIM6
OmCe0WggEKIuE8gSmUyGblvZ6abtZKltmK5OdN6NcgoVZ2oo7Lh90vvJqqZp/wuxSYNJE62qUhbx
WhKlV7MnD7jUczbachWQOMmQfsj1/Yxdg62gLa9kMqR4cHWreiPLzjoYciI7RSPc4DDlKr8wPVkW
Q6bWK5qB5U02d97Z7KomCDUz4N3k8t2QcGHqiWZj2DSOimjHk0EA6sPN7BVkBT49IJ9531TjvE+r
oX5RkVO9DD1+gVXgMPZbJwMPMmP+biTvVR+7n3VIWfp1lkpHPwfRAIOqxsL5JpUI0ItrYt5+LOUB
3zzh/Iy8os181tFca/vzmJozPWVLQ7OXUxznkPYiMxLzmp3AmN6crpN6vVCsdP4jj5HJcB/hjkAa
XRnwBZ5L8hhShbbaKd+6qUVjN8lZnYg8dM8NRrN+3ZP7rm2HDh/2ilq/3jV412+mMunHFaHWpDUp
Ixvv0HOZNzYMD7nCZCpupAMRMiyR8jlrf+r7wwgTmiZl3ybFVUFXA0cSn4B7t6jtQ8mpBhF+I8fl
BAJBeg3L1HvV+nIgLiNFZB3Ck1siD3x30lddAk1klTTe8EI/sDon7gQkxXfh1EeYeg+xiYUzH1T1
s0IAbo2wLPogyJyd0QbDXecKS6w1+rugERK/sVcGMVfU41UQhTZ2hq3BHOYa6xnUclTn5VUiBvlg
5t3oonnsnM+E1NBi6y0jwVyRb5j1EKol0PJd2SKrwHz1CdkHs6R/2fjiMIIOROs3SqbhmmgPAcRD
b8UNpD3k7DNQuKxgWtsBTbSV0RSeGbrIRfxVV5kISKaWcc8O4vDE6te7mUQqB6HcWVjljK5QOxbw
y/8pHP+bwpF6Zamm/nPh+ClVn6uSTvK31eOvr/qtenR/wlhuEtFtOj7I6aVE/LVJEJg/+T4AJp6z
BUr9HYIJKzkdANunplsyvS0+xq8ic/TnGMM94rfhN+mc7P+WyPx7+ZrtB4EDxgeBucVfg1e8/Ptv
JOamoSc5O5x7IpsHz3hhjLeOgXt8nhiDhC0ODUbNv/9Af8Cp/qM3BDelBzaNDgjCP1SrOd+aJa1w
ThY9kLXRD+CC2AduAacsLB9lnP/8/VD6fVMB/vIFyQ/k9woCtII/6vOCzJ1VwL548qrEfcsC3sDK
MuNBOVBF/vytvi91P96KS821puOK7HDBZn37W7KpJHGXG/YpLwbnLfUyuceLg5EM2ZJxbpmNPHl5
ZpzphI+XP3/rP/iW3EkOdwNhqAHdqO/femjyftI1aZ+UmbF++jWNERZxuhsMYovwz9/M+H5K//FF
uQMxR3BK9hcQ2PfvNlZMrb0xtZl+UfCvaNEyZBkyHbBo33rohkorq5Mj1mFmLZNMevWMfBhaIbuL
FuqEzlz9+Sf6969PnhvZ5xibPdezF5Hot798xty6EzHYL58c3AJdepPudC3nH/9/77XIJyz81wY3
zg9dNTr5uoCjYCNlGoxzZ2vq3WuL8dJlZv3y519r+R3/BUhffmcXhRcAfBqFaEudH85OaVsTml11
9gky11dlqmDTmYX2F1fzj347FiFY+bwZq9QPFxN1ts1WLOwT9UJ1yujrkTDvkqJjzDmVxZ9/I2P5
dX78SgSBGiZaEn7CH53rNAyNftYM60SvhFmP1fOeRqQpBvFS1S/+AvW23YmHNA3QwietdYh7FGZ/
8TH+/Q52dRq3pr48quSX/3DDRKZhggLO7dNIQOTRQqOorRo411e1prhDmwD0bp6by9Rv7iaDOQAP
r0Nkxo4VRO7//NP80RXA6BPQS+ZKe/oPd1QuAmzaec3D20fjBcII2bdlV53sWgabv/9WrksqCtQz
wwKj/v2DwiRVVtJrrFPq8PMGQcwjy0SXpd53uRJ//mbfL/Us37atE7Ic2OwsRC78+GZ10uJsbmrt
CMoSi5xGufhSWqJ+mQd/vO1hgvp/cS8b3y/By1vSiaGr7uLQ4gI7P6yDdT4jU8LNcdSJk9rZfslw
V6EmuLjoCC/pAmImk2YGKeRn5gNKUcAoY8spWytBXCJbbTglsP19rCCAy0DETrMJ4TNK8OiTSlj9
1Y8ENP67RwLOKqMDpvAOcZQWk4Ef2/TQRDJ7JIToqIRekF+czNsqdbVtbKi8w75cTGMcCpFB4w5B
JE3uBkWWe8dhH54oilU+I+NbLmSEQ+id2Vb7PuKLRN2RzDxXZqOx8uoyA1XkQOYFWh0HgPsTf7wI
tOl7PeNlEgrNwZt4HboN0zoMZta8tEQHIp2yraPM+AHJX8imW6yQmtyg1A+eGFhpWMyCqDH2Bsoe
ik8vkaBCg8TNQ8JUI4tReGqhFS0b3sPnl0atMd02Dfa6lc0pEXVDWsOgSCrukNo26peJkwHesmgO
3ONQW9VJtXEBVhTCfHIkYal9zzPRvHg1IZtHLCPTBTfeeKuZrQbItc7j9NWYAi6ZN0OzzlcDLYsn
amnuvTZ333I8o5BnF97yBA3rnVPNskP3PWECU25+rkmZ3veN11yki5/JGbwmRCZhcyBQAZS1AQl0
QYgVA3/NanhIFw8oDh4NibLNLxql0dPESHAHfVm9S4XZdMFkP7TQsBFt0j65KBXPT2bvqPc6sLlO
H0gfY5TqPS9iIFyu1QabWUWYznxwCU9dPfH/wvpuHYKo5K8UGTzYueV3gzWA6uFjlyvZqRGRcZpZ
AciW2R5ZKu7TyfO4s+3EZbxakOPoHZOlMNGw5N7GTRFc6Zk5XnLoeOMGr6CGrrwUIIs/6MKYd5w3
z835NcmrrGlKVD70q16PPPe45AJcaai11U7ZfSN2HLP4MJbjLeN+dCzvbpXw/FV6PGFGmH3jnGiF
4FI6yPnCqPKh03pYiQku+/DRG6XFvdwj1X1SOngAuh+dv/h3x9vaWE65LYmSIzRz9uVVW9JvDGuM
+UAwCcoLjbRw3vqqcd7chDnPCkgjJjlnMuR9bM3mfp4HOAxm7NqvZd+XD/6cTtcw28W6UWPFNEAT
hk98ki6PqahAGHEy5q+IcYQ1NFfdWlfMUEDmLfMfd2nSgV6fzkTN6KfCTkDdFXkQMPhWxEISyRpO
5Tw95AzpNjSwag7c+mIs5p6ks0fw1F1bKybhWdQVXypHtl99GxY51KDuHLjww8NpzABydDkrUzhj
SdwMOi3cVatN9bMrcqm24BTcz/CK8L2Dab9CMy/jrW75HuiErk7XRlYhowLZeQ6y3iAvYFbJa2xp
qMSqFrMagVC7ppyiE1J3r9n5anBf6pSh4FTW8yvAp+po2Yj10OHY82spGlB1jjmHyui5jH7k9Bj2
hvI1I2G1XZc9MSu5Lr3dUoySQjY2ylxLWWgIU5IenKEJmRqv+rIwReQC6tGlI4HtUOZNfcgkBGvi
JKYvUVwNm0RLtbspqIrnNO+RW08l2RElMqoM6jJ2GfnmtSjr/XTW1hHK/rDrpbEt6oo/5Gtne0x0
ln8rIg4EagvjIdcTVoXBcIntdFbS9fyYlGk11sMVla6/Ry2LKLFM+wF2ccQb2SKI0IsQ7OtXtQoF
ktP1DP99YxZV91jnblOHfam2HZmrYZnonyFEV8+BSE2wJITlAIm21p3gcwTouu/YlWZEYCzvV64N
8LuOda6oF5vZVYVi+1ZvOyZmquWm1khEb9+mqDXOmpnxSCgaRxDS6xa2uDtGSxqbBQCQ1DlWw1jq
LEjVHKBA0peBqA4G8El64HQ2fkdw2WYRkSKZRReK9ht94ByaDqLWyKAXL8aGGIdJSOSjAfux3zkR
bkDTJnJYiuWvGWOtdnnasgSxGlOYLUgxbeQcpRTCHvIgZuOhr20e/S5xmj1ieMRWjpHXLzXEaz6a
1yNVZUopXsyqiannEkSohlWZFUCDRNXFK1l3fv11qnsbK77XEtzltWpTZvbwpfAHepEw4p1PzEGD
g0wCtRdEkjGsHeOU1FcjS35WffuW1Q4BajZOwjCaWD6exYwC+D6dETTufTPxz73MgH2JNN8kw9Ds
M82dt0Sbg3AI4sJbBUz1HslFLi5uXH81xfw8mrZxk9Ob3bOueiI0A1Aqdleb73GbxO9zmg73cedx
5Xji0V/1NNVWduwNKFOJcZlWjVDeEX2+qtbjIMCcKpd1PMwxvwx7HBv6yW6q6Rp/tnVxZ0IGVjit
OjKIuQoIZOgnPGllP5Yb0AXiepTSviERQNw0ht1dipSIECRwRIH2miBkYbZ+rgK3P7VuTbScE5mp
u1K+lYbkTBNm0s1DsCoawXKBaXadFb59nIb+56jWhvuhjfM7o6P7KImjfM0HF0u0FAnptTjImNQA
iTwH9pRey9Gxjlow4OpK+li9mSlqwAIH9qZMoYEarg58yEZZKncGS95Wo5jF92CYJp165CvkMIrS
enDzut73pTXf12mCKHHq5rsWtRq23nh46QSAy42ulJ0eR1jOTghYQiPtJEIedXZHICw70q7UnlOu
dpV5c/UITs2kP5t3RbkyNU/P4db5w3lgh/9q9I267uq6341shKcyU4VY10FC07YyOF4kLG47WoBG
GtZUFloY915/RygKyYhlFiEzAzAlX/KxtUAYCeeKXivLKDlHAZwI7HnDGp5QF8GmqMzr1ptmwj+C
xvA3vvBsFkRj+FKZbhcB721m7CqxfbDtxtxYwp33qvPSiyqM5hFpmXryxWRv+hHkH3E09HY9117Z
WOKWUNjMW1v14KUAtubkXS9a9qF2mfhHQDkFLv6RynrmnFIK2NChA6fihrnm+KjLQbt2SNqJV+lC
DvY/IMLlwhNulAfOqzJTBBsd9+5X7EXjp9q32s+DA99rcHGEbHUGaSpU9DXx6FYCvGe0wIxxkMA1
lh+MYwYbX50Fe6w+CMjzAkO2kCJW2AzLZg1RhNGX7UkJSQeEsiaAKZsfXOVgQSzHH7Rl7F4eOtkP
CnOOmGGl2V7/TE8XSrO3AJt1mGP6KlowzuUH0Zk0Q+0u0SyumqCBZAMDROrbPY1JM0a/zhT/cZ78
lfPERMv0zflv/da+/c+Xjy7q+a348n//e/7ys3xTOe3AX/7Xw/v//S8H6+VFvzlPHNh5tm1j1+XU
7WDr/b0VCvoRCCdHX9cHqMFp6F9z9MWSwmCXlD0PUKSztLZ+64Tqf0cfZfrLYfdfvQi6jzYZfjgO
mcVbLiOQHzofWLg05NBJf2UVM+DJ6xm+sOlCxLSbjDY/wRH2VBeHlO7Ll6TTfEjPgF0fHF+64ATa
6F4UfjSvSj7+tTQy98aUyoUxF6CGboVWY/NCU8VeLbVtiRvw2VZFcZa+12RrhkAd00I/PQORscLc
kRi/6n6GjcmWGDqojs6cexzsAHqz1TEx3Oa5Xt62w9BdgtJlEoDVMn+S0zAcF9EVoi7plqBuOe10
eqIRfeZXwUUkfnGRZvsElW8+wIEfwYF7WA8bZ77ohpCXMbaiLaQM92aO2nGjDVZ7RHiMK3ih6vYu
Mho7sZeh70Ld7VL4u95C4mVPA8prz/BGOeSrW9dzk0/AsztsiwvJ14ph+gaJZ9x7H5zf0c02vY7b
Aw9uOV7JGCKw36jH4gMSbNBqAwfeww7WF4pwufCEqT1+hnLK4ATZrdrrC3e4QZaWr8qFRpx+gIkb
ruGjWGjFqKiSrbYQjCGGUrokC9dY9BCOszL3fUptuMcM37K9Bgp5ADWx9TLgT/PCSVaYyfc6PE9Q
WUTQlwtPOTEWtDKmvOl+WnjL+RjgXnFz88aXo9pPC5cZGdJwZS+sZhq01lu28JuzwGjv3Q+oM2CM
fMNJtc1XMiE7l/FWdz0vJOjG8FDIR6K8I8TEum8XYjTJfuLrZCoo0gtP2l3I0oVyNLph3haddfsM
UBnNAVq24LZZqNQMz3vURqhU0T1DQFro1cPCsWZ5H9+bQakbAyHrVTbCuw4+0NfZBwYbhErw2bIW
ODaILsCuqAGAZo8LP9teSNpL3n2+che+9rSQtgu96rc+vivgbPZbb/b+iX2dJovl1GdbouvuFm63
thC8kbCTqmMsWO9+IXxjt7T3Iob6rS/8b1St2S2iYJjgCx08xzQEXmthhvsf+PAoVkawaj6w4gB4
u1OZuh7rF7peeK14TyC3AtgQznNqFPonxoTjFYRn0q5t2OWpV+NMIZqzv5NaPL/gKDcZ7op6PNWY
gx8CO3duljmf9Ot4h++pvE111V4ImWNM6FgtfPF+zouVYZTM5apmyS9oR2ftKs6fKzWUGtx+H1Ee
g4ToYAaGPKD4hT/jU5bRKhqbEQk55uAnlpH6dmIr3pdoHzZ9VzibVKsxDJAFNey6vkYV0qSo3pKp
uSniIr6RiW2u3ca1XkUqANLxbI+fFGkqYP79brp33dxCHVYKbTPT9947blQcuxljGU5xb4jCXmuc
fltig73BmmsYIRVSXpy13I+foHs1wAbcKiJkuWkiVpK0nteoQd+FQYcdnHYxXluk0yDGyJ00X2dT
rz3FvaJRhhyOiajQ4nFtpRwtqU7KxtwCV5khFECBvDOFbnySiqgNkqFNWTdbwcBXH68R0vkjCC0r
Bu5jbgkJA9LHUH6CQwC7v1P6fUSK1OQ+xh7B7xeAa12/rxr6+OVxrk3FQLX1s2KE5NWb+XAvszHG
DBHnUVKGCdHEg/NY9NnQeBuGq1q+1QD4Z++TV9cGdmEukfxljvVPHfAXdQDziGUj/X3k9291wKF8
T9/K78qAX1/z20TU/mlJkLEYnZD78rHX/zoQ9X2mnszpXKBXy6TU/KYMMH7yHDZq3UODZ3+gtX4r
A7CmLk3z5WXof1BW/y05nb1Avb8tC5aZK4Jp1NwO8jz/32YDnamSdE5G7RBZM7d6I8QbKgD2ui7V
gWElMD371aQm+iCdRgx4HpvGlZvI4nrGnzKGLBtEEOhp/+51RsGuOpavASiFahUTmJSueBURLlXU
botyLl8Lh/OHzhztRqZU2mAGpcUOIXxslBlLwgZdrrtLXf8ek5+4kF3W3+j9W1FJNA8qyZ8A5coX
ME+9Fs69gECY6/X4huCV9E1ibic67xZYwfUIHnREaObF+aZ2m5y8FJYS9NMF7rPJlNGmMonEzFm+
6CiLoLuO4WQQRadHs40ljOb7RlRgI0NJuUDDzM+sXUMvB9guUKErko97f2NNXgqdrxQuVY1GeGOt
6vqlgqN47tSkh50liEkL1PDZL/ryxcZmJ0L019MpHfLmbqqz+M1M6IKipq04rXZbVs06dDv4GGPK
eQ7bYXXrWKTA0NpFEU63c/B2AJLys28V450tLLSOsPYnVR08b+hiQmA7WjWdXHH22w1m6t0aDUNh
IlSKz6RmGAh1C//WdYz6ECGTv7eg0BJbCQTNHiZrH804kFYljpGj09JDzJgJnfxxQHI+K7zK/cym
udJjrMkkXzTela8XJhkB2iSerKLu7sHIYmLtDNoCHUfBZ1ILo+cW/9+hHkBglfhIroaZkq5lo1tV
82SHyDRn+J1G90nkU92ETlBIYBqyOYHX7b8GMpihdE6tlq+VsJOb3i7Fpm6CMluXQ9CUbF5efy00
VCbkdnb5W8OkgIyNsXF2MZ4erCmEkr1mmRAClyEV3IoQxRghP6lie6ro9JLUufXJhF54FyzeRQ67
nrw3ajPbgjW1T4aZEfgG/DPZo+aKGZRU9dps+2Y/TEZ/icGzhW6RjS9aGUvic4rgyyAHT25dvYgR
2ViDn26Gpgkuy4x+CGnzV9pzBtnkNrFTjrU9HGX0W2rOP9u0cAJ0PibBovpcrAMHNEdTGOUD1zF/
HAyV3Hpjpq4ViY5HT5p9sDGqoblKotJea+4UF2tu1+rBt0CLxbKt1Fpr+Pcwc+xr9HYdIXJVUZ+z
Eru2wsvIUw5T0siQRolfhFI58E5kU8Ev6qmKPCPibAHNTJl7URWtHHFV6vpIn5LtqgWoPyxW636m
y0mTxZqOEFizPUXNreFnEEdtj5xkizC4ySYSehQ8PRs1duIFSNCEBDyiM+11dqDCvDarsKQOvO86
p6sB3kBKW6T3YVKm+tmuixHfuJvsOLc4K3zhgrYsLXeCQPKNb9FKljwvl0gB0CO9shePI9Ky4srt
Wj27JR4PLNrarudOv7dnBZFHUCKUDqL3RtsPnXyyRTJgmPKB843SGg6W7I/oCtzrqq4lYSm5uRaj
IJivK6Y7clLMA2K+BjavE5MapMTdIC154bQ/hnaO7SyCMLTxai4kqmocynR0qUDPBSOgrmjJGGjh
tmTHekj5S5bW0JWImk2Qmi8QepDRZ9oxy8xV18AoY/ij+DPaENJutp8SADOHSMkqNPhZtnAf1U2q
2y/0w+P1gLIKX22vXZN/Fe0RDBDO1+mfSkpkUp6wdOYTIxsaaDO/YdTqp4xkvyk0qC23ukoeR4uw
LjRdT75HaFDh158drtiGZtBFZ1KzjlrxFFvyxh0yaANN+WzTuF2Z08lLJxSqegUhzSpACnstKcQk
D+tD3q/NUhDD1DGc3VMXLjAiUoG6XjUesbXudZMa6igtdWqzKN7C5+l3ptXba0NNOS4J09PXHkaV
I05HZJPoDOeXJRj9OqBrv3UHY8VIwT65XO0rPYbUoWtdeQFSVe2W3tmOOG/upqmazxMW74j7h0Gh
nzr1XTNNwcWaJSaYOG3FXa6Nw40byHekNPoxT2PjBJi4AQE4+AW+5NFYltlGK1Y+t98DEt94jS6K
NvvomBu6QcWavMfpLEba/1NvyMcZFiX1qa3OZpDeOVJjfGQBjpd9r86FzAvgOKK470UU3ZHUQhus
kxkluT6tLS5TEEEuyE0reRNj9JYovbkza2+4NcdgPKVS0VMFx3zfDQCEWss9Kq8o0Wtz62Sa/skh
DX7laPwjQeoaMnSp1mbufR7GXmEuDGDBduO0tYjb3HaDJ766VLbnediA/OquBsYPAF87qCqsMbQg
29TjzJ0UCwkQ+AxK2vxkeZUV0oelVzmq5LMtBM9WUCkVenl34SYU56DSBVlukYNL1fU2KXKltWHo
t56t7DUNf3koZsu6FaQKrLVuqm+cwXh1euluGkIr74sl2AZVsfkJ0WyzVYOZg26hLBAr6gKAubZX
bontkdqKyfTOYIJ00no3ODpqmPaln44Ht2WLRALgHpiAucb6o/j7p07+izoZs8MipfnPdfK5km3y
P+u3vGq/K5Z/feFvPTMXxt3SLaN54KBsMn7omYH8CAi7+E1Z+Fs6DZE29NIAVZFeo4MtRifxW9PM
+QlLim55vOzDY2j8nSYado7vqmU0SmDSPKb9HokDvo2mhH//jYAQMh8z59Ej3YmOXzzvUkVVEq0r
E8r3pK611g42deERvNdDoCLS1bbmF80UrhGaqbFXfa1dRXz2zcTCsY2npgq9albXFbGEibS6I1Ni
b80wzj1VXando4qvwwpb7KlNfQPJAKmDPYfPx4x06BKRbAbptW4oHVXWhK6CXcHfM7Zmw1mS2UJk
7bKGcyyfe4S5EO+Zjl27FrZDc5FDJ010N8zNDWS0tcfvCJ26NvbN/2PvTLbjRrJs+yu1ao5Y6GEY
1MR7d/YuihI1waKCCvSdoTV8fW1zhuqFGPmkjHkOUhkZScrd4QbDtXvP2adrHERRIieI0j9ZbrSJ
hjwE0tW+DmgqNgNTOnBoMqM0rtRNBCJqO/XmZh7N3xPDZ3pSdMY2Qne4Y0YHI5w5mGZM77VE/RNq
7mzbNYBaFyhvxSzvZM4EwIjz/oXWnbMrAizjeN3lwSl9Xr+0Omq/lv2Bcu2guiE9B3FSb0ogC4cm
ZwoCNzNaTcw7DnGf3UkVmjCA82XLgdrCksjoBp+Ks01Mz2FvZ5KBsxr/CcI+9vXgJrFCIKdOeQ7N
ctr2UbCHx08mwJRzMLDJqwxJ8XMd0ujtyNwbaWatvUQ9ef2oUADqD9Hk/aYfnGhTqIE5kmf420IM
X8suBP09l6eGmdIVm5FaOzajzSXYGWnR7DzUN1BGwBSnKKUwMfiHMApPPJ4gFeScvtIlMp6Uk9aU
oxBTuxrnt0Pk3852Gb0ZI1g3G57wY5A1tDuRkW84ArAvzhZpbRyGNhRB7oasTn/liXg/D8xWWrSx
29DKvjQzIqzWEEeFD5QhKfb9oZMTAL94nzgDE8IWG3xB6yXP2se685/EvMD2mYJVPPruzqAc21qM
ePdBU74sXvYla3sICfDq1lM2VVszpHRp7fCbuxgZgCFE/VqLCgdm5TPmXAkZP4R1Vu+GmKGyHUdU
cjGqCwE8w0UetLJ679jamfVFuUD40QBczUb+lQMDkcqMULcZaYYHnStP9kolaHqxFmiYtpsgbtxD
sriMLxNF0lLBv8st+dno+nKTBxCXfRp+665W7d4SfIMU3FQP2HGp1rKP0vbjm8pMyp0jvnJ6M09Y
GziVNL7xiByj7NaDn7iboEjTcwnEaV11PsSzPFH7Jg3lo4752KDLys9LIFxyGJebrpfFjkp42oK8
J/qZud3GY1S1rWaLZAXbMO+hCC5bk1bc1uow+zBptzcJMRirGkvr0eLIuk5jMUJhjo89Xp4rcBHD
xgBO+3HwHK4icsON7WYBWYDhtPFAlKxMr07XnZeZH1XkmqgpLPgtIzO5PmlIfxoWi3TmvPqQG466
j5rBPFl9N3kconwokxMm4a3fiGkz96W/HgqO+o6C5sFbHa5RkTn8oHFd1QBh6ty/Ndz8awq1UodG
FUdkRXQRxGhsgoXr2SydR8VX0Mp3zD/mKEHsAnfhpMcAq8zvP5giPQ7Q5E9i0ZHK0jv7UdaiA4EV
l4D7Wy1T4W9cdD4ruw1/H/rinBKoHlnDfQHUZ2VmqbVXqfGtJEdrVxC2JfvgOp34+S6o9iBH1IpM
y2oXxIZclwgwiZ0e8bEAT11ZbvrS1jHWKbF86AhQPQSMtzEsBwYH76FfW6ZQWzut0XhULUsq9uWN
soMdaWEvIVZaikhitUZ9bonsJF6XAfpV8JMmt9p+dttvY0cAKlTx6NaTtBLMwrJOmEWAchf2CPgf
5YPqcxKBw1IcEse8qwv7i+9315BnsiPZAU9i6gJQnH6PQMTxjwMBEY9hOH4qIlRoTRN88xn0r8co
pdyOi0e4NFeB28vbRtintAas6gFUvIEdxhBH3hecFjfAjtEmte0fEifOJoVttfKWASwi2JNNRJ93
S7RJca3wgOyBDgGGgI5zgEe86pzkS6hE+KhcxQm6ojr2M9oXtmp3vSAZZxa8YrUsjxw40/sO2ldm
8RCaDZzu+YRXMAdItpOD5wG58D40ObRCcIvplWq7Yyw5oo8jXvS4H+wVOjhzQ7HpPxf5/HmKhoEY
k+C1HuhNJXGR7Aa7n/ZzBSQnriJvHZRjeNcX470ZM11tXVe/8emmwXW/7j2I5GV0RoJXbydGvXOL
xokNrSA2xfg0QPJetcb86qQNdvti0LysRbLXpGSJI6M9sP+mJ8xP0z5m2I/52/DWA0jzlShsZ59i
4dmhiXB2mDHRRrkNBLUg+wQF1zsuhnhUhNN3OZ0c8mL+cIwmOKEViXaY/zHeNb618+oA5qhbmifR
APnAHVatFnbVnfRlvZmEYnTxtfC7qv/opn1ErGYsDHohh3kyUkClaGVEPT310VgG3Iqt32WQ0Vh9
pbiLPBlipwvoLeibrM5KBFyH1q5TzJpBQ67QR2eYtGyLQGPZ0a/2uprdO1+1CwdURlF25J2RSQU+
XTikGkvFYW3s4ChkJIYGHvoBVO8JDaRGLlL+JxT9bXz8y/Kao8hPy+tv03891zL/YRztXH7pz9I6
sH5jnGxTOrs8eUDn0W3+ju8gyIHKmWDJwCeb6jKp/l5aA/2g0vUor7Xh2g8oeL+X1ibOnJD5teWY
4m2K/Q/yH3n1H9vQnsYtehiYTS/U3oYfC2tr9FuS0+L6OAqcDOu8ir07R07NLbHR4u2Q9v81ab+X
IAteiyGIqY8RLua6d3L4sTONpRVWdQwcPA0LfstbggTCJ8UVuG7b5Vcy9HcybZfXc7XsHjq3BlqK
d59NGpwnGmHyerh24xXCRjyV2bzgkpld51j1ke9ssQRbj2xH9uNf1sH924D/v6qhvK/Tqu/+57//
1t/nQGWimcErg8qP2cSPF7YlKnyuO1kdAXb0r/QXtPnAGsU1ZN8Z+zFK/8g2f/WR/8Ul9rhaRBmB
KhGBXjZ/PSf1XZ/JSQTl8eKxuuiYx6pEWBumEiUuQqLtzz/m317Qx2DFAZBXRFiOIvzHF8xMY2Zw
BkOIWHQE7gKIGnYK9O7CMb440eg///z1rL9d18BDRwGJgNmJS64Kp9+/fkKUN+YSE6h1IFUOmvlA
prx9tyxadSguthw1pNatKCoXoXlundvRq54qntIAw/x8wV4ddMG5V7ZN8jccpHHVNEl3bdHM+axs
8YtVwHGB9/MX+QcBVx6qAu59bHQcht/LPypSleKM3GLSVZzYfTRK24uuurhAbxHXZJSUbWxNJ9JJ
iHVedb1nPXIPqrNBusXBNhMOYiniuuMlaix2OvSRiV+wlrrIrq8ucuc5TaAAj6aNUL+So3Vb2lqr
iccFLwFzJuYuhkQvOil7QbtNA+0WKyzq+iEw66vGUPPZggtwH6Uh5LlFjrX3VYxOo/DiL/OI15+z
wJUk3uDeZ5fwN6kYc6BR5mh8ypDuRedW2pIlR9UIrzPoiD7W9vDEsr6xSvFjE6qAoOOGQ/roPsyV
muhhJ1gJfC+jAghxdjC3YCOQquQ+pTGG9HPq5/uQx7VYz1HbPF98T4s0naM/5ohS53HEx1M6lBpd
R+MtbBdNnDczPUGW3ouQJhg+qbWl5Rg1zw6z9bPRGtajp+Xe6UKwkgdPojpWKpyf/boHE+jjH0MH
Szf1PLiYojYNPPJViV62XTPDjp7sLMe6MAiMdxf8nyAW7z4iP+4RvJk6L6INn6DuIA43fIwgMfPs
1pk8Z0fmPWL0cDaQoV/8N29rNWEQgY4B2A+CgnzuXun6okB3KZWeMfUjie2mESWtIRWt1zCI0vKY
t0ZLrAaGTzFse7wNn5KRsF7RsJ9u+nwgbaqk2e+v8Au7L3UHegO3+p8y/JD+8RN6WcS9bpWyMuYc
DxZBZPWVROHC7Fzrbgc6gNNm9DXEn7u7eZ7nDIltXOcLpNNLCl6YWM5xSMj5ogGgP+vkhkgTtL3z
cv05LXhrZ2CYl+RAKEJB3Mm6rULz9vIzfRTBz8Www76xMNrhsz5ALBg3E2MQJj8dC5iYLUFlmsN3
QwMcoR9HK4IaupuGTd7Ogq4xlEwJ+UBwSkcLJczstqfsarwVNFZ7/tCAPoeFF9VzNO6KDJVfBNsO
rWWRWuZxsvoAP3lcGlg+OmIRjL0yh2zatLGhonODaBHgbO0hy6wSMjyu7SVUz2Q9keGujJbMtaxb
0vtJGfb0qePyJ/uuqsZ9ZyfVhAYbRoLBKWxNHE2KTXL0uM7dY+NECa18RYAAEWIY7QsiTtv5ODmt
u2sYdt56Ag3iOE4HJjTzFfOq+dEvh3qdNGimfdtQt64HJAtZtvW5A7dIrKLyV72arTvDT/rzlLQd
R9to9L7gLQpd1lc3OWvYxPPVGBjjAYpgXK4GUyujTTryQg7AJTq2Tb9MiV5ME/+2MSuaMwMJkNdo
SEo8JbNBwuiSxYg+m6V/DdMEY0VnkD++YXGHJxddFxkIkEhC4pICMBIVfoGNBa8dFTPESNm+VFaQ
3WYFPTxGVA5bNum3LDpp6jOfyvGqJBb/Y8W+PJ95zLGWSU5PUpioEU/pBbeV6vqG5JVepy8mA4Cq
WJQMa8ZxhkifRMgxqS3eLD5dDup0zKeXuUaVknk+G2Zt54+05bNP8Dm4seA2OMcIcMg+DRznKBpC
IVYh/pcNj9H60fdKJgoZWUV8jHhHr0p4J69YzPDT0jXWl1IaxnJcEncQR5p7izMxEOrmnSMtmZ+I
F3O+LvHo+UTh5aeCqKfryWjiewl35RhzhiNIon0qevmiSqIVWILWU1eGxO4MXKc5zNjnvYYQoLBu
7C+DAVYZftpk3jThFHxAVpAHG6wERw+N4bhxptZac18GVwQTSbELIZjczYM9Dzv8ak8lnZtNPQN6
WY1lglkHYRkj9ML10Os7zByqwHC/FpbDzzc8seRHLwnt6GsoplSuGN1G9W4RtBxWdpwPxNR2uXGN
rG7g0pUMtZbeiz+rQNSH1K3EXcBRepPxkfYB4wDGTXbUPdczVopV03vg+ydMujmsmscJwIzcpkXn
slm4pGEiXuzUUTmZuDVmxWOh5Ly0ITuhe6WjFF4zxmB7y33mOqt2YKV0sSk2MSdcPSohhGRDmxIL
gR2yl7YXYncW8veMACv3fp+E1wwwHAe3W8g+WA4Qg1dkaSK3anQcQZJXLMHZASPiFxhVyPvFLkpi
hDyoZGQfHL24AxXpEUIQNoVBzFbNK2c8TEiQCDAdNtrB4HsTbqWL6YEefbonNNV9WVTGhn/ZAoE6
RBJCY6yX/oTbF9VlhVVnaCYCLYbB3AeFRzzsxeNUMa+Cc+og/dTgFexSBc/HjvkZPjgv1XanVluf
i97DMwUn3PL3b2/LqjxZ7Nsko5KIDE0gDyS7fVtIeYA1Pt/3I7UvEnZm2YCT1cmebJp0q0GVLpIq
P8YqYsoQoojdNsmd7cHh36ZkaZTrSUsSNhXt1eDstk3R8bTwe5epf0HPmtnQJMwxCNbx7PonPDh0
ymG5qg+RUXvPfmKxsSppZNdTI7UAvSDrgEeGFT9OCO0V+2bhX7uLIzr2RQSeRW2YpwaO0R+9hKOG
vYP4NN6zdkwaQfhkzxPLQhSSJ3kb9tajI1seTzF5cPlOwqwBqjmn+oqSeb+sCg+15XpoBKYXmlJ9
9QFcm7jOMoevaShZcQVDylsDOEZEo3AxpbnxusZIaTF7kflkGcRwuVwnSssPvpMaw4fxLSYrxaFP
aFbBKJsILa1y1W2quMWloPLUIGoLmkpE8NasQ7gCi3KjICtqywQZ+HlUlOmmn8Ch0jmz9+UlzSuw
9Sz0EvFV9oD3dOwX/yF30iUKrMiW5oavvz0TuZYccx0ZNhthejJ6YsTGjvwRV0eLxbhWSaUhbqwY
Jo/PQQwZwaaMwoPwylU0aci6eogFW7oj42FHlry1kTrSTM6Em9U65oysSetcXbLPKEMQnIy4xayc
iqTX8Wh0Qryd0JFp4SU9rW9H5p01uF52hT8q2f5hFOounElcw7tHYTAglQj7xrzzSgX4BW2n36ny
MOvUNmrj6MPsk+SW6Uw34v+m7ey6dy5s6ZvZHqoHvm2eyzoNjidfuQcDS0IcQpG1IDQuDoubIXfR
9XKp7kxFqlwD1P1Z6qS5eiReYs1wgQJybveFTqTzx3untM5UftXWNsisQ/ZIPBhj8DRdlXaYER1S
BZNLUjhJHd+81idzzR24hXcefa6EUEFNPqYiGJu1wROY1iLiVXaQxGSH4HnFbtgDaxla2zj6jmqb
my7XucNlwm5Dd5cVuYwR332ERLa7V/mEl2ik7P7FUVyfkn44leieEBY0Ggs4Zf7mBkZcloU88ZpD
g9qSoh+om736N4gRfzv9kJtl0aiwPI79Lge3H09rUMP6IcMFeCgqn814CAILMY3Er+nOFjZdVx9d
Ltvhz4+Jfzv687qo9TwfG7rrclL88XU5khdOVs/NYc4K/6U3Snkou7mYd1OQsH/VeFTPtNrZi1uU
nukvDOI/Tis9tIsCiSCnYm5w3sR7TobqMronll8fMLZwAFmEtB/RcsM9CDp2e8TV/InNkmOJrrwB
tLC5Xy7Afwbiv+7Y6eHwTwbidOxuvs3p7z+yGJ3LTPnPnh2Daybbru85oWP6NJFYtn/27MgOwULi
YPsnaSAMGJr/n4fkEl6CpjQUgAg0TIdF92fPzrF+o9qwsJ2ATblknvyTcbj37u5FhMrL0x0E5GAh
IH0PB2lJwcFmTHwyj7pUvbi163WMWPCqbs2ENKVw5SCCY0aXOnVXGkcdpOhJyNFBdain1NwT+o0E
yYkHlPRm461nBNjL1Yw05FsrC4pKbBZyaQ9VH5NJRq1VTMr9YCDLF6g4xsG2G86qQYXOxFQxW802
J5MtCe/M1OiDB8zAo+Ug/+xloz44lYz6tT+NPVw+ZypSSIAuAclrmdQ0Kk6p0LIqwcDHJtRa4V+N
Fy+fcbAi82nEh8SmHCBkFpQR3EirdHuCQrKqKbtHOiO+tRXYIQoTTjyW/oHTySiIQ+rMsjKvUivN
h+1itgzIO7kL2kbdEzJdobpRU8av+spYvjQVweP/aZn/my1z2oA/vwHHl9d3WpTLr3y/+SxMWtw8
DoEK32mn328+mxbu9w65zS0aOAHYU5cOG+7p/3e30Txn6wfuIDR0Re+//6BDbr3He6KK5nb2bVrI
tKvs4H2PM+ld6OmycW6CqAue1OR6HE4sQzKyK3R+XNlShzU1RGm8mDg925FxMiTPyRfFngZcy4nF
HOzPIB7z2zooZHLVziPxInaDZm0zSFc9UWOMn/scBEUfK5wgjbJx0owCIxP4/H5DDCKthQHR63lw
OrKCxmi8W2SId18Y1TRAEJTBAl1GTru0dPMDQRwl47GcHMIAnfLeD3mLqwYRWk6YYO1mG6LN53tX
EQW8g2k8xQea9suwmfPM/JqRBkIqgMrz1zYw2jvMumO5mqZyvouimvYClRmfnawuhVkeVXRwrJV0
l91ioTDc47Lg/3U6r7FPA6rr+xbPtk6eqMinL0GNGCfBG4RrES0I+bBgUHfaoqkfQk5g5yXLx7uW
sS2O/6LfTETb4Lbu6nGfTTI46PTgdp25QPkPKY6je3xpebUxXDnDG3By+2PfNH2wMNONzLpvD5Hl
cUwtIzt2gr3AqBLvApmaC9IZpAeVydhDzLdkzZSVhUhxNI5uZ9UDSYJxC8Y5wygAl3ybvkVmdk3h
IvojZBa3FfsPtb2XRuN8mzNxDaMtZ2IZrpo6Ji8bw4pgGI9BwcdebiRZdBdZyiBcD0P1REZF79j6
EIsd/ZrxyMjRtWUkVB9MsE/RlS2TItq0bjfqhQPlcZkzb9kZc4ZGJofoUYynvh+GhqQSVWa9I1ey
68hwKxn12niSP8fAae3lGVuMquRrP7V9yTya3bqIHv5Tcfw7+D6UdNbPZ4QXCd76BXxu+qNj5c9f
/T4p9H6jsQtYTPheYNuX0uLPjQ8CtEOh7prmmyvFod79cx90kO5RYzsCdJdj82sUJN+rDuc3dG64
TGwn9AC2AYf+B/sgMLB3hwbQ07RF4E37xNmj7XN+LKqhorSotjE2zr0uWNErJ8FmgV+LLX2UuPD6
scFZL8wg8Y+RrXCf04IKxRq1KfJwe/IzWmMLFKpt7dVxi0GytiYG8oyo4PzSpnwlD5sJWZS4x6YG
TFF7hXvs3YEiWmlUEJhl50j2CEeWKSO/lsJkpkG/gIjBZc+uqLvdjblQ4o8Z4a0QrkjDgbTvvrxN
RkKavVrXRyrVULPh7G3i4+WWVpb+FQdwE3aYVN3D2oeIg6+NsUljaihMB8gonj3ajqk1n2UGvYjM
IVoDTjMH8i62q7w+QVipxckPA4g/IPQei0oPNKwEq79VaQpW46KcIU+Kg0c+6JPXG5vHtmMISTiG
HnXh9xLY+Ovr2hgOzpg4HxccKPeVQ2u9c0wGFH4JFiO2IS6tmiCOnjK/4K9GeYiUJaBp2O1pOXSv
EKa5ApVb249pBw8L3O6lryX5scvpq6S3/aJA9xIyFPMG0BjybqeCVzPx8jxmkc5EHQgqW3Boznxq
N+c1BejjZ7rpfPbw0qEakArd+m5aXlVJkNw6OT0dMUZInKZ0vsmidCS6M8yPlW4UcjzX1/MNMFLO
JVMW1jX/5u0LLYg/kIgFI/o5g/6GLz0qvtKu+4w5X810iyIGHXNu06ExuyJPH5ip8RFqRUgZawmm
y0p0EHTWHhFtiKlIL0CtMhu6o6JcRCOBEdDFZif0RnSMZWJ+kn7nIoAsF6NesXv+AehPn9DGiuF0
MZ0R6nvQaqAbrS/kpYVYm4eAzd4lsgaySWOV9mNF1/X50n0mWZOFnhPXGe1oOvA3QXviT46evLdE
LyK8uNDBfIQjK6YerAZb4qhYhfimnO2lKY2cYHARDQW0BBocNecYOWuyiUZq+VUwNf1rAIA43poa
0JTgcIFyhD1kxJIqOMuLMNZ1e9bQ0auyUI/2oRiUW4Z7NMksDSysSUx2D5dkVSMbafOpyeF9p8tA
d6zMgcQRq0G6Fe1/Vgxyr+51pm8TE/pp0CYd9TphdsZsTrcR4TgwpcQ48oxVgr+sJ+iQHqkdbgMm
TXtovCh0NXlLNln0dFnCl64dJGQgMPpmx9vaPEc+jXyIxFySyaZwmAkLvS8XZp1ugr96ZzMUfnrr
7PZ1QxO3KYQeyelR5luP4XJLDDRu94TNc/EuXRceqs6Rw0D7vACGOLSezmj1B996dKc6ejL0MHPV
0JYnj6FF11hICDaghpmXL7ZI90XiQTWf0pKPY6bu8S0cVZvCuR9MkwVmONzkXT5yfS4DwUuz+Q2V
w2TYOQZJHV5PdRFeL63PV0hsNEuibizsKIUhmHMOQZc491k7Yv4yJLl6W2Dd4cYsmuDgexJvyKX5
TSIZrf6E8nOuNTrRmTG575aObN1tyE0RrRjG8oZonM7n0q6n5KwAEN3E2RBuUwWz0lHcy3nI9iyq
nMTa0ir4e1y/dI8gt8Um69kyTJOJS+81A1eQTvC5YaGnKzvJ2+ccbNaBvL54H/WJ/XhRc/gcEaOd
SBirfOjAwbp08NgiHUw/RHVrtJcRauwbMHPrMUKd3JziOqD16lRlAcQzyoAemku6H1xNThsnvqUi
jdyXLrXZmq1IsaYiWkyYIv2FrxVYtfdiTpCQ1jio6CoBUHzMPDWpDVnmzKHxwbBerA4xQl2xSqdw
5I4o/da6TWswRiWiEAmepomj7YickjvRgvhzcjPdhUMV273Gec1gKPFY3SEvgYCXYUTqWRnQxEEe
Bitgin9Z867t8ksmmjlnbQOkIgEg8OF2pmP4xCGeOZZj6m1vnKy2fxhbzrc7UpnZ3+g8E7ucOHo9
hgo2UtNqHA/5gtDGL1ta1gEd29Bl5mHkRQzrjpnoWkiSSOEkIAfDund97q6iyMNsPUxcXodO1+WO
K0fhPk1VP1sYlzyZ7C47a10nzAcmMNRPVupU1dMUxyr/5IFiIOLc1buUpZG5cPG9l1Dn1WVDWz5Y
yWAzu6heK5D6R9noJGLRmvrhHMXswCGt+NtpIVUbpYvJHUxaWQNOJoFwzuRAJerA9uOUhNbFAyWE
znWsrbUPVeqqZFiY4CGKmIORqxMWD0uGhd9Mi0BAxTLiJx6lkoYEbeKTW2nSI2hsKgTuSblJ2GKY
tk42iAWnlf5rXZVPdWzJEwekAdKlEtNMHeJA1HbFsQ71g6jDAPUIpaC54hkj7rHhm8TYyNHZydZh
cGRZ/S1aFNCAUF+1eTT5mAYtM2F0219aco8NQFNU7aG3RvC6NoOMewBrmVUaUJd6deySobkKslCW
0b2ZuER3hf2nCq9p05AYavhBeN9A/MvK4BxxyDU/KeZNBs+JusT2b1l1ya6acYe7vr9ZmHHbmwYN
08b2bdJnA8QiREC3brZuars8WBbgedBHDblvbu7s8soeQ2Sryw7w+3QCfpXna7z7ClZIxch4p3xV
BIeQZQm5vhu0hSxIwqvecZc7MffBqctCHnPpDIWDGMl+VU7WR9ca6xvD9Ku7dMnFiRRRVq9Fj91P
RL2NBUReOpuklmXki19JrAk36F5MZ9UZ3vxSuHX2UQXlR9TSbXFd4KV7aPOk2hqonwVZEjLcIT0Z
/+iUDL8mArJgN2GhXVhk29YL0o2QSu6UkUHRGInNUHNfojVqZjj1LmpJzsbZjZAJkfJcL/8160W1
WwZoJapANR+n00eY7M0O+4HcB9H0BRbq2kuz4GvczuqceIqJdQFvwMmBxdu9Jx86k8vqA0PZenM5
/54N9iNYQ4wLE+43kSbLQ7koD/7YUJKbYbj7KByD6yZM3W3cdo+tjqZYSZ/KaNuVbX3TE1C7yfOS
+mRKmm1M3XAaSmmdkFEZBw/f1jEPB/e6dshN5KJV2zFvPcYgQObmthVbI6RFlrFjrVgh+T12TNJ/
xckg/fKOh4AWW4/VDm2qfyykox5i3GEOSboHmxbYXugnhAMEbTMTInkg/TEhPVIZxAbM7SZrZHiz
ZB5o/dLG+FGZ51xmpFSqov8IedG4VmWD6dIQAb83ITP52o9FSF3CKfOEAKDdZ2lff84o3/VotSSR
MiuZuaOix3c4Ocat6bf4s+m5ECTl7og10dOdvDxOmPJfjLxkcqVnh1ZQMGmV8AdR6Lo1hMnJhJJK
rK5J0N3aQ5W0ZvMnZs/DNxHFSX8kSfO1SWJ3a/dgCK3GLPRuZR1VJp2XSJq4KuhdzJ+piLdU15JK
MDWrjcrNfNu3LtFVLTsKO78st2kNjcxI7YCTOClWZVJg6rCV4ksrrOkaUE+ALYh4dqI+Op/mPsGF
nnkep7ywtjGRnIpavOW4fk4jC1CHlZVucQiWbiQDLJ/jXZKh3IBW2WxgapFiHCcRbc0aTM6+9xOD
jUmm/kHkw/Rk5J0teOxFtk98ppVsJPAKmSXk+6FMvkk77ovU6aenhobTcSGGbRUiGNotULO2Q6IV
DVmQ7nx6Mh+neBYscaesCdZKwcmNNhtpmYa/ozmNr+O2vE3GvvtkkGFyVUpx45PMvObhFX0oMcd/
DqeOtIWBswv8npaR5qfOx75wLHM/7E9Gay06O8TJQmA/ztBOqLF0HkzMwY3WB0kIVLOkO6xmL63F
c9RCmDzgWJoaCFyTMtGceBY6in2QkblIpmzhGuYqxnExEVfqmYPzLJKSp649ZGSYCCKr6eVMkVde
tQxo211em8yDzQv7c5SQ9LYeRqRtIhOqrWrqKET80eXZlDKwVidTizGVPYFZDcJiXbYTZXmoVVp/
aXH+CzXo+3kUR2d8dcLmAA2W+m/o8CGBnNuQZnGI6pBhfVnXzvxpcZeh+4wzFlWVi8VSkljjFbm/
mnIevj9/A5cEpL9O/HgHTB9c/gt2Me/i3URsSnyrXoh/OXgzikTERx1T3oG4aPuWRNkkptiMmn3q
pEl81TfRUtG+76JbEumsR2EOQGBRf43//LKgy0V7TNkObvK9XJWwyggblRsfKuJW9nDUoEnOaU1N
OnI4XvepTeUzlAvFkTHGvwKfX+Zw764JL094lvApwQnW+rGhUSn8sdVIF9FTBUehzGpVwxOnFWXG
F5Ioz6CKnoTzmAeRcbR0+V25hZtdjcgdSB7x1Uiws5n3cXLo9Qm6aZnK/HERECLmZ6P9x18iAlOL
wS3TRbRt76/XGOKicwxRHCpMBpLUmRlYHrLWhqIJNWO7ZipSbf25a1/oAatz29OraBPO8ilReOeS
tukv3pHu+fx4CZE56/YlKnKMiu+DtwyvNZaBuuFAKDBl40X32NOSeupo8XQrcZG3TLbdvSKRdY7N
yPmimhBm7nUaDh6prtFnMK7sz9+Y86/emI/4gXANJtx/m8EGSAVlKdvk0PgxFSq0V9KtICPTQJ6p
ipyu+tAkhXCPqtYKkplJWX4CFT0i/RyJzrmIKk389pgYL3WxBTYDEyKHqNhdKN9Tre4solrX8LrX
g7aRO5vIK7olORqb4UbRGHx9O5Sm5YSm9AJnrlQznwk6Qnw5ZjDCdR33AomCtUUUFyhpLwAw/ovv
yX4/iGf4GBAj4BMHRwsxfC9HTyyjTRXqv72TeOyBZKkjehSDPupUM++ejZ/UJFuMxofK1so40oh5
Wyodlg8Ea3K1Ygd73JpQQcCMNMDFmovFn3NQAIG4tIccW8+1J5nRpRkgoqSHOqYDtgaVNcbbeIQC
vigtRvdsmDNwxxQCCcGB4PXy3f9n9v2r2TdS/J/OvikFCP2m79mkPxhW3n7vzzY0eCQ4iRbzbcdz
PItm7/8Nv0PrN9/VgQo2reHv/Wf+8Xu/2fwNiwuTONCDIY1s7x8hknyhxSE/7C0eIn98Imwu2EDN
92T/NEAtljddfkSps9wAFGLyYXcMjpcSm4EHxvXQtx42TtvquZvYvcn2G2sbRrVbq49LNLQtFVXH
hAWXpGYiWNyS6zyyGRmlbr4JlEFMQJNLnJBdxlK/itJADVvM3zBTrX65CYPYpCYP6R2qxJ3zWzIQ
x29BJqgg2pSzlUwcNgsG0P65NVSwltC092KijFgC3m/j4E2lUxjRGp71/ljN1TVvk8iwaKqaFyes
lp0wQZ5Ug+Ec1aAysLyJS1DAoaB3OMDCiZaBcZnuLK6UgbnmdYyd2N9NYWDYT+bI0XtbDvEMsiJP
DO85MUPU5ux0YZ9c1b1DFg6+67aZ7lsQHYkWzE7x7UKRI3Z1Ti7XeYpNn+ZSXkKrS+PSFHiYGdZv
jIS57dFy9U/GVhIGn2eZN9WeAt5fxdiFoEmoBG1nZHVBvLEmQc9pbeW+Bb2fTkuEP2bVVvFXDkjx
3Rioekt1VsCmClA+ERDQis/LMPfGtrKmGapgG+wHf9lQvUPWM0f5O1b+8TYQmQmexoydQ+E71sOS
2tjxomj8LIsHndW3L2Vp3rA7FXsR7ho5imw9Fn57Jctp1/KoZvyIp9frmwAr7kBumaHC6GH01fwx
b7z8s5kwxQwKIgkdD6F1D5Tum1FRu4uun1ctHli83Ea4o4+RHnsROs+Zh/1vSnDDc5CsjvA/egTQ
xcG2rIJYzCx/GGdOTzS742BdTe3esCbIIHV1nEP1iHBi/F/2zqS5caPN1r8IDsxDxI27IDhTpGZV
qTYISSVhRmLIxJC//j700PezHe3uju5lL7wo2yqKJJDIPO85z+kRxKLh3QMM/FBfBykzmJ5Dmfr1
xpxkfQrMaiCu7+KD13n1LEa/WRFfyHY4hqIPPwWTiWGrL+5Gw+/e0hEHVjyD47sQDoWVRaOfcUSx
5qcWszHvSd0CpSJkhXha4YBuodzAn05j2y0/cnyBoDu5qXjUuVv8Z9SZlbST+d1MrsOZPpNkCN/0
XFqbqIWLAnc6hRqgB9rm835vZZO7KtuJfVHm3VblUG2dUYOg8dNE7PvULZFcLP+ciMB6xbcXXqyg
mRAqJ3rJUE0OjbtEsXLF8DQokd4SmRD70qmd00SM/FKFoA3rtPXuieogqo1t8b1rsuKVb7TazbNy
Tkroaq+apr3QzVF9tKn0kxhAQnDMe0ff0Y073tTkM9c1PRAjWN8weFgKWdPxjNS2NZw5P4dL7wCh
MmlZm7gl9iASEkThMM+PjZ86typUw83YO/m3eTCvlZS4ds9tOeZniSr6pDiqPea531L0kqJozHn0
KiiCf+lHX56kJyKa+vB1H00daHtr1Vl953HgObR6nnZSm+ma9EqI+DR6X97Ydzs6PZZvc2GX6zS6
8uuhxEovOeMVJUDMuW41RQioDJagQ7anxTMXyg4pnS5d9VM1Eynasqn2Jgr6qvGombcIUOz6vAm2
uEnntZ797r1NAF+Cc823FdTt2G/c6b4QXnfJypB8ca+c+wRN9bvCMvuBm2285wNJbmfRqm86WCx2
ARMteIOUa1HPxX5ie7zDRu13nP5F+dzmbPX42rlbDAgJUVC2Px3Dlzsd1gDgZrTKzezP4BHqXt4F
1tjYMXgFhu6AMpnjePaXtjmRrQA4Ky7lRawjei7auRzPWVLftaOMLraw0+92yP2vvajbzg4GTIxJ
uXn289I8R7KMLoao7ftlHokMgDRi+iGsahdV823VKTb9FjfqUanUXWuXWp44IX90yIlKH1uB/z8N
/Tzmw2jOqqNZIHBYapqqORlEmI5251qP/lJ7UGWlkcRD5y8fWTHN9H2i7GN7HIpiPyxD914C3yGk
VB55lkSbpBP2jwKH6KEaPEza2EyfrL4YHtJABhdbLnSTq06DaVrK7nloVHSZvUCfR2zIb61QJk80
a3qo8ivog7snuGmmafm5GKKA/p523r5pvOlopPW4S6hTuIyyd442bI1tmHfdy+R5w93sLcl6cUe9
c/I5u+fJ1hJyUeI9lE3wteQlIpwvsXzQ4/NzKudi4+Y6WiWUkU8iVKdlHrx1YJkyNgS/ZxzRbXQI
rZJoF+O58a2tQwv2nj2RdPGZHB2rzO1eEsgBGxHQpBB6dZ7Enl+UX41rAdGIxu4buo3vb1xyKu9O
moY7ov/JWVlJeBpp22HqpvtDRp9CpEobQdbm+UbBqqwukrKgWyplh3NJ3cRGhYM4dsKQ50QyaSyA
sl6mKmBcA6nvG+hm7PQtg4F4cA16vQdnUvdM28IbbUTLJxr29cyg8mvDJ5/xqZqk8ZRlnv/a5YKl
pzSES4uuUQDdmGTrr7ROko00Q3EblI1zyc2kYVkaEfxCij5gA3shDmDx6zUx5cwKALXHtZWJmKrK
8K00dctcwHlz1YDMmjbeY5gCvbPM2YEFFQEdTxf7bumQBtOkOV+/wGNXOdYOYSwelyZfR0VnnxWN
rhRSCjDyWSPuBCb+5yCU4wbvd7XtOuHtDB8LHRgJBw/claxW5sDqhNMeFm0O94GXuh8y6wHqWBJ2
q5rG6NHyUE4bphtbM+utJy8pMjeujda9K5MOF7k9ztF9lTYBowUeskyFb0L8SFdAn2ueGRSQAPTp
mJU2Ofvc6MBd5/R0GMsU7RPZBfvAKFrY7wNNF8ky3LW6au+uXMJ9gYllPzteE2uP2Mg06UjvEqsP
vrEXsJ9mSJHgdD0n+AprQ73WMOG2Sdl+97oq2CAW3zs2mRveH9NShNtw2NsseemqkEV2JH6AGbux
iS9wgOqvE+pOf+QcHzuU0WQ62mpee4LH2wLdlkvTHbZ1UXpwO0ByWDkPa0XJV7GdQhpG106n2X/M
LMIXDJbdeuj6F2Jo9e04jVACEm26O553zRYeYElgw1i2BpXEe9JYpGYYFfFUCPJXNmj+EBtFyAZk
SfaKqSkaYYkYTubNKg+onsAJOX3eTaIdgZm5WINWjEHZvo7DsoGKOT34/bWRAQ3j4JtLcyvL7trp
6/g9F0cU/GTjm21ct7SBebKshJjFiV+yU6XHwzanx9Gs0mdybNUzMcNwS3xNu4DGuu4W8E5ElZvP
biX1koMZtKqmuLhwzFUpeIKtmP8fcjX2GpnZKY6FjKJuBeyAKg36ecW+7ux0+HRqHNHgh0u5WGG7
crrwhtga/D8Z9uSssu4ep6pzdt1+uURdb60ZZKexRKs/krHTm5SN/3fth6cC9Tb1cxhJdn6hIMLi
XbrHugysH3lAvBStgZxdgoy/Cmr/u4UB/rAYQcNALnPWnTKGTevoNwDJ73lg3IctKakoG/012gD6
eJebsZCwlE2Hyp0SlujMEeGUV1a9qYr0ma8FgukSunE0EN9ymIWSrMrhZebOefDcV2uA8DGPUq3S
sqyQ/8M+buuKD6amLaMi3bsKHVIigmH5Mc1oTmhUuM1SpvdhPt5mCwEup2+qMg5nPBnMX/ot8pAd
a2PWcVIq59oaI4FW1DsSSMQPoaK8kkyc0eM13I0o3NHGEdziIyxJ6TTlueHyeyOCscHxmDzVcvD3
La0hRw8w+BmsZr6mIcONMa/zmANWe8jbINwSv9Nxi8IVLy7kyavMf6H+jCc7rV23nsmbK8Jqk2vS
GHTX9Bh/W6ju/yzu/E1N5VAKsoDOQqBgIefDP+t2WeIiHSmwNUU9cKwz5iA59hpj38qD6vTomk33
0bKXAkmpyI3884v/zQXFixOZQDBEmsDS+ZcXp6i59xfd5gdrFv2HLvrmps2r7DYs4Q7980v9xed9
LTDAvsU/19MvLuq/vFTe5YU/ZzUv1dpds+EeWQB8LKn4/OfX+bs4/CsFAr+KRderhWT25w+UXi4S
w2WQHhTmmm0W9u7BB6G9qZpc3nV9iTg1RpmZ86XXbxgsOFFPmpprA3chh+sk47f751/p719xgN8W
TTCw6Lb6mzKsTObDklPGAQi9Ppt1v+yc4mqXgdGG/YeZXP8Bo5jv2aIj+9fX/l/96D/QjwDscYX9
+9GJWFSif/v5p+DEbz/zh3XbxJRNyzD+Du4MB5fgv0lHv+UmUPk95hC/4bP/UJBcC9YJYlPEzYQG
z639/xUl/xcUIJLsiEk8vflL/isOxl/1/H8RlLiOSAVB/g5CXo6r/S+XuVlnrZkY2jiFMukYUaFk
hYv63oMgaPojjjYUp1UJ0SMrdsiyfu7dOFEFmw6OPPMdCchpcdv0iMsXE9y5MWziIwyuyDebBSs4
XYR025SFnJNdCdw0z2+8dKJEfaX5t4naJ53mtZ5Nb4QSQJZO1Yqcg/V77AFwh7HKrmkI2JkhyQjg
5uhM5W+ZiQ7Fw3y1fw1TiN+SFUWnCV9tQjedgvswmxUJjDyXm+tOEWMSLWhGHVPyhhumUr02gBQu
BhHD1CNa/7+Jo98rZv6Du8a+SqX/dNuc86b5HP7K3/ztp/7QXKNfmM45XOSUbl99vtyHv1t/o+AX
amnA1Ic+attvcuwfEYjoF3q7r8BOD4fvr0j6P6RY1/nvQIKwtf5lnAItjW5VO2ALyC9IgukvozKH
nWct8d2cGtMQWadAvvrGeraaZJ8zZGo3petIpvTO2Pbb2SBuBcBOOp/zTGEdDl1YWq1ahvMMDy8S
wBAL/W0GROm+WFHllOtpsN7T0E6fazQSeHu+9210XcmpIZV3eoqMZJuLAsMLZY/BmZvKdclFzlG7
MzC27HtZNFhtZnSi2buveum8G+Q0l5M5QIrA22ZLWM/c5s9OmajgZtDXI5Sq/Il9q1s76mehlx7K
1jDHiQ/w+WoS0cswrekrBgPcmw4FEI56nQpcG/NKjbVxLp3cI3LR1wGGEr7bRzIR4PocuxGw73GK
PltEdFdpRrNj3OfF6B9YHyly7kX36LvKPgyBzHb2XPysumjZIHgzEDN56q/G0bZ3lBc/LaVT3vn4
TYB6R4tzXvBr1ms5O/leNg752x69fiMt440Tx4wXkQ3loR8CKP1N5Gy6yI5mvEvZSP9M0HkbklfD
g2VW3hksJOKRVIF1UGzOBTjqKHnRdRg8ttcdYQ8jJwTqIh2DHH/rVScS+tTvBXBevuPPyyh/sYMY
RQOCZt+OpBjmBu+zqJgf07IDO2nCMMgQmTPBskwnqWSKNyltsw0wPf2AMuySRUvoXd2XFuQz2ZPB
Byi3X4pJN2si+ZxrXFbqbQgAbk+w3P7eagegtaaq4ymiK48KJNa+fI9LIKxecoIgzXPKdiIwN6px
aexiLawiHNFXv4A5HLKUXlWaTSsvt944ztBkWQag+T2vwgc5EMnpWhf4fzIh0ySMUuHUU82kH8Is
8TcReAKg59cwWk6VEpJLhzyL8QHsAAbxFVWAGMfQrKZNpZMx7mdW2cYInkpiPshDB/T8s7eExUoD
6Q9ycXE7TQbdK4H81ckRzWDbELh7NozsfnasgKkuv2GqQSnW4/JqmZPeBkGebJNxecQOOhzovMw2
2u+Km642zEPrueWWh5t9JAYoV+VgISITO1lh4cyPrqoEp1QBnLla9MHsuDVtv7Kfo8X+0UiOL52V
BqsikzBhZDFuRRNIeWQrDggxn9575rZHJifpqfMDtda6Njck/HYM7BFQWrV1OWqUpdGt86vPPu0M
hDscrhkn1+wT6ur3YLaKVZQIunA7kyMWu84wNl1Il5Fa0pvmevTEjdTuukI/QmRB+hCwZEegSbFL
ufAdv31xwuaJ/TUh7XOwHEd9thWwojBDyAVQO+07zE1lAEu3SbWk36U7NJP32DnVAw/lG5jsu4hz
AQqjfgLquBPmEB2DdHoYovzQaHxPobls0oJPP4WpGY7u89DRW7rgZbeNeRUBJ9n2bSU3Y6JB5Cbu
i+9oDOzA89dWXX1WrtnjsZvQm6pMPeZGc6azBzaH9IdVJz0WwTw8A9Qnxkh7/crEXbqiWMy9NxVe
uHrucfdF48S11Q4W5a0UqNoD9NOrKWcf9tUHyisGRYBTR5/l8qh6h9MlBNVLFslir0InW3NXWPec
JO8JQmyMkDelRXOZQ7cAZcFqVqokYMtSDMapbW33Ibc7/yhamcV8Yf22ndvoNeiy76YxjDR1zl+Z
rK098CwVD7T2rpg0Y4YykuioltzZDCzr99JBXki1Hx3KAk+j399fQ59blonwBDF5CjBI+/Ib64pa
22OQwN5yJEAYW41xJ0u5M/mitiZdSBcv9bIHGL7RuZ/NB90bcu0W9euQcubFc3W7zDVSFDuruWgB
2DfDA3ZOVpcMro4yi23hlDDRkefeqHm4lE7G06FLkGWsaJcXkmRG6W/tWiePmG3OrdH1MeWXxTMS
1LMHKgdP9vg26Og7AIyDrdAJW0u127qq4Dnb03aY+oPwix2O64RPsXPpMUi7HRLQR+Mt3sZjOLI3
pf3UJkHJBVwKZg9ZNZ68bjKp/HIeVNTeVEP2gvrGPL4CQSsoT2al3fhG9ANvP7Yr16OWgbW0NcK7
cHB2Axith5mvjiqkMQWn4evwR5mk1vfKC/117wCeTA2kBptajmAZN2NXHtkNy603dvap94tw1Y1t
3jEoEFlcLlVIp4nSh0zIvWyL45gn5U5WnPQYOcBBHumUE2UV6yQKrny1iLCeq9wP1+D7ouzVCC/o
he59Vrt4ZYK+O1cKgY4qCrFpCy97b2nCxMmvqLIEvdlM1bPljthXxDkaNQ/WIoo2di8fx2WgDTqo
P2Bb7tmVfy+CstqMvB9/LkUZs/3O8ek6Bwuy3dbNktBmG+tpBHG3onIcRthagRw7eblHfQFY3dWg
Uuc1Eaolx2CVDRA02bTQzFiZRgzid6kxMsQTPQk/yXOtzadmvwgCipZloXOqVt3Y5B/inLQzQrOZ
X+lRz5kxXR/PU7oWtEoYIXqyGdj0p1bNrZm247xGnHAp4Fl0oR6aAs5zBBP7OI/Oszub7bvRj0a6
T+pGQY3AEQmeAkchrXTMrMmjeJW9YabxURvjnZVRwSndST4MXnNHI5gB1c24v4KPbssZ6x2FF1uF
M/TYaf9bOLjVE1HMIxZ7ubF4e9fOh+4Hy6u7n6wleaMKoN/AJOgPzmzYm0KM2c6vAIeHYVvGdeny
ZofxNUJy3jRmaJxT/IwvbSQnkOZD+OUrL10rQp0rL3OqN1p6lsdgoi+1VOGrU3roTGEdvBBUzNdG
4psxxqDiqUkbczVPJsgcPJ0rx5mpqXWvNxFfGIUvs1NuuxCFjUK7fpP2A47e4ifMoPfFNIKHKGrG
b/QwgLVW2aUyS2+9jDyyYW9bNQ7A3s1i3fbuqjX76jRoLfaFUi57hCY9W3a1p/Yb4zOumg22RfEQ
1jbTEjvM1L3ROeFeB373zdDRXjBveRqH1OVcmEd5jM02v2mAN3Zl+MHqjHAe+RFx3UQ9wyI/+Y0T
kbTqF5DPUGGS1ucBkUc+fQrOGGdQphtGIoV9aZjsxsL2Oki8A2kPOSw3tYvoPQlrXgdZ91GltRWr
GSzZXduO1iML5EBkgBajkNnLlFU7t0kHPGluycNrMJrXLoicU+ov3pYwWf5i0n0CMSckk7My3MV5
rDPHem8qz38HYwuKV0vA5eg0K8Oq2DAoPnM7YrHUhAvZAI/HQGlw6MCIG8cGV+vRcEIjOWWzx4yC
85qdR5whRaYZDF+rnrJTr6Zgy5A4fYwArvSI+1UU1834QmnQwQeSJhLf39Fc9B65aL+1bOeNSlKS
gZTXrvTsoXu65o5vDm+6y1AtH9t1JQRMOlf9GKUrY1u3atW04LW9SiSMuzuegaXYY/cHHZRgSW+Z
Le0dabsruujHY2NOOPidS5EVznOOmL8jMRie8qyGvSEzwn1B9LjobFthRnqgLtzdmdY79dlsmopE
bPBGP1vkdldYwPHlus6aqE67HrweQbtAZPSXZoNzfa8brr26Z4KJ2GHFAr8GgJtxHVbwshnveCtS
niPCMUq4LrMfmDGASXXR1gz5mOuofZ7JPpAlitqVR3BuIqu0LqywXnNcoQxIGm61SvFNxV0lDkK4
D9FUuzvG0B9Vo55Fu3jA3qgyrjmrYFNftvPUuHHfynXr4v914D2cDez3W4799gsY6QFAXl0/z3KA
OU/hRzzjVV/B6jNWjsDSldFnR1uTEDdY05+Zp81bBltw3en2ZVBA3cccaLwXXOlz5TOJdRnvz2Hy
TGrmpsuUe+ldWopV13yxAaaJOxs2ZJvA1hl0h8zueDvTI7bVlaqfe7fI1xWt57gzmogJBBseuwsp
MzaK6lymLDDLVNbbyGQQ7YfJuzlQ8hKVs7/LmEDedwsIo2jwrZgEAzsfq4U80RaXZl7UxTZFXIuO
NvuhL1eZay4XYDdHA50x1j5e+GAcR3KSwXQDYO6n4MxRWcarHeo3XMrQygaFVYBHMbDH7VTpA1rP
uNGGQQjsywg7vNz+YN5YQ9Huu7K/63Ln1MwZS2TWEeKiuIl8B0fc0e6dnSOp0RGMIyhxPIWWw0O0
MI9mGT57ANJWTq7f5kB9JCp9F4KSHpop75U8ByLB8aHliiNV+sMw7BF3RHWQuYZh5QQ3BF6/k5Zf
91EkdiUPSJhsYXtJEtq9jMa0bly3vS9AVsfGUJixVJryI4ZX5qVMBKx1bdwpvxtDMuSz5rFQJLxd
ngbdyjTajLbycDj0XME/lj77dMqJaySZllXmkFHA9V9JApVe/VrBZRObnHrMC48tRiazcCo2eaIP
1nbWN/eTpNR8NGaiUYVfMoowUuYedm9msSjh+NkTVdjzNHocdNrueVJXfP2YjQd21uUhCrJm50YN
XMRFp6eJQMe2b9TT0qOddSK6hYBZ3DW5YX3Rfa5OOsv9Y+uEgFMhFxyVQMv2yCg8uQ22ASA8b5zj
i3PZUMiUpCbU2HSMx0GkN85M3xwpY+9smbQ0dHqedw6wunUxcmIaA9fYSlTFdc/MMCEwtRsbx70S
5zhYdVjPcmrF1ugbxqoBIJ+CA2TsUTgbm/j+rQ9ddY9L8j2sFT1UdvAWpBWfGBvbcwPbH+vscvD6
UZOXHS9WLdhaDFnA8zii0c/M110YOATVKPk1WkagLnvLNb2ybLqjKVbcOylpWi5X3E6ujVlBznYs
5rnYwlepDuwdDzQSFeDuaqpV0ZE2rOgLX73XbBj77oqMup/FCB9UQXqF4zCqizMXr0BeI3bTrlme
eVzzJJo4MVyWITo1A60PbVm4FHOAHlc0KBmEp1fCsrtTsAwmxp8q3w+la8U9eU/me4N5YvoosUA5
X53GG4sNnoBE9t3W+YXcXbKZdVrfFT1fI2Y98i0lrJeqQgudDCxxICbXZRcap8kt7nK7JrUg6nPq
By8ipFCcPTZMWFrjVgMtHY1l7tIJzQMcHucZSkO2qsz5q0JF418uP7Vo730hz0u7kM3B/6BTZ4PS
wFnLdgCTGpS7TzLj7VVINs4Qm9nMquyZyT4TVb/RJYxRZ16OE3dqrK7ALlNJ1kjCC2s2ge9jUDBI
9A6h293NUmAlAYnBKBhPWitf2oSAjqvmDcctrmQL36Ach2nF3WBetKXsHSM8pBTNg9clVtu3Fm4l
XBUFLJvRL+OusxpK6DPdfOtcA+lkmiZcexU+3tZ+IHm/8I5GuSn9idNXOMVpz5FQEqUgeIkdhTIz
K8mnYxZeM4Vu895IEd0XKXIxO9odnXWkEWdHP4eWexfoCP5Ia9kAPcytHLxg5fZ94cdslo21XwXL
ikNO8YTz+TO0usug7VMZ+m/YSLdt9Satekfa76sfGXLSNbHg9tM0IdfRuiua2CraYq278auVOAkr
o/yRdUa26Vx8nthc4tIm91TpEL1EF1G6bhr0gMzC4saq9aMQxV2fsUDTktn7c9yabnBbq9E+Guzr
29WcViT4Rw7mY7f0/E88yduxrFcRaSB8nnNDeFAGq6nzT21tnXrTi6EUkHqf4RFuUXLSI48sD7yK
FRCPspZO3RhC08ow2BXxOt/tD3nVJXchqxrz1wH4MICNrMtC0lral08GwVoMA+HAoL9nKN/HjpUh
t/mcExaWDxBO24LcRmevsAUuXtKiOyhjMW8UTPl3IKZBKW8Si8lyr34bpP5PT7p2n+Lavj78n+tf
/MHmgnUuk//3z38cfvtz+imuZa1/+sPmV47Gvfrsl4dP0pL86G/Q+Ov/+Z/9j/85Nd4hxsH86N8f
Yj190kr6r+7n33/idyU+cn7BdIeczmAXmfBXiNcf9CHT/8UHsREwImUkFdqMj/4wQfvI7RCCAnIs
runinfi3EZbt/ULABSYc8A7mTwj5/5URluX+WnX1L0MstHmP/FAU2C7PIofX+vOsFoeZMXZCwC/u
7P7baLjBaqiWj3C2K9YOo9tkBsVNcy3Kh2AKzwQsxu/+WHSPraDXyuwHBBufE0GI48MVyjgsieMn
u1EU2Z2iV+9NBYHAGCTMDlJwQo+H5+HVuGtI6jn3rpuXdn1tXrWCA8fJ0L5ErjbF88CWGW+dUWrh
7LCHtO05bHtCsbEJUQGVq4xGWburJOG5QTQtNXFhtVPfd89VSKyXUAZJcIvTxuzTcGcnkdwEmYnX
Jqtcuz1KztTcy9eOdZPjJFE80ux0OVrHQCz2i7ukAzh4LSzhcWRO5nAX2sHiHbD7smyjQOcsUcli
GBDfraAcuzVoZ/FWNEn4M/ULMvdQHQjOUJKN9ZhoGak68xGfGSXzkl9hYJ8l7BMQFn2tIYqyU1Jg
I4knGXjDdjSLgk0ivruQPVyBTUtAzWZ6zlECmX5f4C7bTPQ5vC4j0FBSa9k+H/LHtKpgK8yqOHdM
DfaUPL0UIqc8TKIyWHVEcdiUEijp6jT7ls85dIEFuyAWj7Nw+1MGJ/bbkNI3CK/pjl5aHifNyJli
TP0PppATwvT0Sp5zYH8dxeXsHNK5fMGIcm3XsopjyAqT5qLfOHhIHjXHTqpjDBZsPlKIBuIaRpl2
oKaDbWg3OzuKHkadv6AZf0G7kSc9sJ2kb/iis44di5Kvoh6O9SiafSnzdk3QZj0jqa6GpWWFbU0L
f6u+y9JarEobbYH0MSdqQ2w4SX76OW2fta+TuykSIO7N2cB9p4hqU/FVLgqZfHQJlOvx1i4cf81G
fo5TaDCxO43ZTaKq/hzKyd4EMPMOdKzm22bWbFAMjq2aXNd7ruxxV49e/h4C3T7O/bJs2s4zHtJ2
celQST8TJxG3niEfPZnPj029VDsy1/mKCvN8j2gIOCbH/u6Iazqs8dRWwuk7sC5k25684TatPTxS
mRHtRn/6FB7JVplJsU5YO1YUUeZNnMz5u3DIg1NNgH8qZZJAA9qwJhRYr6iXQVfViCqeOVYbsnnI
M/b8ZHmoKH1VvsAxOVC7BfZmaGmWlMY3DJwmXt+5OGadx7agdfMvhyfdD6WDuLAoey4nl0r5saOG
TC1meUN5ljr5oJBBvfdhtybybXwJiaKxGoENefiQQvzIHKn1Av5hNvZ2aaoHGnfhTldu2d7hkGGP
BG4sv9Yc+VtH0C+fBEkwxBYg36fBr+n7JF6ZIrcK+9gojtXx4khejQuL2BwO2w9VddCFk3G8A2iF
l3jkskijq7oTzvPyk1mMSWg7cJejkjkBZjnhFdyhFOczHn7fnGP6RDxEvGGSXxYMlHyVTkm7RRVX
2ddSDBBaIBt3NPyYXTtdgMUNr/ixJlKvmZvpLaN385Q1Ub2b8rCN2XrYO7jovLNyoj+i4DyYCVaJ
eWJLbabGxnMAqjktBxA2EM4mYY+2g4XGoCvU32fyly9B3mJZL4w3bqlv7G5NcPOl2NRsfqWBTlyY
GLr7ikqFxsh/4qvv17nd5i91X8CO9VsvP9v9Mlr4pzWuLmr47iAQP3eVXYZ4cJ3opnUrcbQiuQXR
NN6MKm8foOkZj6BugzcbHPQ6LSNAsnVEJkSlOEBX02zbmwQOxpZNB7bohCyGTOSwTqWUF2RoseHv
abYglpddf71rEQN9ku3QEJKOQaHRVfTNVSP1VdS/5suAomhmNjZgdmJdqMknJz4HPmd5bZTw9u5Y
Rx+9jZOUs8O0Gkpn3DuhhOFT1KscFsYGkezgVla4LhVDnJW0WvmVCBjghSGN06K8DBSAsgAUUwzT
CgjRkCbTbeJarAfhcsmnsLzVhjmelzwqsEUpuJUN5IF5AOw7Bvav7QhU6kXMRc3Jpn6hKNQKv9CO
ggoEHUeeoQ9DgnQoKGNOypVIgP0gSees/Kn3VineahWSDSpDBrpY66hhUiLad5wOjaUDgUH6JkbD
M9kHRvXH0gpUyit9WFmGscYdyo6xFhwOQIYOT1FeRGsnLBeAblQhUypxIFRCctNov+YueIa9LzY6
mtTWHFq4RUtE8QOq8CZDXtgqVc9Ho+x+Ejk9VzJRJ2uuIPdOpD4rO2hubXYmN/bMF9uYC2bUXJoH
7Xn+HukzWnXtteuazTOReNL1Rsh7xpMCzL0uWe86/4fW5DoaQNs0NsgftijLk9cmcA4WeoITh+M/
hyXrhmtgYA6B6DqV5Zfyq2g7t/pH2vK3ljpiLSvYwxL1IFlMwPF6UItIALUk8k1I93dJaSdxNlrD
ZXLDkYc7dYu+mb4Ky/tqo+7TlXm1rTw2DOPsfqt7heBYDlDy0W1XunfZvxMZ+uqVyyBooOKaLFVN
6ciU3UELK+4jW7QHM7T1DT0hfAxB+UPViblmMaXNkb6tbyGJT8abzjWswSggJZ1fzCHrup9X73Yj
7bi2F3FQbu1vC1JLMdmfZgvTt76xLUa7csEFOzrL+5Ahm4wE4Qhi8DtMADYQqbvwZTBtfVeCaeQD
1dcSyCxAyOEDa/n1R1kWr9z2pTxfge9PXcCBgTKE5RGx9eADNIuNKkrvFc1hd55MildqCB8hHU/4
s9KLa4th7wBVpOMsK9qNN6D6rLI8c58jrwSk6pHPX2S4cXXi23FHMotvegSLo7t6WeWQYiyaPOyf
HlE0pHS+ZyzwlrgdLYalpp6xYc9e+GMqB/NVmQAv2kTeaoyvxeYqzewLbB23Xu2P8OILxrWu2SIH
ccaOIxuT4ArtmCvCrB/g2HgPZPoHM2bVNNhi2K0dezRMfv0/7s5jO3Iky7a/0qvHjVoGDQx64oBL
OpWTQTXBYpBBaC3MgK/vDWbVqqoo0ZP3Bu/NMjOSQXcIs2v3nrMPgwvPWl/UmHsKx3nFO3TOvml0
m1emcgZcQ72/jMFosM3PsfnQpPMYuIM4e0gcXnrCiH5WcXsqJNiEMKsJ/mtj85OIAPuhIszpQ48z
DrMLVtgcjMOojg2mYxTIeZKBuLRn9SGwFYWYKPqHRXbtMWLxvAYehimkcu4Wp7rCrTS4EMmNWh10
bcl4nJ3J/Yxil8Gs0btgy+302aaBfa1jEQhxmxVbOzUbeCxI18OudcstBrz60plWh3aSS3GjciYP
GxHVaLWHZgRf0XlkY06qn2/JSS72QGuyXeTKAX0v0JOGz7UfOkfbZzbKj33rFukzq1n+zBY3vhRS
iQcEZ9FBgHg4CltS8UZMcttqojnFAD0iUQ5O5FNsENp5NWmoJ/wl6dAHGLwQCdHgW+SrPiaWjqFF
qXDqKNrroTPFAnBu390PyA+e6VuPn6QNTAccFT7T3Gy4tRBh/qhNmzar29dASk148rSVoCdQXS1P
fkd7miBtu5ePsc4KG3BOGv1w8RsTVzVD+2mLKmbIr3zPKsutFxXODxl5i/MSQ7ZawslT7KzeaPm8
iMA9iQtwIARYueXcOCQivE6uBIMCeuWhWCpkoX1SaddFpdLXiO7WDuZIaYXloorjOFbEUXhZzLQD
ih1Wj1KWzyJS+AD5Xw+qZHntSv9BltTGPZSen1VZ1Xgg3WznDLQfu4qStKgm/D9DOZWPmN7oszP7
20vSZs5ZDdNnLmkaQTYsgkZbin5jd429kwSo3BOz0XWhvTC5zaY0306ZTpu5WsbN2rI7kNoT3xlk
w8wXz826+lbFcOJCP1aipd/jgaelWCibZEVEgd9gJNl/Um6mK485d1tpPaDE/mY1jzNzua4/ZH5S
+lD1VrJzoSwtII9QR5fS0PIw+4R1VDGtoHRyzMOQoLeCc1Yi6pAxvDF8no3+k4ixKBQagfDndJrQ
RvIId9nW8GIZOgztEXsAFGL1Gbr6PA1acxh7X7+oFhxSqbcadiwnCadhJo5Wds2RyWcWjoOZnpkN
p0FkjO5X2dXWh6hyusddioxrr8rmsc/9KH3VdWsMSibhMHPwMXrM9uzQ6T3vF1yp+OCMJSW4PiRM
RdPOfVoyKUg2Z3Xe+nABd73RL++CwvpKzrTrCs7HtduIfc1fe1ogPGInTJuXRFnlRUrdPiHqloFR
Wk1oM6DHKJKU5jbOe9o6IqI6aPMey8+09jQzpDtWW4YQIlGHUEVuB7QKaK70bBuz11Gct/NWMdne
joV71JpqCmsO7pchTv1dlwvj3bYUdp68azZRzspU1GQMIwlK9mlsTmFXrxkpaelwe/tE/ix8bdrT
Y781VeJ/iqq7nfgkm24QBg11Yz60YIsopcb4nHOkJRjDt+SW56bdNb6yt9/eaCgba7pvliZbGZXg
4gq28Yhs37eemn6zYrEOWsq4TUMUgW0VRQWi1oGhm9DmwMpMc1dHzH0q39VuB3OZL41MyOXMi2tE
CVVgx5XZUYFrxbaYUfw0jWNdR1GastC2zLxrjXe3Z+HHzcLoJkFX0MEk7PJhYtOR8z1xo/7NpOJ8
m1XQb3IUuFuoNSyYfV2fUqHfeR621L4nWy8Ym/idgNksrHA+wOrVW+8G7RGTrRKgj46JdZMVeHVj
tI0bU/aQCEomga9a07+2pstsaPL2FnFoAgzf9CkUGytj6OU4Qznl+o0jvDYbywYzmCJAiEf3wY2d
0FmKd3IZk+3E3ULno14gLl4lMcl3S/tJDudLnzHRKIxR1NtxgAu6wdu7hVdNoCoZa6cs7e33vKdn
X+K8DqiZdUhP+I2LbUfXExOias+ISyqelt7d6yJ3A6Oz0nMRx/kd/QchwtFSo7edGjHd9AP1NgBD
I2zX9o/y+ubot22xXQhoOcSZJ37JiiMaZqfpQD95DKXWGvfZQHho3nTYvNRwcktUh4JAITr0Y5gk
c0MYkoM2zdAQFLjldM8YEyla2v7kvEYphtdsDq0lK48oJSY0xZiOnidiUTf0e65N4CdPlFKP2LxW
yeDgXiWOKYNWLRSOdXKM5NIC2Ri1Lqym8Y325zUSBXMDFumpoqMdZJPF3MeBi0h+mvecKFJIQLuR
MCW8KTDGyH5kUEDy05IbV9WcnJFZvSI87EkqTx46R/8yWUl3cqY6quKmekhq49VM9OJoTpX1id+y
w0XQmWGjlU8KZs5X05TaQo6t5wwgs5l3E22IX35xyos3DwLpaZyRsNZ40dskxhyG0TQxPfVneUHd
tdCl9qKIttMg5c7ucdNS/Jc6Zxxl7zHo+BcUkTYja9OusbdOkTuSxL1K7WbeAUfkZMNXlJJLGiuO
OtHa+m/c6zyzm1tScimsdeyGpP/kNMAhwBWAwbwCfd8okgb1keMd+Qf+CJj1lxEbFyurWTwglJ38
RuSn2WZz1U35gTFubPf4w2DtOAglXBcYh12o05K6CCWE/tSxJQUFxr/NaKy9wKaKg9kfCUHWGWrz
TlDlpbq9N2wqYfgK36PgbpKHrCYgeGrfCHM+KR74AOqRwNSuXUd+T61TEOqSte6p0adhB1XF3bq5
U5wam/Zf6+Pyryj1AypTI4is9tzF0z08209RpjzxEbIqX1X3rdVUIY0ZF9s4o2UX+f2eswsNxKXU
bqVhPae61V8NkQYAvMO3GxdmtU9EE0P1QsOmMg5nnT32R+INUKfV6JZRlXw2MvLvR03QhotkSvzc
/JbHOp2zYTZ3bo5nM0NWHNnoM6SHSc1RM838bKzlL7t3pwfWPmPjOAQtuKIdT11LM0roWaAjJLgu
OrKCQzNNjW0n8vzgO9U1ftUeP6BpoYZLpT9u3VgvkV+KJD+17I86ETqQ6ubmHRp5/WqjBSdFXVuW
j9xI4Nbpc669107Z3bqi0A4ZG163gZivwIZl3dnNOSKRVpElIRmMp44Es61Zzswho4JXKyY8HhmL
d1tLM7pehmT80FLnK+505jQ+cQmnljb0/aJQBdmpKysUUkL+8JQ93hlGYi03yFsRckq3rPd0QUsw
Y4PZoAr1nd2q2nQhvKQqbAwcU0G6zM0ubYyE80Kk3ehpZ0+BzWZwAJ3+OMf2DyoERJpRXO/idh4O
vAfz1ul6ncOV9yQxqQKvr4yHGB5qACj11tP76L1UUFdRbYCdwA23igpIALqSBkXNuahorbaYiK6o
IQa1i4GlwedInRGAJOsPyhpEA/s4gjZBk6jAKUkvjJqmJCVpnVFR3uGthBLn1N1T11jtVdt6HqPv
2vXFZhT0+ObVljmzLpAgqXzzRqa2eJz4C5wQpcDyPK7uaV5jvOsmDWqQlxUieCzW49nl6WEu3sgB
LkOFLrVpGvioNHg2AylmVEyzxH1rDEQrdTCwg5JV5hXOmvtGDhQIr3zMhkPjgawlNpvRZe+BqYfL
UUwBZgP1YI/NQPNJ5PiSOYZ53AnNfyoIBP20kzhjlBZHsQrpqc2XOZ/IBTB50bYLIERYqD0Hb8X8
mswsUTYheaBfkvIaWXV7vxrM0Vc5xHGh5wztZiSTO43aexVPxnOWUYGHtsWCvXS2fte3K0uvQG6A
jK1jP2Utq+/QSk/PmpWOJzNp6cusEO/rbtaG57zRxI0o5bw3kPf4HF57877HH3fBBcDxpdMj/wqF
tPETF2B+Qng9PRiGSTMUtARvaV2xrG5K26vAIPdJEqZ2j97FlRY71ijpCm7Mzo+zGzr8BBQSPmcW
V5luoKUaHGlzp8tsGw1dnEGZ7u9IcrAyQCcrEoY21KNY3PiUWSyVVZHMXwVjw1cAKBRqTPsQedJg
QobroxSIs7R9Hh0bzbXGrkvoApsZj1TIYSfdiriHlKBJD75dV151kXKPkxTDtumd/NzoFSFs+FfF
uSb95Af+BlAkhKmWIQpEK3A6K2I5GbT7Jm+bG7i33qFM9HjbT0uzl72wArNB8YHqUQ7XXlGaL3Rv
gYvWsnkU1HdnTAgo8Aaqf9qZLl0aDVBwkk0B6GjgkMwygrjpy+sRMaI26VAN9TI6OIk9kByx6Og3
eTXMzEi2aWseIcp6dxUkh6Oc7enkaO4iN05UhOjIdR4a3w3oN3enHgkzwiQ3P8Nl+0nsgo6Keha7
zJvf47lMAngknAy8jLaiHpX0yrr5SUvNaOd2erJtjMVEzWx5+2Rq+mDqZuMIQJqeTZ1Xs0GjbQkT
U+mhowt3A3SDWlYs3WsK3SLgqLAc5k45zJJR+dx5bk0fGP9JEVa2MRUXZSdpOCdsNpmN6JR+1pSf
Nea+0mZ8Q49Vp9Kok52eM472Sc4kSIH/LqL7HjHArYQQhgk+f/J748WMWaxtrdqmlrmEdErefYyj
Gz9m4CEJiAt7jYgMMhfrnaHnCDRx7lpxdlk81OsE+tgBktNlE8fLrZmk5qbI2uemb7M7J8ZHphkH
CqthPy3W9KYpxiCGqb2gc4USvVAhK2DN+2Zio1be+F4CBbiXY3sP856Zs6i91Qa/HgSTQrv1TB9w
iDCSY1sJ42xN2qelueM1ICXsJaz/m5QxGI0e33oZpI2FuVTnqWnUsSva5+9Z7P/pgfR1+tHVff01
/P0I+nus/Nf59P9DY2sDES4z4389tr5+x6L+XkFC+/U9TD9+/vd//vmH/jy5dkm9sVxXOI5gKkJ6
zl89ZC72MrRypECADmB4zYD8L4Nr/0/si2tcGc4j0zQEvq+/0LzcP+GWxGTiYDBzhcsf/WVs/2fg
JRP/P8b4/wSAuVqV/2Zqza/HwcYEXPikV61T8r+fWlcE63Zlki8HahxMU9FkVedYxfOPUlcTgTQ8
739zef7JL/wH7zSARJMplc28nmbi75ZmxKiU1oszH5TKunuiVSYWoP8Vq/l70htfax3FIxOwHWyA
xm+2uMHuwRDbiTrMA2B1aaj2Hv4BAY2u1TAKkJwj+46s1TbTLr101Y9//yVtH0ftb9dVdwRqBMzw
BhfZx4n4t3HoI9CBdJpdbC4FrWNUoAy1iLQQh8migcAG3p1Uprp+P0duCbGW8Wa/6RpknDjNTPsB
UgbMhzry5mta6Cn2DR3lqbfIfDcbOf8vSHRwOGaxhiioJqMPY0c9vOOBCcJXO8z5hZzWHJiQt6DL
paiL6DmcSsduX6K0nfccFnFtNzH5NJu6NSGyEbG0HASo3UfUFs1Nx+Tv0WAJuxvAgZ6k0zfvHhuk
QEc4zV+IRpfdVBXTUzFW876n5YwYBghhF6WezlkS3FtCzM9bQqH8qseCH5Swl84Y/1CQOU508Se3
HMKpJ5zkyKWiDxCTVqivOHnL3BvxtB5a3Z6xMWixR0ImvNBVdcJUZFlRcj7dgCIGM9O4aXdfF5NJ
+AEN2oATNH1E0jGuF/hRh4iaJTSjtDvlo9He9+UQnRYae3uH3syxHRY+DnrQJ3zG0xP+JueBu2Ns
Oc4b28qAKTE6qv2Ya8n7AAgpwI8w/0gGUiXYCLgzjHDEwZE+75DE824OZDg4upYesMHMX3Js5h+i
40fo0fXPTu3B0lAw/tt4IJ68WPpnRAXVWdXkEJTo9IcVFUNlY5WSCCZnXLDpoUbY9g3zdFlNMJJb
I780TkIJpscrkQnegRXxr3GO7TiIMVDFB4QNa/bc2H6ontfZ04Z576Rjcaw9bu7MQTpE3kByRU8O
HJgcp0eSSA9vMxDyFqKsZJamR/kllnq+c+gb31jCtQMmINOvXMwUsMOQ47sRgkVDr9/AkU9PuFdg
87UTf5UJYK/hALDRFd/YJ1/5JsrXl11rkUjHgmLY57s4VkZdTUs0mPKcR/Gb46dzuNrPKV212OJO
RJNPd7jCS1ZqpkX+K4rOLyJRmne3APKuJKBixJVaWoV1EkUXhxyED9sXy3UFp+yHIct0X9W8DEXX
5jstr4ZPZK/6Y2oBJknignEzEcVBjx8Ci8J6qddHlGJ5+jV3fPslnw3kgAziMKzW897Sef5J8CJt
JYZwUfT5q9T68ZSk0GRi70uMvpjo8ZfIefqoNI5Jb78JY25fjCga6fjzbG7o36R7NNGw3azizYrc
6ddgoeOkA8tDqVAWq4Qb5XCMZtJrNbdNaVqMNqR9O84RWNO0J+GD7Ow3jbD57TfVsDOi+s0s7fkq
MzX7QXkzPkdQNX7gwXZ9x4DZV0EKhWvjd6ANv7+ct7ZeeiTlFzU3FYLCNFuuUSj3VDVafplJAPGQ
rXB99EGPTqogvsyRAptrbbig7RBN7G2Vdh9N4YjVspDjE54Tr30h4s8/Z2ImOcUxzPZmcBBDG8/w
OEARviJFQWiQMi98TfU1jucwmUvFsXNYKM5MISRi1BaC9EnG5mhdTLyqm9ZS8w+drk9QO1jyNrqt
uhB4nrPjObSBCBoGJJlaDSxNY3XDUNjYDDxhJ0vL7wbRa/coby+aPd5YRKQRi+Ha95yFWDtdZd50
dkzWcHRT4j8JAe/EBPMuyRFM+g+0CVTLRTRuRwsUDYrhrTWNn3lilEetij/m0UqOycJho8KOdq7L
CaupTfnXR/Hwqafol+K0v1JDG+0Q/esnteR+qM+dGxQwndCmxumNtVjzteY30xx0S3TCFMZgGTg6
OsaKdG4/ao+WIYoQsyOOUBHbmzLNp3qD+e0rJvvd20BiAtVIjyvAUn2ZKzfdGgQVX2VJTKKtk8md
k/DCthmSynSOMH7AnD4uMzfS0CdxFBUx9CXCrYBhoretpUYX2/R4LWmg06pxmwB0gbiSduofxlh/
oJ3o7yBI96TR+2axZSY3fPSNlE5gt75GXs3CPdzEKNMPiCncnaPLt6qOuvOITjOoDDEeY+nTvit8
Ogl25LThHPUfZi3HfQzsilN6m3q7KWGbSww10IB22otp0wrQh7zfxdOY4PzLGar5nnrz7AlKIJob
pP8xHo8iz185ndaccpQz7/GyMEpwHYiKvu0lgTtZJpgBs72nOgOkNNqme2xYX4kPZBFBQZE3eCYa
3qtrq+ibK7lEy7Y2BN5D1fShmSS8VT1aobzdVAjamPAysKA9qn4s0sxoa5Qc3PoK/l7IrBV5SOcs
700h7KMxl8tjA5A/DvTeP6CH8o8lzbS7NOdgMgFJPeVlw4nSALhfO/Q1C0kDnkAk695lLkBxMOsU
/Z0s0bx4u1Zj2qGR9bGhMUsL2DezF9fB8IZrFgF6NE+b0cc32CbMF8e4vMddwV5O7+iYpqYyN9Y0
hbEW04rwYn1fpDzxjklL2JtUtPVlZF3Xfm3hV5DapRyUd6O3y3yavW4iNdjGg71tna78ZcVACqPF
PftqMBwUYJIWaWEbOK2tJL9u+kU/Nknp4pJMnO4KQ7b5OmYuMi/Xli7hDrLor5I5xoCc6Zn41ZRl
yXHVrRwFiFFMx6VFMkdPuNuPemG/SpyNKTiANDtb9OU/SjNzVuoo5Dxas5Ue26/+JMQBGQCSLRiN
PWpIRQSNm9jTzzrTAYsWcq0LGholaihCHBh4gLypTK80tBz5JsLd7/L4lcmxM6fu7Ld9jalH9T15
Z7WdHlTlRX2QIWm8nY0oPSxJ1fykS6L1WH8g/nNvBCRbSiRizNmHCn05IP6rzr4BscmrSI2C3ihJ
G5AIPHaCYAHyJVmFv6qioEEEHeTS5O76DuSUCW4kmiiM7ZGCKEnLoE0a+3ZJU+2i1U3D101NhCl5
mnthjLaRmR8n+NByVPOT1vnSbBObm6Qv7M7zSFX4R/HVpgZJPfrcfxLvmHmhYSd8P5oLCGXUPBtb
ylDnQeUtZdlaMJLFPQHrhQFH7951qnPRLcvBEsAZyppQiKHLsGCUjdFGYWITHr7xy1q7VMRbPKWG
Gd8iyYOvazvNDd7k9VP47QsMSsrSqG3XRXkp568hoyZJSW4r1uGJfscyWH2ajVNPoRY76MspE0/4
r4C6l+SghXOP8R2s9vhEv4B7p7cavCmxgori0gE8MSHOSBBehKRtYpGn2HptkGoG/byWv+hrX92B
wbTR8xXM2NIfvVLNX95McJVa8KJVeAk3eirJ4URQw+yIuKvimBt++0dw4788mun/7AzxjQenN+yZ
rEB/f4ZgjJzXcawNByLG2lPksxhSDrtV0GZtd1+sFc1iwk6duDFvJLOsBPeKiz2i2v1fDjT6P3Cf
xB+fBBYKbij3d7rWWJt12WTtcLBSKn+AkaN96zqE7cSDjE6zRUGYwOYgrUCATo/rcpv1tnlYhvoN
ICIPZmW2p96c5qtKNu0LRlDrdkoN9UNSce/+/elL/w2KwnmLqQqcI9PxoBf5v39Y5N65O2lmz9DU
FJupr5yHGaBqQNcfNhZYh5CtiAdMn3ji8cB4oWCfOuWVQlLYUDe7FkXQv/9Q30fOvz9pmzbicKho
Hgf3fzj4xmPLMwKc/kCmKupKFINR2Htje14kI+QOQVXI0rxsZ9Nk44lGKqis4fBKOh2vqTXll0xa
7cksnOXAlK3+RB4CXQhY8NYf2oXeE53DFWOghf/+k5Pa+w+HWRc3Cs0LDtWm44rf+Ew2CGxCOWR3
UPBhghklZbZtS38mVwcvVpNWYCISII+TgVP6O/pD0413L2ueZYWBJ7UplzQba/bYlPX11BnWK32q
6jpdzPwKJYD5RncxUdfMPqrpCnKGd4wcPQ8FRNNdqnihS5aSA/Z/+1bohPN0qqReLUDjU0AuiInN
+cpKqOa7dpQIPVhhDGvULlPcOQ/o7OavEpOdzVDYwg+PAIwjjeVQ9xI+gASFBYyUSmp2DsucS+J8
Nc1b6xPSxSUr8XetDu+svce3va4p/lq25xT0fknCtyVS58Ey82ZrqAjSsal7Z4K5qEF1Wg4x4qwn
nH2kFflEXL91Jiy801As7nRuI1QdzzKlKa2pflBbO84T+DcIThgcgfcYzS6wjUHrsXRZY2U8MefX
sa/SQz66DLzjY05JEzKs4j9EFPToQnpIckGUAoJA/kXFfUVqOXCbwlQNuzE1PTY/3GhRlPCN48qv
twjOOJEUilIeEIiA/EmRz3FaHDh9s8R6Vv8sMo6aRqXbQQ++oQvwyi7XquPg5iVW83POsM136UBQ
3ER1JXLJE7kMHCiSyhmfEA++uR3nxwVT6KsnCzMNuzmdOFRy7fxceulpWbj4bDrapcPtdVzZevfI
U9M9uUIsep494LS0vfodh2z9bs06taFRGIyRCdzboWBGxDhx6edWQOaVHPqdouqfmUj2z0rp5lHg
+Hob1rNdhdMOUdUwycBaCkV2XYG8E1E0VO2ezIusck28cql7X5rd+CT00dgalVG/232X7oXFCavR
OT2HXbWwAwyEBj/j3ZWcRYrmZnBT3BmRxWoyRJWHtnTgZBSBTXKD2l54R3oxVujldf5wEEv78R2E
55UQhQFpIE9KreUAJLw9tYjgoVBIthzlr1togrViZ88AYgr88i9ydslRlbRZejRI51hvulM6u9XZ
iblwHRvont4xKVgeBnDP4hzNWCnde2sHyCcr6qakZX5wU47JHjSkL4+3dCFQeWlec6e8m5Tb/BzG
geO2sONbvSJQDI+5A2WKv7TS1sJ5/dQKAAXa8LTmwajRDp9n2GhHfX1V1bq+M1mVYUOz5M1u1bhT
XZlhJUQut8WXS2dkRfKnSnCAR/XT3iOj4c5g2uCxXfdi5tzkXdLrma9yMmOY1nWSvo4JtoXGKt8O
r9vVguv+Wk10174fQ0PRguHxbsVB4dq6tmI6HmY/t/ffHZ/K5PEppQsEF4I+Pg5OwQUY+UNBXmpQ
eI53HiPHDr7bA1qscRmslpMtDUcu/drIW1Jv3uVMzAN481+dt8zXC69bFag5phiRBJui6aV7JYBi
X5DMK4hW4Lo4p1CSjTVA2XZECJJgsmGeIEVxVAvfSDi+QRMHBUdQ+5IWXLTGUsY5DrhmxJDhkx+7
r2jcyW2FDpw5YGnfGrljP1DwALjpnal/HrKOjuBi5e0Lc2waZTYR0x9xRselF8P8o9J4zSOjK47a
2lwxgXWs2BAjOn13apAhC2Z08PCDakGNizuWZk+LvZL4BX79d//me5NUayRSVSfWES3SLxI313LZ
1bh9RUmx1PYCwdf3o5nSumwsWkNkC0YXoRfwOWsk9y0erbM39O1LzWD9QHwlPbVxrZVlaSa3pJmw
bsViYHEnZeKTpM76TcUUO51oSe4kzGtHliaXMLHbDsUajAcU0KO+7Tk+bXuH8nzIeKfX57nt1mW4
J20MaBbBc4GfutS8ecePs4nOVynoy0dgVHZAXbLuAhzQ3nSPR8JayFkd26h+T/QovnXHhrZRtz4/
ucUBgJVoUzh8nWjtfn2Xt55PhzQmjfxSyokuksU26aAdffzeGxh6daeR8EKI1DxN2dpEnTTbunVj
zWarYLp+bn3KEBRixqPEeRD4pUX/rKYSxiKBKNTJ9McGFyx4CG6kT4P4OBeiOi/mWJ1tgxeHHGRk
6pSHrz1gnAboQE1xLtGvGlY8Pc2SMplppHcWdWE84q5lsWUde6nXvObEKaIT/QswLGtLcBrWYFKj
iU5xlcgQaXaOVh4JH0H38JZjT/GE1JDexoHDTsmLvR8AbBxa+MlVMIupfiNklAa1pGdsphFHhYHC
2XTWmGqayyu+nIfne5lVLleDztF8hQoxfuZUj/ZhNsr1PIE+C3+QSVQITZsfzZq+ri2SlsXUT1xM
wfIGIJgZrW+yazlTwxnP5FnTRHRRkn6ZUSjQrZVltyCmC5qI61LJiA4FCFC328Uzcm4lqIgpBj9s
EjPBsYuWCe9kR3e6Gtz52vV1/dFs3fGXWxEsAgAAACwFnhmkPoeQBtXgz77Etbpp+6U4ZqRtbzAq
kbbpVm/TZHPVFpdgEUTHvCoECUo6ICBxKwCUL1QlGYYgkHxsyqL2qVtGO72RmmCRxQI8PdU1ukd/
hl8+jdzw2cN7kBu01L//9fvFnMuMLUbTR9I6SKW94F8h9nsZ1J0ycLyWCcGuZC/xQqdUlbG7qoMn
myfbalysWfC8l+vGAQ1mSheKRY+nwFpqZ5v0HGC/G8Vu37xZBidTuVYBs2o5kjEHHjGDTXxjfDpF
Jg+jZ72Cc0vCZZ3EDDRUtqPt8svyevROeF3q/zve2f//RpWu4zBs+9ejyktSf/76j2P/D+PKP37w
L+NK/U86/Ssd5izO2W9f7F+Ql67+J+aR1sqcRGHs/nVaaRl/4id0wBOUlkAy10Hmn6eVQGQx/oo1
5H6db/42mfx3k0pavL8dQxiHeiYcWz4Dn8v8PWWtxX6NEhxIuUYfGztLUlM5GkNKvKlPMqRhv8hy
mq4LrUESNjYvRWxrRyFJbKhHCN3lkqxPrlXe+1NZ3RWjeOL8ToOM4MxsV1vSC0n0wdWvs6pbUMh3
BGbJdRu8aYqJlUnpdxjOunffLK+R7l+bmiRpmU7MQMgbAb8l4tJppFvepV+jGNObkusYtG5TbcaK
s5nQkCco25AYrZar2hd3jt6b9OLle60QO9l5t+UknSMrSr96wmrC0oznLSGiN66pcMLRfm3i6svP
SRjQp0uELmKDUge6RH49zsudhZNAQKeh7agR75u+zw0Oxxpqvj3kp2LSP2rXeWnnfof5iUkdMKJn
ZguHtMNmIwW5aXUfLZAR6e0N5ks+Fe8usY07EcuL6PLr9QoMJV0nKy++smYN1o7x8pgFGA+zlMS8
xhS+8PQfY1NePGQnAR7EGD2C/yGj3N/riXUg0viKQVx9XApy5jTZc2GEgJ6RnoxkNEDBqUcnmS+y
sV4SMz/Fqnjv2uyd2Mkb2Cyds3GsfmvxhRAOYY6c76yCezWbAxwoxEaalZ8WIt43CrAQ5FD2DKPm
QjHUizDBdBCNDIE4Jl+pONoEXxMPy/Z707WS8n3UAc+ImSjXYd1U1t/VIFDCaLfcId+5Gwy5H5Pl
SvfoGdHWu2rcWmMFT77Mgv/N1tPrnPazwc05eLVPmUvzfwNC7mmJBorYwSnC1IfdCb9UbqbUy0Kc
cMu5I7CknpenzmojShn1WAo7VHOF3jvpBgJS03c2B5LtDPXh1cvVZMQpdCB8nnnrvlA8//Ra89aX
KcHNUmdIPBwWmzDsVk2PC4kjaQqDaOjMQ1xyj1YsZ4C8G5IN6VoMtVCewzELfACxJ9/lSVDLMGD3
Lsmt6cVTFesfvonubYUgwvYsTro7Pbbd+Gip4qsU5JoIwB0hZrhHM9KTTZ6SQ1IYNTntjpYEug5C
9fu665Vz46NYqdsKA4dl3zS25e6G9ef4nptEkU0lTecldbv5AD+FgHJd3SCRa96yCO6RmyUzlWA0
3ZsOj12hYoR+LUC+2WfG0ALXI1fEno59ifBWTZp2mydzATqmKW8rrZnJyCimU5mArDK0wvwY9P5t
njrnrHvENfLU1GlrhV2egL/wSwZBnE3ke+TWSIqBeBTOPrPa6gkx/xP+WwdjhgWfkgIZYE4S3VhV
zgmfYi1XxVYlzoyNMQ2bYe5AZ6hEDzvHIcgoJRz+5NUDAja3vSm05K4iG20rNeup1vR4BWLYOD/t
d1XNkAsrA94WQN0t6Vkb6G7ZplnVnOVqDMETF93pAwrmuOLxxw/1gdm+oUlQNkjpBZMPQ8eSinmW
TxFtxoXHsI10ESq6VbdMdce9oke7mXP3xdWcG4bk8hhN3ZcmuyvLyf+guP/LtubvihM0LYYLORxh
hOPaKJNZ5T/eLymgtP/+T/2/QOdbI67iGisqZCuyaAcG/uomtdvrJdKdP6qBf/nb2Hn+Toex/jZI
5Ugm4D/8D3tnshy3kmXbXyl7c6ShcwcwqEkg+mCwE0lRmsBISkTfOXp8fS0w89aTKCVlt8aZg7Sb
qatAAAE4/Jyz99ow+98JQTBbdIWkIKaH2pfrwkA0n1nkRlss6D+8TK//2cn7L6Tg12VctHzV9x1S
jmRZqB05GMIPzHE/n9fgMEJMgqrEDZ0+eQGr4bIcJ8Yw+WzRm/LAP+l/6HS+l7m8HRNegqQ7jFfV
eXctQ6vwIrchy2ZqRYTlsL8DjpT5TMn3g4ZyYTnfLJtPqmEB/Ph0rfdN1rdje6SMOg74HOc9tJ1I
yWEGq1Ds2eeCQSpz9xqrcbQsFyfwLym99PFlaECdpUPfHxN8CHCxcLKriBQmyVCwmE9dSO7obIm9
5+UIhjuFiWmAusby7UoTzS/MzLpMzoVU21z0t2MePugiIqRytC+hUmn+opvYCWJgvlC1MW5yWR4+
PtPf3EJUfXRJDMSJ4hctkYk3JC9Nu9hjLtzapX6te/N1PuMN+sNxfndFbYP+sLNIxgH8/XwHUey7
iPOXexUD0AFg0vVkkFauIxJdFdJLaBen5xa5503WT9eYLvMb2hMxpWn4Wvesy8tWJUnZQBjmeKJ4
weA8dHeaJy8t1e8il+VeVNSyYRhJUn3N8TEUJs3V0KRPQ6boqUOicluk48OoeO2T2WIfW4bdmwHn
58ku4tcgxjVbpBm/IiLzHaAtvOHzgxt227lteHlX1p583n0U4WgOwbjiyR9PKelGWEPma/IFrRWJ
5MbWc7WvSqST7xjssT6+kL9ZYSwbpAsiXLjown33JFJYldCXCFafBwQKbCdGVjbomHKlDdb+42O9
l7MtT4GAPcavxVREvI9vVib8EjSsBYHt/a3dxEf4Ln9YMN+epB8nBxzDkQY+8eW/PdNdvsOPK2ZU
o1bX9WJfou3dNjEuDDuYiTgxX+igT9hQg2Nq2nuso5d4JcB4F9lRG4PPxJs9gzssMJP3GOuzxNr3
CS/xyGN1qqb8bBjh6ywHa+MEcbongGheJcIaVgibmossljhZqnu35f/G3hce8M5MfoameYXOqPVr
r662psI7YHm1uetGwI+6Gb+KgluwjtMz2vVjKsLJd2XCBhX73SiMyi+KKPZ7vb0tC1TKyHBPf/hN
fvPE8luQI6GzDtORM3++YIVZtSPyuGJvZBQKfZTHftx27OCJsT/jD21X2BySdTa5lznjRz9oFAQu
I79qE+7lICUlUBbddgjQSrfkc68J9XscksqCQO2QItzLy6BzJIAxgaTcTNZCsRJVlNNrJ5kedHN4
QT22ghv/abTYHXo1J6xQVNHpeZjYiKH3i6odcUQ7rxpuQyGxuivuT7taoCqyh92i2cma0au3mHke
vEr1f5hH/eYh4Z2x/MdAk2q+Hy4OIY7lduhRJpA7zxYHm87A17H1jhTG8A+/iPHLCIl72OUtzLIG
KMn95ZmsbWuylgnGXplNgfyvAfwXJMeAN5Vn8PvQmIISRETmqjdZppKEHWCYnWXKBhBgoMQ94IHy
zPt648kZVEWG/bOYXDhcxoXWu1eZlxO5jX0AWyDqcqtCCZDMDImmU+4sL2Nus9BKn8CbsEsFG5LM
ZJ91BY2s0vTZrm56Rs0w2sXlW3k526OFQ4F/0VMpunmk7Ak2620VdC3cszY6jO54/VYEBQwg1kOb
ltBUhru4pZB0Icr4c02pJ+YBZH+IMsSm9Wv1d2YKOESLj8RK1SsDXDsZ09N6+QcNBQJiuuWGrLp+
a9iq2SyPUTMKHLLDnQyXAkKkGs8TBLasZrekB8l5BIS7dir+baWJxxpjGk2qoL7wxPiiCIAcOi5w
ksXn2KJm8Ua24qSlPyZRfztYNsEI+BR7Yk20PjnOOUpQFfIAt212pCje5QFvlpgpOwKG+UHiWsgM
8TVqhuKYGuKSrtvaAoziL4URenTUtrUqT0T4XWat/WgqzB0fP97yN483ex1CiHUBaIuh5M+PdzZZ
SW3aIt83zvRSNP1to/Pe6ymzAsFjvey/3krtsvUM+JDs9N6e+SJqt9MAzq9O+Gt1DkulLZKNhxDL
7UF0QyUE3Y0qu8DO1k17PHwaBVpK3FwIW6UusvClBgFxrpRHOyvkvQhkhXhw1nK6edalqbHGJO30
0Ftst3QFcUDqceePITZYRgqXpAGfTN6HEbwLPwnZZjtJd9f2rKDKbG+VS0nqddm577pbW3Q06DI5
bmLakut6mE95NNzBGsDLAvZgybx5kQ25hJALbx2qg30ay8uelwhFZndnSebw7OZbDLz/fL/+xwyA
1Ov7f/+/p285gybQoCp+aX/U9fOiN3mV/PsO28N3lZfF7/7O/2+u2Y5leXJpJ8ulJ/a/eTIOyTDs
WnTIhCjHDSE50l95MjgIDDae3PT02MhW44H4q71m4hOAicfjJFx2p7bzd1psy0bih42GiQ+BV4LD
N+QgNPqWP/9ho+EafTfHKM/3LsGxq5w5/Iq71Prn7fNvS7JfCiUiqDhHho2LGeKXxzfoQN5bZUh2
YlLQou51euMAJUqSLhCb59KxDtkMwXddzqBof/g9flOkLb/Xj6dIi9JAHLj4HbhsDhf751NkpgGX
O3W9fUjcDRowhVqpHw2OS0beLW4zZLJeXnmgJoAtNfMUfx81EqOxPEoLAbExI5midd7i8fWtWquP
XYokvXGTxfCYITKhyGbshD/o3DUOGdIyG9b/h5MgHdEzliWQG+ndAqgru7LyFjR6PTPMHu1y3oJG
tQ+4Qaf72kJbHRgpslstpxFh6GP1BRerS1ZmuBgEYm+8JlZzvGbK4+IKn+MdQFnUCi6JzyPLJXwn
5o553LFeMjFALrcMhj4+h1/WcH4HF/qSQU+XJem9QaOxLSwSDqx1uCxM9pgbYttGo+WUyevHR/pl
o7McyV0aAGw7BMPVn39xAdJooRx56IsRNLz5QVrp1keyiJg0C96IHx/v3UP0dod52Hls3DQLnWq5
A394iEyjKYqc18S+D7ElsKI0q7kLvYuPj/Kb62frUCjFogzD5/KuxvEUy0VGijH7KQawoA1fK8uL
92nj3n18oIWe+f6JEaaBa4cHDz/N+0UhCalJBu7BPWVbdphRhMAp5p6ZJn64CX0EGsGIeVtZtukt
FEX3AiU4+KeEKW/UUePnQtQ3apKM42XP9LwyYh23umEBQcgYJ5YZw76Ye/O+D5n7+dasM3kNk2Em
fGGZ2o8VAnfDNSEXMyj8PMg53n98ktZbTfjD0mdzh+gULSi0HAyOnsD09eOvFkAUpqurxv2QWCDe
wpJ3cxg0B7gV6bZEj0nLqHwdM6WtRQoimZs32Wd50iHyqVp0AEpdVrCM4xXxT+taFvpnw0zjS+FN
9ldnyPPPopYbZQzmJ4O2IhnxQwawBCfmnamnRNiTxLXGEz3eR2FhYgHGAZGGWyPpw68sZ+letkJc
hZ3JVg2ZxYm3S7TPqwDzayjjvVbgFUSJmm8i+KS7xirdOxWI5JBoQAQKo45o5obBS8SLx8+blFqu
gtZYkXBRr/rZsS9yt852PZKHTdWbqI4pRXzZyTLzWyMk9V2V6UOLfQAtOqPOfNKuhFeRaT1NsPaz
qAXI0lo7EdjYeBMZkYCKv3mN3dS+IZRCv6u6Jv/shFH6WhGrDHZU9yZk6uQgo5UodYsNfjQ+Om6B
+SQ31V54HnPTKRkvZuIdrmTGHrd148JbWXk8XMHvqJ9heognvW4IdfcSPwrS7xoIoTMQVG0NljTc
aI465jk0sUwa9Qb93dIRLi7LoILLPWJAQElCX5fAWWCSycVyPddlllS+RX+Cnt1AzlFufRGRHFZ0
b/VDmOb5hR1g6dGytMWkmuvzpdFhH1kRioXWg/cLvvcB+1LpuYdutq0nFcjmOuE6wbDDGsJAqLHu
UntbRBV3RM/Mu6st66lk27zFUKBRu4xI7heb5z2u9A4LLUH0fQDpGrxKuB+mbhtF1o0ZIKtjbesP
LWYwGP0jDgAVmd8sVOf0mY3qZlLZOQ5gbWsoEMiNzTpwDalCRUQstdLxiZsJxMTQBsnijeEnQJtn
Bv5fo3HS91Hb6reBMU8bxCSfQbk8gZYsQDc0CfnH0nsg9N7dWkoBnxu74VgIxC3Q8Uc/17FidUmt
rZACkNuMhZklqht8Y+Gdw78YT5obejtYKygDNDeA/RJNfJkx2EZmavtRakGXRuDRc3PBtlzzGkq3
cehK6jXkcusulOZONYQkiZlohFYrdfTYYnpKmNHcdHGDA6yYhGvSkEiqqxlQ0GL5M+rTNBn2AXJf
tjesGIFbyeMitanU0xVNjDntNubAfjwi/mNFlUc0kZ4UL6q3w8ckMLpv0mmmR0TgwzGHOXBIe1LG
+rCyLxSI/h3pO1AZAlTqHRDaK21K0bJkE6S0FSCwxjgUSJnnem3UJDTnepivRm0e7+1eL7bWYvXV
sTVt4EjafjLRC/AsqgBD1sVFDAYHaADQAcHoBIVal1brGGfa0YMispZlN+00iXb1TXITJFiU+lYN
5aU+hdk6AEjjzz2qHrVobiqTKiIOeXO8icBxYeCK7JFjccbq6Cy6XhQnKWEBOsIqjDOf4R/aVyYP
6uUU63W3ToOWXq8OWfE7sVToPzMdD3eSqJcIZNYWLryDALstiA5DYaPpi/2xrKIrhGDsThbNUblo
xGXooaILSOeoMbNhuBt1md5moY34dVHKE7w+rGONfaEmkIFmKTK+wcbFVS0az7JFC1ODEfg2a2ho
sgR5WqI4ybpi+yWh1x9nZmv7abKqSyvCU+Ms+r1psDC8SAtRS1ISPeQpZFEYCKIrcK/DWnSWuXkT
idnCDq9mp0LwDgdrMcl4WfM5hCUC3t/im6Q4vXZ933JKmsSv2Vq4hnxAgmJjeZG4evOVEYKF57s1
UZcnMvM9BzclexXkXAFJRewj1bGX3K8GlrlX9sD9Q4xEdmOViL6TKcNdwd7G3Bl6Xu+QUosTVC/t
duIA0VqDrLeaAwf9iJgi8RW/FG4L2vDtLWYd/ok+BHpPs14rJzIedVecaJiQogqqGs+mSYOL/aJ1
EqOONoNFwVCdddlbNSASQLyHHFWJ32dJtC2tINqUpDyATTH9oW1j5tWD2EBjvlZB4fUki4TomHEv
RTsuv5O+KNutowvV5HXP3cyACoxnN0FpU/pa0TMILjxwcBUr69RgnHJNO7oE6Drm8+Ht9f6fgvUP
BSvsPpchw78vWC9KlkIGx08/lrn/+lv/Klld9x+IOgBI27i18ZwvdelfEaj24mzHys2W6S1VmD/6
y79uoQih4YdOBNsw22D2U/8qWU0+8J+tWcx4iyHe+Dslq/Vuu02nEdY69aTAmIAk+30DPp7U0AG1
UQdRBCSBJIlm3OpQDs9uH1fbsk7cZejh6M+N5gR3TuQpOGJFQA5BjLpNIW92Mse4KHVZ7HjIUSD3
BmlYrptqd26VNzhskE5tSr31fCNKRkSwWvedbq1xAdU7e7DNGjRI7jLuiPLgXOp2NK4L0wEVVyPe
xvishl0LwWpPKKX81BXdePnDT/abmvZdgcMVwE1Av4vLsFje36eRM4NTfYme/jAq6lgZNN4unNhn
mG27nBff++PjvSs93o7nsShQCzCNYsby81bZRDoKCS6tDoOmrCXJ4TmEaObHAdfg4yMtm+4fNuXL
kTAeGKARKNwM7Bw/H2nupDE3lOyHgYSptZkk8IDBe+9c3NyfejOzd4BRgtuPD/qb03Ns5gaG5Gai
Klj+/If6DQx0M+QFL5YOFQqQ0g5Yc6PTj1x3o1DT6u8fDe+odBlO26zy7y5m6LlDXJB7eiBDVKTn
QuXzdpTUCVdd5v2hlDOWovDd9fQYuS/4CJ1M+fcj2zENsyhP9fhQR2Nm+VYUNBmS9XwJ4aGxEU3R
eNWpzrgYmrTfzxkk1E3c8Ib5u+cswDM4DtICmk0sKj9fYfqqzpR3ZJfWXYovDcRqs5ZhENx5siI2
6+OD/XoPoT57654xorPt940GVRNjDKc1OVTGPN+UrmrIW+EJrqIqjQ5TE9MxdgoPhvfHx/31NmIy
Lg2i06VkfPe+bE6pX+NQVsmhGEh2XPX8moPVDQPAeuIY/taxbI+Ols0gR2feJQwmXj9fUDvWkINF
pKTGRh2u4UQ5jPd0NZ1Ctjr3Hx/r3Xr7dix6TlxKl9kaM/Gfj5XkrdSUxj00T4xX1yX4imMWW72x
/vg476UNyzmRVu96kkWG29X8+TgArBsFuys+BDqe3vU4EDy5YtAK2pz2Olr3mK3wqNoyhmYF7Wuj
E8XwhxnZu3tnOVdaqyx0i/dN6u/vnX4CRFCLlu9A/OAaqX9tLhld1EjWlB/L0BVrgGbTH9bzt0v4
w2O6HNZkCZKoOujt6O/nvWRE9CV7uvgQuYH1WSUyPzIHmUADFNGOqQIAKgoeEM/DNIaOHwzd1B+A
go7fDLLscOL3Xn5MAyLAQ13Lj0Ec8F9zot18/Av97nuKpY/qOewOaOW+60GlgvAxhu3aHq2mfJ7w
wCu/rzM89wCDB7lnJlE5qynRHGejMd876xjE2M0WQXCga2qfvNYLDiOGsUtPkw3m8D4qExgOntPv
Pv6uv961dAARj7r0N1wUVu++qu4RpAS3Oz7knj6lfrqo1f2iadrNx8d599Tz07k6awyLG345HpB3
y3msmVwUoiEOzILnGy+eaXoBGhVLRrf49PGx3i/nbwfDGWrydqSv6b3XOUxuIxp7TFjOS5WuQzfo
10D4Oj/jUdkC9Q79ahymk9GNzhdauOFuLEX7hwu7KGB4En++XV0LnrLOOIMf2n1rIP7wwsxURQ4e
wTB7p6NoRPVtspi23mhV5GpX841mSf1ZRAFD+LjLgaBXURLyz6kiRBOV4+nNwgvWdbpuew+lGzSt
Svk1U6zYN0k9PGdRQ9xlXJu3c2YFr/3YZQ/ulMF3yRTTLa/G5efUiA0oa8WpB/+P/I0Z763AavcJ
+4y+h2JhXESFPXVrHcrOHXzk+Qaap9XBjo76K2qS9imDePY8a2zjGpSCWELGIsA5SOl5LPI6Rxnb
V8F+bsBYbhMn6hA+OJTJK61MbYAoDCWfIi8wXlCRWffD24B3XDg7Pp4F+zUjOxP3BRnx0YZ5QXQO
LZ5s/ETh2lB9/NxFLN5lE4rXkPxe0y9yto1+Eehu6GMAQ2KjR9LeDURmNADKxuab6+BLKwB3fnFr
GIm3pZFwv/H0h+kWnzjT5KpS2o1rNqydetM5X2Y7QFUK+f/sLH+3ESVfYxIW3n0czQOg40y780pr
OvOeyR7qehqu3i5vwOAXC1yk31TYU9NjOTsZtFj4M9bR1POIdEiPdlRNcmy1cd5WK5S0JwWh2/Fd
Y9SgPqCvJKwDgyGRdxjgycfg2tGkiXHJ63qElDS2P3cKZqZvhnpxbaW4JdaJzecMgPTPsq3As9VO
/Kx0byhWgVJTuPPmhXlgC14KSWhZ9zjd4H1qJtc2t8z4mQxXE6cOidOJYHy74qGhfxvE+XwjBnpm
lOtqvAYXNV7Fk91HsG+M+GsmW5YmOt4PxqTb2cZa7sN8oKPgol4Euxq5LdQB6LcR2eIMYIo+414C
aDSfw2HCMh9QelHswv27gYeNwhkzXoOSBH+6n3ACOOlocQcErrnaRm+i6ikaGFAg4OPuFamNwSWI
xnLfRVQMwAo1VNGLtotu3XSGJpkcUzfbeLOWrkdlj1elltXbNnEIAx/mxXnFLAqjpLoJ2yg+6K4q
TkMIoTDOs3gtzQZGglXMx67W5Z6RY3AXts6mtLv0ie51eiaLKvWDQDhX+ezs0niu/HqxuuhxYn1x
ycFbVZDxdBDPKy3t4KVo40yuMDHghizU1htLPFOKiBWfq2o+QN64isNiOiYGze6otrZDF5VHJJWI
VLUOO0g+LDY8TotOr6IDmGbkCUOlNBs0gK2wvyj6pucwj6/U0ujse2tc95NrgyQyra2o43sZ0FTD
/2+eMrSPepfSYmmLYZd6ue4TFEdXb9bl2qtgmsdedNtE07NXmU/Y6hrSTRAETNJGLDX3Jm4297GW
SCtXEDahTI+0EoOuMr9C4TnOyDHRqcSXkcRzDPX+ru+DU1k44WOLA2YT2dN4jLKcBdhe9kjkVlzK
2LLgpTf1jYF2Ba0F3ad5lhdA4hdKj53THvQIMqnJ9PpeAwfdT0YJf7MI+gDAe2glRwOJsLEKtNC5
6ETGFyoz1BGrfjLne4i/FpSxhVCDnsA7tYZRX7FRskmcl6wXqaNn97AowvvO1IdPUynYP5RNBYmy
IkzoDFyC1ByGr1s7bd1vSR6rw4j64BDVi7UzYBd9VqF+i0F0uGXMOG2suaP9zPtHoJmu+siPqzq/
blpnRqMtakxqGvOxlZmSxEiU4x6gx8i7sJANqggnZikiKym0A94ITug5+yqh9Om4/+CETMXWYwq0
64bexs1Au/IK2+KDw1x4bQyLbbieXTiYMBAgP+HAS7YiMfMTCPF0WySpuNa7sdlKpwuxQobDyeoA
qkLYOCZDRxwgIlPvq5WMKCRFYTao0VgnDwXTiKNFWBGO78Ft9nOfc2Mm7B0oETLtJpuUs8kn9QhM
SmxpxfZfOhuoc2uP6bSShWHekfLjfB6H2Zt3ulgC1zuEVWSdsx8rxnpfAeG9HLVa3qisYdJVlpWv
tbWzp4L29t4IVZbxWKe+V7ABNxUhAce6tc5ObutnL2BkBDSLEFnhFWxhFtQPAKybLKgxigGQsyj+
k8imTaFoucYa3QewOjDfHO/TKLp5zUs4QzWl9fbLSITEjUM0wAFEbUM2GsHKruQWAG++ZDiHYjeg
2oT81fYb3Nn2fTo15XXYYlghaDo5BGhwzlzBGOcHach9YOx6IbixveIsaR/4Qe6Z10QuiL2oHeti
CS8HcDcLEEu1sc7dodzRM8YkMDfuU9dySiw0tU/eZmz5bltCjE0DsQBFC7yVxWA0qxA34kOhg2rq
dLe80ueAbb9nkf9QNVpSbCZA3FAxCYelU1w4X0QqaeKUdXgaNYzjWN4Xi6TmTd9byvGL1hq6mxbS
GQbYyuuXDOuCdzrBBthey15cUrFXuzR3HAoAozxmxtTydLXVeUjy7LqSor1ykenurbqJSGT23D2x
veqAog7hkBG4p7IegzPWTnj2YZ8/p0XtyE1KnM5nOxT1FidA+uqJPA78yqnKg9YV9JKSTD0s3jqc
juNG1aVNz1jM0JLw5vRPemUnA4tAox3CqmMviywEKWZEZgzQCtKHgin29TLZ8IvHmzQ3XwaQUuu4
q0gcAY9PgjwOHAyMXfnsGEV/nOFur12Pd2AdWfNuIrVsbZOCc23offOcqJQ1u854a7AIqDRsfSRG
dSrumWUVTvMibWrFlW6ThfQakb6EvqAB2RzabUGZ1GqvtYyK84j8lmQo0d1rYdA/E7vifgk7D2VZ
QYpPth712aUTLKY8c3Kfjkix1wjiPJom2aIbQm2YPxnxpY4Ya625SxBZUiflCk+x4bOLCi8nc3Kw
UALWsPAyHESJzINv1Y57u0j0sz2QdZClA++M0pwmHN5dJ+EZoN0gNzqpSZJBGAidKa+6NTy1kuWM
bONPLiDdycez1R2ER36Bb9Ad4r7MmDeGzazdEdGib+G08LvxUsBGWrVHjO7dS0VtRIURwbDVcq6C
cuOvAeZWMp7Y4pwjpzKLlWMycZa6FTxMwrSeNLPSXk3ZDRdwH8M7UZDHapR87GiP3r1RxP3iBFVf
AxxJbCd1ZolNfM/GOCA0TEJgSetbaT2gPSFGcImiA93DTZUjmSekTne1WwdJLmkJxeyjYNjaS5yd
WoLt7FRnFMXmZO04pM8bBVMElxqb3GTy8JAMPqeZGRW+Rp286pbcvEmGe3PUzG1HnF47W96OWh4s
GdSabWq4zoLrPppNLnwj7pmok8jHyC/0mclpayfgdtaT0ThNglDD2XiaKz44whK6g5OXrvIl34/I
qfFTLU3gwxilz0nRv2oVk+J6JuJO9oTJxjR2ofVF4zEG07r3dNoDICsnnmfV7SpiK57TFlQ1NT5v
HTZCR7sr7Q2GnXqbD21zobdjcpEaKHMlxnBGHKNPUS2Bb49XAzIt0uhGuReqjkAI9VAl62qddSQF
MQoLrkcDlW/LvHjrts33dolLrAihZWAXQ2Wrva9ws/OtmohYbCt6B4RrHhhQ3nSW9hRLm9AO0pkY
CV8WeXOEOvdlyOerLg2ObSnvKxWcWXJpGC2BjlLNr0kdPqDfunVIfKzYTfvMv588PR52c0qT0mm9
Z0MA68du2609zRD3ZEGqjV6az+MSKplpIYt8ZB4yiaMMN9Y26arTGDkIvsmlzHuvQilOV3slcJBs
wiXEcrbml5FkS5l05hbJMPi0yZvCzzrMJJJhlJsebWY+JNCQYbUkZBrzpq/jx5HkJJzg0YWo73Xy
4u5qt/YwD8efnCVjE+VP6qu67x41U7mbcejJI6eGuSD3UNurMVke80k/Cit2HmVjF7s4r6VLkNCg
DnEtaY+ix6accLxoxMdssIVGJ2mj4pbzRdsLTW2jfLwV6CS+6dIh6UbDxDkZ2MIbV9+ZvTlYp9bN
G2hgOKrH68xUy+eZdZo8kVTBwJ9UtaA9hHnLHY2CuFL4FF07QeOeZMYWTgGE95T90N6xOke7BJPh
xNCjywQPokfTVDYDJWfqIf3uzOCLG6bBaxNIHkCOyoiB6TmFiOlSSK1Nt6QsCrntu3XJ8kKfaZlp
TGUXfOlCCoQA/+G2KE1xSuJ5vKx5xz24dQAvEOOkb8aOtmmnWuqXiSbiftN6E2VH57AsDU1iYQRa
qhMjBmmZzOZwlcjJuNANsBtGiLw5SofgS5hrNLlD2zFujUa0GxITqETCudefmdVKcW4jYHto/Vt8
kZGoms+EWbF1yDSp7yrDUgf29nw02nltE5UU6Mwkw3nrGKAu9EG2XyXMknWs2P5BwqiuyUv3U6Mv
DtAsEh9UlDqYacOLlFhR6PMCGEVDke92Dj2CZVLzdry+srXNVEoFI4j8COqEfqc7dv749q94xNHd
MkOWn0on8XaoiOe9CZrnCewrNdioTLoErjVcDYxl1xrFJrOeGUCUl3IxYxWJlR619fatUVxlZAeZ
I7CfLqVvnOVxhao/jrydBr0JE+GAMhzIzU6CAfpMFDonECd8IuvIfNPQeLkWcWY85p3Or16kOt95
GNUB4uR4nTLn3L7NrREdgNKppqlFbMB52Tm98EpQ9tV9VJW+mJJ6x1aN2r4jtUit+3Sxl8UzXRGa
lywGnUF1oisPQHkv6kMK8jbn/tdn7cIr4aTS/ANbkyZ0FN355CmFnsnIvJaWTB0AIy9CEi3adBjs
i6xu9UthDIIsMQbmDVGFpyyYU9JxuO9grCIUhIzB9r/NHjKVzYQDNRBC+lFbvl9UBa8a+HiaIpRZ
N1m3XJOsY8pm8D/5rUak7D2XjSalbxswhGAKFbtyacU1qMXOzhQMV3OGhr4soT9JmzugtXU+2+uX
D8wS+Sk0PW3jERO0gBbo5zsQh8bC0R9znb+SFrY6OMXyp2XL1TIkZhAfqtl07vmgzTQrTyCo1vRH
5FDYLNI29XZIRoxb4mGNC8Ohz7p+azwZmhm8zhjcTz0IkZ0186HJCH2IViIyL17n/X2LK/rCM6Cg
9UCknqAq4dsKIh4dLeIRRujIbHKAORyQ5veUOk0LyG7UrNXU9BlCOJUFxi3FAWdIGhDtrwCaJDvg
YCiIvIvNC+oW9bn1lsubQ7Q7diWXqW9K83YgSZGdFl/cbNLoWz7n1VMNd5p89a7pj1k7BYeWlmu+
6mB0PM1TCEiFjhyTfnCZKk5PLL7PnWiAiRgxpUdbvRQ6uFiPYd6u6fEV6S2/Tkt80Gf8Ysgcusmj
Y1F4u1aRYx+WMHcsWuDnKu+DL2oQCExnORsnYD3GVUGA9VFkFt+8pfIR64LlcIdUk+YHY1EUqctd
MFS05kQlaCkIG8JJ6qIQIF2k4y5xZv051JPqiVGkVvrMYnmmSyWCdUl1usVlH3zB41nsQhlqdzMF
wasTVJyw1y73oNIRwDrEZR7j0ATK41oTtBBn4Sa6DmUfLKH+Ow4pC5jRYIyPTRmPX8feZQrVsCFX
tFJJp4nYVvBmBH93YTR9cYmBqLuDm+l+q3o7eI1JGDn2IoLgHw68maAKkzgnnIn44II7oPfq4Esi
BTgx8hVVsHYI9OqhGMfl9M/283+EDn8UOrg2Lf1/L3Q4P8XF959FDm9/418iByn/AdhO2NIymQ9w
/zE/+JfIAegFanHGMRiXHPatdPz/kuU7/8D2R6OfVBleGaaO1OIvWT7yB+E4TAAhXzAQQP7wN8gX
74cKTBMomPmcRTFPRM0y3PihwT55lm2R1YeCINiQri6ms5tc/XA1fqMh+PUQiDwWCwHDHLwGxrtD
MEJaNofgl/rAIl7DBQGHnVRySf/3mv8fjrJ8ix9ORAXeCLJiAaUXXxvtazl+b/8UL/CnE3k3niSo
z6Z05xDdfOPoN4R91fPzx2dh6G/Cgx9HHmRtM65nyGNyZ2Boe3e5GhAjSdjXqFS1Qr0A1dCHDQsC
pPqBQ4sgzW4tPWf1zNB6WY0O8owkko2k4tlNYz/sYvTCD2Y0WwYJTE2yVq1zY4q8F2v2osOFRzwW
1QE6KavFQG30QfAp1k12X07eJXfT0koDSZuc8ArSXi9pFrjVGlJqs8lKo8dZATYQ1yEoP+bTZFM5
0TmrqmmV1h1Z1jEGLak6tgN65pyIEJXMhxy8GBEisrNea5L1ezE16TRGI030pzbMOzS7Cx137tLu
ovPy+T7GIraOKrS+iVO/SDN3mDUSzUiiVr9unJngFLO5IAusvQdjYN8MQWfsNHpWmxKJKtscNJdZ
Z9jbJnXrlTNWBsFcKeRQyx7JDBr7W8tp+RBeCBcOXvNNObsmyb5TY5BeiHy8pDlAZm4X3aB3HF68
Np9ueuhX1Hqk9kB3TjhePBOzJ4PHqELJsc4ZFtwznBTWepiN70otmDbGaO0rGeAj0UpJ1j54ZuxG
yDBa+6bvdT5oucCoOM6Ey9OhYy6Ds2sSco1guL3IJH2OVWyH+SaAv135fL+Ulg20vy5LtMsktL+3
jWYzrm27b8ki95zN717hiS+jKUIfUGX82BITf9BBF/LSimpjVwz292VH7K2iAbhnUusjqYkVP4IA
q/jQ6XxePvI9kvF/2DuPJcmRLMv+yvwAWqBQ0K1x4pxGxAbiwcC5gn59H3jV9GSY27hJ1Gxn0bXo
yko4YArF0/fuPddJDplnNS+RNkITHyrnmLltyBe599fSqsW2JUHivifZfE8OZLfy6rLe9MwvtwVW
bJpCth0sPX/01y6yXwrx1A0OFk37HYcpLmBMQGyqmDisDB16bMXdY1JM7SPkG/7h2mtYGG5k3afB
SGBb6icHxtrmwtSKdt0xOb51iUMFpS2BU2b0clcGe+eN6on93seMaTbwd8gwHapI+OgqqYagtwQM
5yL9cZa5DpCQAX8a6YwgDwJ9K8za/+47FolcsKz8G6P36DEDiSS5zxQ5XloafbdjWBtEFI/2cpgC
8zCWdXVVafPhBmre3vZK+87XpLaFTifvHJEFV71pvfhZRX3kYG+k69PpTF9oQOyrmriwth3SAado
6H9XTCAXHtHFaiG1VtvCT3F/m3Hi/qa9pZaN1vTH2hHe9xBU7Rr0K9BOnCn6WmuURz/Ym5+Hryf2
SkzDz5RZTbxsOoghcNp1EHhi3GWALeZgSfOJs8O09kfcWVzMElsIAfXW6s3+i2v43bccffc92lCi
RSLwJCuzHSjrnaijUUuX84dIGnWosja7aeXQv6Fbza9zDCm3g5jkE4cAZkpNwxFzqIRFRFsw3gHH
gFxX1u5dHNX5G8LSHgPHCDosDtXN0FTQUgbK6abyrGNScgoTldUty1HZj+UoEeojDtlRYZMIiaeO
C1Ri3rxSw1f39aQ7oAl1P3GgGtjWivl/sen8Xv9tRrYCcZkW4WNVd/FPCx7ijnSsZp1oWbNlaTC8
xFa3KceS9OWiD7IVkezNiq+KSd4iSXAp7pCYRlIVPk1UfIR9dSn/TssP7VXsOT4jKoZe/LXBkyGK
6TBCcT0yO5h97eSiLAlS0YlGzmJv71IxbAhUtpkIBt7eajzOSJwl1qUeaNs6TCLwQrZkTdAl5Jjr
kRGmj3W9/9epMqzgQ/qhr2Gub33AFnrqLTtf8RyGYhoA3eEfzomk+N5XSrGNdQlM5zlBi8yEpWIX
+BZFHrT5znF2yoi7X47O4YsMBev4fmbqiyjFOYfI4q1JCvFdOTkDx5Ta/XeDi/RlbAaGt4KIyfd/
3MhBRGYhZyNUI3Nmu+XMp2AUjQ2BCjj9E8pR1vDE0yUvzRTBPJmZL8nsj84KXZhu2Y4GtbtM58Ya
4ORXZ1DNitqXf9SspbYmun28fj/OE2dnPNAVpvQ1w+Kli7Jsq7w233Ii99fRBH8yBmgHZ5E2pj7M
xX7RvkFbUHt8Y26yCNrYwiOewEaE58jmWXc3Hk1nTquhpWGl8SLs4UN3LTQVeAumZcOuoLdPuBzN
iH1tyA5rAxT3Q9wIzgJOYRP2Ro982qm85A/WCRzbeRGtAjE0+pf3SW1kzp2ZdzmnVbr51iHHGoFR
2XLZiCYJuQ1I7BFJd7SeKu2pjGwkXdrAT+/KCbmlQxukhTDz8/1EmMyn1ay2raMvwJQEdoOMsYII
zNuvuVuq0XovSy156b3I2+Z5RR+isrW1ZdZkdig6C8F7/2j+2DUeExAtppfSEwqyloKjU+Exjgnp
Kd3JejTfBMaidV6ywG1/pmCxosm8NNWa+VH+K+Ybvmfu2xDjbE8vLKTgzg61AOpB62H9YIwD7YqT
cF3mW7eW9hdFQQohKjL8qxSS8/ivk5/ha8OdUsl0P2l696vLfe05QyRPB4dMuZWL6fhfv1OiBv/3
qPPHDqbsN7pZihv6IdpT4CdsMiR6HGLSeEFDD9HXvG3ce6/oho2mt9arbEfztSMb8xU7+3jDl8re
hFWorUYw9yt6C/QQfVIZpkCrH4owA0Zf5+QfJHK4eX/qymIyPzscYaMSvpaTGe7hXDlaNTPUqgiL
Zd5OQGZZiJvBKvSjwwxlnXux2mejkusSJCztIt3kJXa88dByjr71XRHsGfkzdnlfy5MrUPloJpZs
LLrHyY2GG9h0/poxBrEOpuoqYtbz5FaHH7m36Sx/8Xy/2yofaR28XD6GOpDWl35CsExe3nQtKhpg
QQ9ibolQKWQLFHNbAslDMg43bArjHgRnfuvA2l9FhUXMOBNvmBNoe6xFPvXxemoBvDmC8JXUgxTV
Jk58Syi7tsHXQLeWsNsjwoPhTjg9fcW6HG5xJPHpdiDRbp2qoDUxTJmD+0OQ5bRw4eOu+TZ1e69m
TAnHuGEApoDlLnMnL55alGiblg2HGoiB0FGYhrqtaBvS9oTPH8A0vx57UR4qNCQb5L4aOS5Jrj01
us4J281g4FqmhKrb0QUkfZFXU1nlHGQ5azPdDgNyVXZ0IUSevui0WtdZSWdKepH4/i6GMDMG3ORM
6N9HIBTkQkeFBAM3a4aYGq9JxDWYcqH3qRPHOdi9Oa5dXLp7dzRolQDrQiiTeXY3YFdCybPIGznd
6zbjkIUmsVYRwmcPT6ZWBbDj6OxctUqLlz7/6B1mwZwkjqnyd42IzW2ky2kfu74NBSHaznd064QD
ZjjPCglciIxm2UbZozGA+mN2na+nMtS25CEqEmKt0fg2wrQAWJdXj7KTiOWSSDsyMbtry9GBIscc
oo+1X26lHPgQ+RfZMgpL49G/4jYIltAJBQD63dQb1637dUEbZkvQd0eHz1dHxD818rBKd9ZUiCGD
KitbqnC8I5qlWCaNnf0AJPCDnt/tYDRyYwxki1C3VXuSckj0naInMqKnJZm5wY7dasuDmA3GZr4K
mOMzB3O/APqvlyqe/VuA7/yV2wdEokoGDrqrmLFbpblOnZL7zSG/UVVho2XHZkRY+tdlHgbLpAuw
W0cpys5Cdu12IvH1W9B21i4ZBFKfsR060rSn4rFEFz/BhUYQBYAtPIaxXd7leVJ+0eDuLviqZ19R
cjGM6xwUYgKZzCp1IaW33TgdjMhLtmYatjstTCwGg0Fl3pluPd2BOq8fSeRJ1igAHOZ/Qw1xarLt
9eDU/tKHUL9NvSnedFXCkVxPowNRsyMNdlV99+opOwpPI/wgSS2vXvUFNERGRO2QJMcm/055L74O
ZLhfk2Wu8K0ZVnHfVTFGRECV/Z0/jcVejXSZYy1sNspFEmFkmY5GBiNdwNCFX3E1+NZ3MzQr6LHh
NN6aQsX3uaWKTYsl4qtdU18tBhEaNyNUia9JGjoHQMX5K1kmWPKqvJUv+vyFtAWYOD10Q0JM8vYY
Rq55HWaNes0VWC4Ci/pDagXdscfL9kOZMVKDkNTjRdEq/65zyuxn1jj6srOF+cYwpSDr0y+dgwBI
dFUr2uk2fgGanYR7c9ZtzHZNlqz5LHMnWzPfF/Sxuy68KbTxV9I57hejcEgj8yYXShXJXIi14mXc
ZSPoIDyyyzrMmNi22gBLeazZyeI03sUlJqmS4AJ+Xr62h5FTBTJSSRSOIAKlKadVE2VPWspcKlfg
PNjlFzRuCMzAhLpIRPlayxgeCF59ImKYb7cEb3uKdBA7eyqSDIfhlBr7umaCSz2foY+QzExLt4XS
35DTtuO4ZGu/RpWiGOlray9a231RGvG/nDvdLaeYHvxQ5D/TDVVXfBTTO0rF+A0uffEcV0n1pWzL
wdmWmsWQiszeKNl2heVbC2LRDA5TKr83pSDt+b1HmdS2QZ5P3ceHzmh/Bb3LDI/2ztXguflRUtn+
yEvdXpIuiLZeS26moiP2p5FaulVIjpZMhYorIsx6UNNVqW6Y4gc3McXQIjbTuFnDKK8Q/Njo06Dx
P/D+/1S5Hi5avmnkzjkwkqWvpoNXNO1dgpkCw20awg1rJB8uR6zJ9PLvm1IW3yXoRlzB/TdUUY9T
i55r49B3XWm0XLcxWX5bVWpyyauWPkLCIsAPfVj9YOlpky3xzm7ssNU3U9e19IcBiGpuYW7D0Hau
oJ7TZE3q1tmHmcfZNDaC77SgMUqyEy4sqQUMnQfniaMO3xMUit/8zNFXmAdfzcHsj3opjC3/FgPR
fKUezcgkJ8Gtb7tCjbha/G7TzdEEPLcxvva8CRsuPjoiZl13WwXkN9Jf4aFI33l1utB8irqiZqga
8cLCiFn0OTXVGNrextIsaNihcccZ5IUNObkdysk+VEjM4Iwqe12muf9WeMm0TGmMEyIr45uZfkkK
jsYpxqipbofGqoiT6POHfGqgqhraPdlIak/kY3bvR5p951R6sLJj27gRYSd/iyDPwej3BGa0JI37
edje5tYQXgERsh7NEmkTSsbJ19qv4CuYWiXNNmO7XXflHBiuBv2ewDp7l/aoirH3F9uxk+mjYsdd
tMPsnCRZaVun7VPQgnobHN0+yDlVR/X1t9DLnV0chHyxKAQPbKTaLpNed0Up58BuRbTRBFVC/Vvk
v1sVE2ORqvK7RPz7tXEVcSmLAKXp90KPY/0oytY/uiT9reiWENwZNMZTa2jDuNQ8w/JuorQOCBvO
q2pYyJp08E2VD1iR3bBmvI4P+inPiIbLrNHbhtGs5qeF9YQM8tcwIDLUJ0qVupL1AcPpD8fi1GCl
BgR+y+KQVKEomATjsyzyBME2YqchTDnw/ltfnMx+yVDUgGTDm01VmK5od/xojIhJrj76yBz4vo49
JOzBfnM4ggzxdGXV+j01FOGNDm0irXXFD9NL+6NZWKTlVZJGSpLXt4Evdh35Zb9D3Kp3lq4Z983g
/a4GU3sJePWeDcOpw5XVFBXzsXqYE2WEs9Byq9iCX8TLHFX5ylZzFBqi5AtGhbmX+mcXFAOfY9m4
+eB4GKc+HntIjbzT3HrXY/RcdBrNuKgsWJPVlvN4dkFp/qGz685Xg1amu7gQ7VOTizNYA3WSU+/G
guQ7HZ30IsqcYZ0GZbr6vMN77lLYzaCUWoaFr+5Exa83dkn7UXBj5Lk/DQBfwVF04lpXF6mhpxYT
l7sSBrY9EwMPVzzpV4vE0seUTIUdIZztVZIqSA81NF2fxQuxYci2Rcfi+vv7MwQoX/pwFv6Nk4ta
kS8MrYia3ZjwFIkC4Ctd07LjTGpesCad2njm++OFZoThYBc0T1E1CZv/VJZavcvGUEIv8+FUaZUb
7xODjmZK++OuHAUdxHQKr1siaC5cf+7En65RQ0Izwok6z2hOOvVjYJYhnvpm52YaDficG7Sr/vnz
5zmvh9OLkDaFexoFCDzU2SHxj7nGIPhcKA9ohVK0bp0+pIoIHOnfpAau+Gk0hkXXesO6qCmSP7/0
ufUjDayKUJLwms1TsH9e2rPMQQSGrOcmyYgGzVIBfRUawY6mpxUBZlRgI2G1688ve+7VBzpDbc4v
a+D+/fOysiEnzYm4rFPFsKCz7tlGcbILbFatBwPxP1iwGIXx1sC/cvEa/3m5oK50gR6IyzXKeqqM
asvhf1hXvqNf2GU+mGrmBUsgtwHoxmKj0U8f6DT9+7e0p7b/0byvzdFvfw6Ktak1qcAvgd7Fdif9
jZhDmklAm/+DRQthxAZPJfGgfnhpHKkmvAA1uvzAvLdaTBplwBb7+W94bpfjJ5zHV2C4PrhrTTwp
rZmx9bzvAl3sM4rwxmEhTAAon1/q3FtoIhwAXkZXHpPin79fMrR5N5J7uuv7ivzSvvhmu8W3/7dr
nGxqkaUMghtZI4iorye73ppudsnxNv/4py866w9iJkvR+sB49rzY7WtD1buS2vU6aHXjYBQgi6au
j76EGjsMEiX9NiAlclWCm9pj4Lu0o3189UhGsBih8P5BADudPZpWiXyw8KpdIEAvqULZy14k1VWq
xSh/Si+/8DH8+NtxPWi6xMPDgXJO371qzoMbMf3ssnygQLHHe0gSzoVS4uNahG5CpLlFa9dAKHvy
gnuBUFOdpBXxv4AzmxI+Ip6CKydmlvH5MjlzJW5ijuCzBb4m52SZeE0UTePoFju2NlRLWnOUo/NU
1vHL59c58zMBxTZ0DHNzdQSY74+N2S6zRHq1U5ATpa/r9E2DFxcnxC9X/gU+sPHxGyv/uNRJuUKP
yp6dG1iF4KqszNwM5mQr8P3A3LBkdfn0PFrUYxbzD+KSTbr7eo0mxebICsLSIFSX6e/WaGijwfKm
AZ6ZCL4sNy4PSg4IzUmvv/ZTzoGg7yViUaZFnKsUYQQqVgenS4ebvmjpYBMnSq4EHcdFb0fThRs1
oSOevH58wZnr6bwAsLpOP3aQzDXp5S3PtAnVq5fl+o3o3IfRtqO3bGqdQzuntSKo+lrjdd84CalB
yWDvbXxBkcVkVlRlgpj4OfM5GCk7ROafPZS9C3mexhLo5orUqJ5+YyQd7GWxRIfZF2i0OsM5aLEG
y9MsTLijUGmUwqPHdeIVLTznKjHRMsSJBzCI/XrlBT1M0GBYmdyhx9MyNM6NUIG/O7Ow66/XmoGf
HwUH3yxK/pO15kPFpfoYeS6x1lx1wpN7fvVhF8Q1IvnBl/3u8wt+LHikxKJsWjh4IHicFjx4Erqu
L7Ni57nKxMFL3GcV1OrKlqXa+m6grkJar08mrsULJOEzry/VnG7buF7xmp6+vpBpOy1s7Rz34Dh+
6exefKuY9zxhVI9//fVNIvBgN6LXwf+dlo7MRTlvjiCLs65mKoKho6Zd26IajfN6bzdJ5C4bBuzj
ojdo2n9+8TP3SV0lASOieaOCPilDHLg9tJ1y6Pokf2yrPn8KZq+3G4/1X5cBgAR5nzDwcryCkf/n
RkUPqAkwjqY7LEevI4EjK8MdWt4iKf96mVJuIJhCGMXp44NfvGyKAt5/m6IrIKVzsmm8yvi27y17
Q+Pp598+QFOHskp9Y0JgsE4/W0GUlrlJWucOWY3cYefNC2aIzHSaVCaXiBYfN3suRmlDaWAx0D79
fFVoQ0K7zbgzzXwKpfaKPe1nPMgnBIEXapD5Xf6zBOFSHEttbo3PyynbnEi8aCSgJ9lhS1xLeqVe
YaULJ+2mxTS7eVLjUjV6/orwf5CxzS/d6efFLB0XQ3Kyq0R3SLzyrRjFk6wTiF2wWRZha/wt2xJp
HoU3nnKqDq54siItaCu4b51kp7XtAQDWzjST28jWL1zmY2EzX4ajISBSqo/ThkLn6pCw+VfvOs2Y
DeG5uS8Hvoifr8OPWyVXETrFBigH+4NJH4fMkMexSHa1pKNFpwdNafvbye37uIIb1rrTUo7FhV3S
+Pil5KpsHOjbYcR+4B342YQDIKSZ4Fn42PsUVtgyL0mJGzym9FPOELsZPWwGGOaScOlMWD9yMNpb
NVTBPmWOvCFa9GkareoBIS50gZK4+/eyoJpNCMji7GfPAPKAI9C68Nef/WEAf7DixBw4Nv/3/zhO
I0kIUyYb6Y7udL6ORy8+aAN9zs9/mI87LI8IXSUtJQJpPpScmVnxGQmKdJcrJ4VG1+30RDy5jrpU
tZx5YUmhprZlHyJ092QntwjeJZcnZyMaSomQxQ/3g60Pm8/v5twOBDmaNhyxOjQ7Pjwz3RiCVksQ
D+Fo6Rw+UxgA0dQ36Xf0+n9fRXNmRCbKJ2NmJJ2eUPG+20Re8YqOif9zfnZ1ZN9ntf/6+V2de3lc
3nYHSS4Hg1NsB6mDuZgKXp40sty7ZBSM2HzrJ8OWYlMHlvujTyHs0C1sLnyqzu15c5YddbV35tBD
61QPJZnbpJUZtyrXcFAEmzJ+KePpke36wtXOLXiOPaTtEW6HqfRkhwWGgIQU6/KOAOxkm9mWc98b
uDI/f5gfeC3wj3QeIpEo5pwyc4rT8lpjaC1a7ju37fWXKNSLjYbieOHHskuZzTn9cyzcgmxa1d1W
Y57cWKkjyY1B0zlhYmOwHJegK/GY489Aj9ES03qhGhFnn7zDCZs3E5bZaeFT+41ugcvlazOYjAlU
9SaUVyxRlTXwrd3XdqA74ZQhQ4xcRi9J3zV7n0jYEEXHZM/uyz4jp5SW9cIetXLhhdzH5w/yzLvG
TJsSFFI6bIHTD2Lq8DdEA+V2n08/y0mojV4ipvRT9Cvj2+fXOvM4xLvG2JobtVTdf+6FBvQJ3cQN
vSMb66dOw2EFqPytGdN853ikF9AqVxcqjDMvnRBM7Kho+GJ9KLG7Oh1JJyu4vdj6EkYBNA5UO8wx
6mkhcWc+V3VfrVBjdLu/v1eYb0SnUtkA7T7ZKU3NQ27oNsWOs9oNHr+arnR6Tzc+wNkavIyuFVxY
bed+SUo22gAGLHW2spOnazNtbMyKREmd6IdRkJKT51Ld90APdpnNQfrzOzzzzeEGqaGIgKdf+/6G
/uPLRpQGKfUFj3boAiYXJuBUvSqqlUQR+59cysP97pLISZ//5INQOmakspwjmvCK/M5KK9yajrKP
USvEhe3r3BqVvFCzD2Hu9J+s0Q5JXD7RGSAJrH2C6vEL4PdT2vD7RUF172Jq/+vDERsYpgsiuQzG
J6cvoBiYtRnNRMCTMaHxc/qHuq1XJX2ACxc6szHTUodDRuwo7Dhv/j3/8XuVE2493ecISJToazAM
W3eqni4sCfmxPvjjGvMa/cc1PC1OYnNOxkHQL4jzjMoDiBrrwWjJSPNTENRRoGON6usS2lgcPBd9
7SAWYlbbunVC869FDZlHTHqJGF9rUgiADbihI6lqkjDN8N7wgmGZjzi04ADn26xBnMXpdlwig/X3
oUUE/KQPmBXFTDOKGd8/TF6G2CoX8DSKrKm3elf5HgeoIbiNU53qsJjN4UlU35LYGG5F3Yz7FMMo
7Ngwu+60utu5ifcUgU5f8oSTTUavaAZPO+UOcSJ4634q134bWoiFk/6qMGUE5Qie+ueP99za5Cvu
CNaJnCmlfz5d0CeVGm3WJjLht2pQb25Y3ppS28iswFTb/zt9+P8abnHuDafmptijfc9A6OR6Vjjm
FaGt+U5VZIyyj/VGsu9VfqF4/djym4mnDLboZdKm804uA3AklPXg5TtE5PdlGdVoBt0fVfLMEPoa
QcqytYxvQZ1fODLJ89elS8sT5XB9WpB5JRissrfoiZBV+iUcdFxCtandY3TR0zWaGc44lZXBI0i6
apWS78FwO2cjr4xub6Hyt+Je20u91TZCmfnSRxjKgiu3zDuZYHvxd0t0HNQHpIAgaYKVp4RN78WZ
VoHwH2GDN0t3sqoFzkeTjKIJe17M3wP6ofyF54OEXjedtnDPqg2OLv7/2WQtw0bFawd2wUslrUs/
xblf3AZAC+WWNoMU8yP7x/sb6Y2V5QlBWgDERqZLi7HXt4lQ3eLzlXxuL/rHdU4Lo67ssrQAe7Vz
rVQnFNZulyS0rD+/yLkPog2tj7kC8zaopH/ejF4ZJdl5NXF2beEux9myqBuvRRKiqW/GC6azsxej
X8mZxcPddlr22jWbUZ7yrmihnXESnbbQfggbRn0kwUt/fmfnNgKbtj9fCyx7H4pfGOzSjlFR7eq4
vgeIZi8hpbwWaf1LRWgWQvvCkxTn1sU88+YAi4TAOZ3TTA0xGK5JnRYPKTSRyRAHd6r7vUEvflVI
LdyZJdmnQ+nJh0j3w90YYGoISB+9dgM32XhkBj87WIKwZ/gByKrPn8fZP48NkTYS/VvvdGPsB7/R
kpAyp6/KX9ILXkKje0wlOpL/4DqkoWB0QbTxoThoOm0MS/R4O06iJd0c9ZaPWr8q2vrCh/Rc2Tqj
bWmxzP/hnLyHsvdwcKC93Ck8I2GDxLXP7+vCOsSuuE2L6ilLvQuNinML+B+XPC1Y48lM0ejp2U7r
h23QFr88M0Xcbh/qortw5pDn1u8M4qYXDW6bXtKfb6bqXRI7BidjmzHGbyosf8MEnNnswl3Svg2W
Mx9gmbEjr6Nq9hpoYlZm1oj+QBu9mjRVyPqGatUaOBZwteEzClX9GEwe+N+c2IrMb9zN4PTui2ux
awK0Ijwx05phNSVza7Mwfuu9gZ0FHsJQ6t/ior1BilOuFSVfREzDIhtltG6z0XgsEV3zsTesC6vp
3FPwZqcuLQ7W7el0Pk3LpsnxJ+ymctpPahILpZuvmMeP9ExfVUQ05efL99xPPDuzEMo4NFtPH3sZ
i2CsKIZ2UQVzoCvbuty80wlkAFxn0cya9M+v+K6dOOnwopgxuEFeF46ZJ790oI0pU9I029nZ5C3D
vrUfzVB0y1yO1jEs0vTlPb4hNlFOvtsF3BAUQ9ZOwKmQ9G21HrTehcdw5rlTbMwWaJDyHCdODkqe
PbpwUGS6Ax1prkPSfK7zkLJxjIvmNQYevUMX+f3CgzjTxESVQNdn3rWdD2ffYLCm0u94o5vJR8oq
A3ODIFVuGr9utjCX5YKVgnLSAoMY1OFyZCaD88K8hCKWZ/bK2ReOHANmNoM24893T0caYWcqyvAt
x2BU3n0NkQR9gbY6t448GWevYtTIWKyglKU0kYWWMUeFJ9Ld9bLXN+Pog5t458urSf9CWZxvw54l
hWMq2SDqs7ZI8n+NiLHZsru1ac9p31IjilzL1S60K2c9hK2zcoOjUSTyMZH5cMtriwlt5EV4Dd3W
O6S681UHCnbhYH7u/pmA4UF35gn9aeOIdltM3Kbk/tNkeARTihbVHqLXSGjh5vMf/dylEF6jNcCN
zmfjpABh6ASPfP4sASENV2Xlzm6+oUwOXpgGr59f6/13O33T5u4vuVZ0GZEx/vm75pqdtj1hgLuy
A8azUAyMMXtNJMKQ493BWE3FURAdc6cGo78xDC24NxQZ9KZMy22Zg3N5/4P+P77hAr5hRvzzuf4f
lMDqTb39r1+5itR485YRyXhNquJJSsW//zf/BjjQjyNwgu4DrXyCvEAR/w/AgS4LMRVz0gS8Llpp
cyTg/yY4eP+FlID/CoEiOk8Ugv+H4GD+lyTV2UPvojMT5c3/G4IDSnyW0j+WGkmljIDmAyi53gDx
TgvrcioSw/fH8NYpS08sU5hwaCRCw1palZ2M5BDxQm/aJAjjaBHJ8jowwOCmURD+bHy8LjAyM/LQ
XaItYHJOFQS0giL2x1Qb3pp4PnSNZlaOVwXBielrRDvmqmgm/Wcsg8FbCPwHiJwZAo+rTAOdukUt
XjyjEXGMPS5e8tkHGdX9dV3a+Zq5EXDQ0QBokox2cl0KwG6i9QnSGLUr9pcyWtSQQ5ciziek82P9
rWsNHK5GCPWzG7CvjhRdv1DXtagP533bc33SsVA+kEVl2mF0TeHUY5RsnZ1G72bfFVlcLuooH3DC
aFsjbgniMrzXPh9oQGtYeJdkss1/1TjFr4PVENHVolFvx+Eq9ESE/nEStRArgIA+Ab+EeA3NAjMm
qTMiNxDQU+lDRtN8OLB8Nkyesj614i4yIuuAKbS5a8Bt2sdeONYPnsh4hEQV+/UTPeVpr2oTA//R
qYMhIQ1LwL7t7aHc1m4ZpmuD3eG6wDcRmSlb5Eh3Nd/YE842sezNMFRyR78YT/KwbJKya53jhHq+
9qalaOiFDus+TNo47BZ8xYDsYDBMhNdhZaYfaqPiEYwVkz2iG8cpiW6yzK8dk7OHpsGRnVKWDD+R
2pfxby8WzW++M6DNboycY6l4dGB1bmwVOYRHlY7vfCn7tDXh7KLD7wnxOJBzXfKg6sTn+5mChIhM
L5cIlpJ7IQrgcRF2PIwB/S09526hR1HMshwSAIBlQtGJvPDgxkmxxpgPzgqq93bOwxRROTwouzWj
la+lQL9Aq87ZcSo4uK5yTLZQnvbSwCq303MdlFBKdbOnfK03wFObt8Io0x8GclqJq6yxrUUNWnqh
XJhpi4BvrWRc6YlDIxXJbDJIDxBrYwHssf0WxmanCJQ2rbu5o2xhmysDmiGmfgxiM9tkAxEincS0
5nC56xTRCtQ6MdznhRJ8lBPoKqbwHQh+bt8uECrDSRJB1c86j45oZzvfd71u3UTKj43FoFLzynbj
6ZD7EzHiuLdXSRu+8TfGG1fPxKZNgxs7bLBxtaZ9hX64oXOS+N/COvTork3dtgR5sU5wRR5a4ZTP
cTPdQJKw7ueVfetDGVw5usQUV4nrKXbGRUiGOK5zXA6zhxTvtSz13wWzgtvCSoIvQRlNx7oyaat1
SbprUhuka2QH2zjukq0fgb31q7L5afQ0EUu79h4DU6PgJ43gyk2cl8nQYTfFFSJiH0Lx1FlXZVRp
+Gua/tWqCkxDMYamqyGSxlcsFShj23EqAgbNunygrm2x/zTyt+a4IQZDnsYmmTDWtir9wZnYW5K9
07grrR0rb05TNx9L2QPfMJyu+GG6M/oyNvGYFEltfVcZApjcaxr+HaW2T93UWEpM04uq7UiG0e3i
kAxVhjQmjtd+Fw8bmQfubrBon/YlGLBFaw/xRlkB/mmnVdFReGH7RNBZskx5Pk/NUN2zrIsH4CJX
Xh9qSyvxvR3MlBJ7vaycg1trkbfgcOf+xLcX3nmpG0HKKfKfpF95uC5H7FBlxpwUMJ1J1LcugNPF
Dyqr3f0ou2GVsLofhVaU2UL0o7HzWukvezU9uzqW6XGwAmfhOFV0E6cdO3ury294NzlRha1G9gWS
3BVoOOurBbh4JcGmPQCdipamU/evScg5zZJxcW2kJdKWzhl+aEPerTtDqt9BQjcwsSpAAmD0IYka
8ouRT9ntJCLvtsNHeTdiF9mINFB3Rl2XR7qi+myWnJJlUyHz2BRA6ddYTPQ3l/PPykTg9gACrlDL
sQ/lMoxbbYH/MPgNaEPf5R3kXWmoSUPiU3tIpsAWh2rs7IUbhP0qBya4R0arLRy3s6+NisQ03ki5
MQNhPAeVV+LzscJDAafkrsLHtFKV3vFkvXD8hbdRPdK1ruIliQPhqsE9UWFInJ1iQ2UvhOiM/QSr
ol0SzPQryyK5FkNBaKRlFNeMDokulFV9NeVFf59iJaZY9q6rjgnXwhlBe+wlbrnrUBeApo0q/pY2
nfEU07q4dkp3fNTBECMDt0PvwfQGmJWuGvbF4EfmovDN2YsZ6bdgE5PXzCuq18DN67u8Tf2XMvGj
YzvgTgp7d3rGijrCFSviLViDEboHrkQSqJpwZXK3xXJQhq72eTphUA6c9pksJh3AptnkKy2y8iUn
ZBDveqjfVY0TyLXj+qTPo0RXyywh88GKxwzyei2MNW45yXNU/RdzcKyF1YU2DKIMYHdc+dNBRML+
gThG15aFn0cQnsN+ace69zpOVrPTzYkPvZvrAE+aoIk2NlKtK+e/2Tuz3riRdE3/lcG5p8HgTmDO
AEMyU6lUakkpLS83hGSVuO8Mbr9+Hqarui25xz7V140CXJtlbhFffMu7JHV9Cu0BlVjFbC2YWpg/
GXB9p4PEjGLb1Qw0vs9i/pMc/y45BshDNvuL5Bhe7dO3WHZ/9H33o8YZmev6k39pnLkfqN1xJAIT
pNO9/1HjTP9gQgFgxOyYEKvOtuR/pcjaB3pq1Ef8GINmctd/psjiA8NvOreMMzFyptX5d1Lknwu/
FYHIyF9g1MzdvauxXR2D4KxW6p2T5K9xhTsoPM/QSxxmXz+8nbvvSff/gs12R6u07/77v/7VlTSm
5gAMoD38NBLKSxDSGDdwJQ05A3jVX+sSQ9oxjOX3Jfs3hkFMnqwVysCAGerKeic/jAaiXgnxJkLK
v8cpEu1E9bYbipRhyPKbntG/eCQIAfA41upc/anXPFCoulW74BnQZa9Znr2GSvKa8ve//ea4jIlX
GVMnZsvvvhGAaYDX5lTvOCLcjes0jbfas/nZlPwbr461SkkOJBVw1vtJeVSrhYHUQM0xW7SHCTMH
ZJM059CWf9sfHHc5izEyAw8dxM/7yswe8N/o3bHexSOiqpac7+doekSl4rEekPv89RtcOwo/lIFs
IC6mgwMDu7zaTFtvVwSazBV7s6p3bkMCZKN1sUuR8fUqJXlSHbzIE2R0PDEjIvXrC/+rFQKgDvbN
uaf4/tNZbSW1PC7rXd0k1YOE6uqZLsIzkEb03+yvtUXz0zMynCQqrLW4/a5/uchUziDCa+CbKORh
oYCBsKaGD//GA/1wlbXg/mFvOfTpBkXmXMWdEERqp8ehGMt92f57r+6HK71b9SMeddVQcqU4l3NA
Lvm04LXi/w+219lb8O2rA/7lOKwM26VR8R75WmGH6hQkiTSktCqo1UHBIKfup7vFKOaNG6pVINxW
bBtw3Du1naogzXV3ozdGuR8a2hj+WEGJdYAC+m1VwmSOkwI7jlC/XHUft9LOXmdIWpfRIobr2qYQ
wJKhszyNbMWran7LHIfFRs1GzZecGDub1BobaVf7lNladWmGafh1KIY5GCmjdqGNflw1Iwc7pqzn
zJ6QkutmqRQefhdOMDSRcdn3oDhllpcb+qTlA9opxh6Bh/FbExLlRW9x76hQHOfUqK7w3Riw8qZw
qDazkavPKco1YNO4H4UO3lMR8tDZ0GPt6Ub1baQtVdBDi2ASoodhSqcjdyHO6j169CG9+kaFJ5g2
KL4q+FThTM3TLQWBC7+V3rf7UvNDm+ASRwn1FUoDiNpMYst8hfR2AFOwN4ohuQD7VF0JFd17p0DY
xXFxZrJzRqNRPJhXUyTSr5FT5Y/WmIHW7/T6S2MV2qeQZ689G/WbL3VhyIV7GjCiRvzf7SliZvb6
ZBkoTClGmz92I9JeCPUWR7R++68hrwZJk6a+tWT6qgq+qYTa/wmv0depG8OH3loqCqD17ruuuppz
GsPbNofuyt528xj1Nmu6h0JlXBLRe2yXi+QCE3DdIw1IVjk2WSKMC9PMM2SU3ER67aIMHpWvFrKR
N9jP8BJlznRdU0bH8c7LPu8Q00O9zTlgflNusoSXAIwDJUADMfsC5+WTs6B0QdqaZF9ddHeoo0e8
N8wYV/IchZ0F0aXWyi+SUlPrayGH2g2sOBw+x2GtuBtNDJ0DMQfLIc9Sy/YAU3n55MBpP01lVrxq
Nr5BPOO8QcojXDXZm52B8vhjBU/1pKP+mfrQ61FFbw0TvjbQ5wFVlKlwDy0IXEAGGp+gD6cM4xpM
0ioPsRgFeJvlPlLvsO0MdLP9weCIWxAUQreBno1nIoIQPwIFxeRYOmX65DIL2yLwO1xDvcL7OXGx
Hemwab8fW3f4vFA/XcDV68HKKK2WbFPIuctmSZ2s8douorOAFLx4BnlNIb6wtwwlnEWQj2b3cbD7
+gvNCvPKnnNi6FRxs61U9D1GkMmM2BHeMiLjS5hxlH1tIq3cTyGyOe3UaT5mAK+aE7uHUODOxY2g
Vo9mSaDMHT7RcWHFN8iKTRsZ5avGDF9I6hx90Aop1JwWWWZczB7SoaVjEddT/EdZu+auzCxk/q0Y
fX1DyM91Nw8XgGhoD7mShbCMTomqQ4LEPTCPRkHYphP5BZpRf/SytYO4mx4wN9r11fAs4znZF6Wl
bWSINwJHoX2MJZtSlNyWKvLheugpHaOMfQ76MUR82c4+OdS9V8gabDGKyf1omWiCFLQwMlSS6Ofp
fc6iJipOd3Fez0EpU/dWJ6ncNgq7PsOHPRgwcPP0Di3RpSW64QExXIj13K0Nnlsr0qekU5xbB+jj
Uz6hSKYPvWDKOYpTaoT6fpKsKOht4VfphmAi87kKBrBXG7Nb2EYFJgfAhVfisNIi7o/0jOLHCJge
hdU2nqHmT6ZJoGxb4gfaa/ZxSZCmo+yeA0y8S+yIdOkckZZqD2KEMg4ln2WIUUqDWU4hg3Sm/VZo
sgqskUu3VdXuEtQyfPpw47cYcEtd5iUCNx2SPLBxNm2S30LKqrbxqDt8hKK+7Zo1r6606ioXNYtp
bGKJtLgwQNzwdpLQxaXOkgLrV6Iuzmtf+oxurjoSrYZ1jZjqIm4wgKdbYeL1juE35hMjmYSnKL2J
3qm57Wip+oihaL6pL0TEvpr8YaHlnEy8ocUOS/oZdusbKGXCgaCR5uVq28ImsMrTUEch0txliWul
LI6dJPYoEdFjdNn02YBf7eBWcqunAIGickhu9FBTn10h+6tBwforq+Stk3V0vix1uEhjxuGFGynX
fZvc6ok+fFboZN3OU9xfh+nyCdGu8ZOTzU7gzPSajEWYuwXvxk0ZN8Ut4gXhXZ59sRtEoBI9fq2i
lSndJx/Zz4/toOKDAj8G6c4C8xtVB142d9i8VHjTEdyfFbPCxMzm0Ftnp5dKEuOrVxJ525KIoxaO
QEtcIPO/8Enr70EWHT7GzHyDLbUXfjMWarac26UPi3qSO+bqRntRxq6nibgevZ5WNa3xPCeYpRR5
DUskdYvVfDpb/WdVHFBqe8XrIUCAq1qztF5e64wO9ajpVdQxx2ZVPdQ+doVW7MdGx93U7tXarxzZ
7PW8k4EUzPXzIGwmsOpX83i2aR/VvCX+FfYY3jfaiDALJgMImhnJUMT7MXXpfWEpEg7O3hjQrceZ
Xuq27pOLM0T1Fgiyr92cxvTZhqz4ozaB+ooksi8nx65pns9I9pHdmOqm6Sbi+uysIzq/b/v+rrRs
tLBSA+k5v3OilOF33BoB8r9iKIg93VcnU7PeRyj+YUz1CYUoYUVkCHNoJDTD52Ff5mkW4OnwbDgS
/7E0RfZaLzzDZKypWewvAsdwNM1UWb3yFKzG7ILuj6HNF+xTTfeqFMVNmTv9TmsgW0xN+JTFZoYM
tJZtNMTYAlQi8X/AI+BGckYLb4oQdS4NTSo+lmrLDds1+hblNsyGTHSKl9tYTqS5olwmk6k6W8Y+
xDfDInwbEdkJ1ZJBIxqxGDOoeeBdxgST5uds/s4y9efpKIMxan8GZLDndGh0bzPsbkE2V3Zqvms4
QANLG4dryNl4dzgteQIaucnNDIwJL5yFvCJzEZVmw5tXDIqjBHmt3xVqP2EQ1vuhQwAnA6bdT3wt
O0KaFoZDvmsLgQAy5pIZMXW08bfP5X04c8z9usRYi7E32bi7Qhw1riTIx5lKv3sBxmAW0VjnONOQ
hJWouHJAcRyXZVxdKQYqbb++3s+QsfWCNl6uDrhtxFneVU5lS4JjWHTs2cIjDW6ozkHSYToapG3x
1MP632QYRd5atIHvzscOLrPgI2NtFNtYMDBEedx8Qo5wuJhQf/1NYfczDoL7A3INLcOGgvtTUV5D
9EUhRma7uCiMvRy64rXS0cHyxn7sMJDCzQ9UOxYdzOxT0d8MFrmmyLjjmiEc7cjiiVSm3Dta4wSz
RuXZJXWJGdcszSsDPb5DCTrvkFmdi89ak9ReL0NzF60UWB196GpjMNB6QBjBeGKGtzAx45cLRxH2
cQ4FB3A4T8CW6eZ/PZ+KZYlsij8umfY7QMzPOiHruyCjpKlvmS4E4beLI5JoUXF6ZbseTDYiXV3l
4SWFU6tufG6w44Hbii2Sk8ba1sRvxIce/XeJZeiUAASD38cnYZm+uwNgzaMFziphmDAnF6YSVVeM
JX8XBn7qWHAVGhVwkRmdg/p917GQiRxCq6wS9BJIni04ZhAJLRznNJc6w8qQ2pxTigecPYbPv94P
2rre325AUhR97f/ACflZqwH7bQM2yghSshujcJcblXtQwtD9WkhSY7yxzPnWVUz3EV/fx8ydm1el
NscNswZk1fuqjJM13ra91+DZpW+iviadNLJ2R/7tHtKq7F6acDV5UkJIJt87Lv/pV/+mXw3AYT0q
/v/96k9PXZyUEe//x2b1nz/2F54D0AbFNR0L1DNoTK/yGX8ackAO+kD7Ebac0Ohy/dWnXqEcRGoX
cvRfLey/zDjMDzQAVkYZQlvE8r8H5XjbSKOHy55jOdLtXs8G8GBv9/1CcJVKJ2E7DnmBw18yydXM
s7c8MOfd1x9ezN33pf5jq/rt5jtfDAb0inN0kStBf+XtxSJzMnI7xoYAZ8X6S2lU2mlGf/Exw2rK
8iDPUSUCeXlyh7Td/RuXXpU2aEfRVH7fqUyUTEx9JYzj4k5c2m0pzYd5pLtky7XOdiY8pzoVme3V
l5J6/9eXf3v2rk9OF1sTHPgrrwjX9rdPrumYBbs0t455oWQY9ShD3/hqL5d6n1Tr5abCcX7DbnjH
mv7zoiwVuiHCosf97nWjnB3KqHa1o4mz06mkMXKpFdbSbAFQu491bzoHI1ndjKSQQBBjLN9e4G0i
9KtYvIfG4pyq7SiddpR/UbhZwJI9EcK7xg8xExBXVJ+U+MnaSPG6WqBQPcFi1H/T632bKH1/DMI1
sCUIUiqn4dt354wOdrd2rB2FVFgrMkeiIwcBtHW6SZzyBLo5zY/u5ddfbMVX/zNY/3lVl+1hO2wM
/v72qpai2ulktuKYikGcSmUt++wyfsXmsTnOYsGM7ywAjmMfGr6UnBe/vv7PG5PUkPGEbSGL9DPz
BqeJEgTFJI6WQtcLM4z6y+ziwBYNjfgNGFu8RXOdnxWiBztrxcLaPx3+aOgihqpKcUThZLpX6rjM
tgP2FXik6nr3MmWG8TSo1ro7cWLzazqAUO1X7fZzO/PvPzgTJqIlMzqqp3erVmMS79LmVI+yb9gk
hh3m1UHrC3VAkBsV8F9f7V9tEnuFwZ7/QsnjHUJT1KmaKPqgHdsOIaFyRt/bN6KpupK2Wl0VVGSX
Ou5kV02TsMqxWxE3OEtOCI2mQhkxW6WTqljDdB81dA82GZIhB9hC7oZ2J52bGBtI/lQM6zzTQXEK
4Cez5+2vH+KctbxbrPbq3aPi3cZI5H2mneZRKJ3ZFeibpmqzXWx6D+d1M/VF/eXcnsmdkbgHPOCA
VzG9qGTJE3rbCG/VzNbp92VIFFws45JjMReq3YvTqtP9r+/zX0RBZq/MpFSDm/1JjE6ZNDnAlhNH
c7F5IefXLOq2/iLUUJyavP3dyl5P0De7eAVbM4FgZCkoL8lu3+7ioo+0VMXq+Tgi3Xtl9oX5hGvT
+otOmgsuZbprdYuJQZiE6OGoQxqX3kih/pDIjIRdL+f+RUfG/y5ViQCqwiZIGC8fjHVNnF9Rx6kB
UgMbxUM32PStoQIf6Hgbl5rNAy2z/J0cxnci74/fe83T+c7M1gxQ9T/xmha4iKBr5uhY8VO+W+MB
GKS2kt42ej73YFbiYfRTDIP6QDMVdFlpYITx1mUssHamVPys56nGDDLVhg3O3/Z2wHlgxWV3Eh18
SAIozodY8wQIwLtwUuNR+VgrRYTsuU2TzhsjXFTQ18NZJlA1lZ0BlgqYFMQjNKpStJkNRNCPcGXj
K6cr0oNWONUNonx2gzl3q0qvBhD6Wcx2diuqOf+mZh3NYvIA6u95WXAdmob4ZTar2dojHl4GSc/5
zaAF+RvmISlYGjWuCn+KXYBRRgWmzLTjVbfVtpX6UdILGQOEjO0H92wc1aQRYtCtNjQDqrkR3G8X
icfWt3rNeW6UvKVHj0x4tlumpdcAY0mcRbRmTpRLXBKMgxbhBenVAyZYjLse5nEQ0reNIWqPyki3
gUZVX5p+02nojxT43tR39Dry1p9cI0Y2Ph3dRxoeHLsZa8SegcZ6VoX9GfDwEdLfOveyUY3j7hDp
fepcgzShdIg2pIAE4qHmFOgStA292caROgjp4PhOF+YGiMo0t1ekWyY5mUUsnNpfSlobNfLF6PVe
W3rVHJQJCvcWU6MiBt2VTM6lESXxzZC5/TeHbnjlRVqsXqhJ2gb4NUQ3rWa029ZFtr6p6i+jqi6f
Recke21wpmDl9DzPfYWdZ9J0F/Aswq226NXXwu3Mz/DBTK+x6viFhTL9Eckw7b0ljspgNTyo/TjE
C6SNajMohD34LKxC1SMvLKfJ8WYFSwWn6l+MBsnvyUyi+qSYDvaOA0IvmbGHZYfYsQ1iDa8VxFXm
yg4Km7k3DMrZgG5Eh8l0Q42/C23UzNpHKl4RWJ7MyoyUugMeFU39eLB0bjdD/iqYm7lwsOpYk5/F
nO6rLONNYy1fXakRWhdEe8V4AkBp65uO0cnsFRBmPk5KxxdjvM2hACNP+oPtElfciliRzKxKL3Zw
VNgajAp03wUM+YUWIF/WEki0Ye1eMalRadWPAPWQrIk6Pj0SVl9a/LeO0nYWkJ+zZTyFJiwnHKTI
V/vcIRoVo/mEnrb7OGpa99ItsXFpodF+UAziEPaxoKhx1+i8hh3q+AU6S2AmG5Obo+Kgsraj8FFa
AAKyuaiusjLTTo1qrr8JfbdD3w/EZ8JZiMat4RZRIETPf2FIwTMNCc4nQFL4D4udMaRzTF5Oq3FS
Yx+t8zvaWKQ3smwIMYAGnEMEQvfg2tV0DzGFQz1RiKjnGEkO5xxCk0PUThmvh5VDEeuur9JtDXHq
Osk/nu+2kJLWDLPh6a4i7dQQiE/mu+aci2S5ZbS3ZUEtHEWDuIE8JG4GWlpXM72k0yAWBnFaOt/L
hHJDR/rvlIYax3M/1WMwr9njrPHuaQrzUGxJrpTFQ/eCJQkjx/WfBnyvIcOkZJ9qNphPDnjmDW2v
7qXOOW0bN2q+pFlB9jsl3Xx/ThSWrCnnPR5s1pM2kd+vwLsvIH/dzaQ56Qu8C6TrE1vXL6tGUW/U
mC1tVaF60wFYrvC6Xfh22nq3ZdVw8HSMR7qQO1JTlSS8qvCgxnKg/hKiFJjAgdeUdhOuc2WrW/AH
HfAzrS6bruXOB35mQBcIzju+YZjL+OcER66pyopmffle/ICv56Wl7jrcxDQt9w0la5iH1ICfr2lQ
MCfFOu4pBoueX3DscIO1hgQ4xk0lZi11IcLnXIm5eHneQujbAGEdpnZNgzh5+qAdj44xdi+52/GN
aiavGu22FzQzOYBLwyS2VWupksW0YQXocxampV9afOkbULj2JY9TXemDYt0ns8TvQIlz7naQoObH
kRO3X5enWebiRo1STqYM/7V2k4IjvTMQnJPX9RhBVy3wsiJLs0pWrYwZd23gDHEzockC7nFD4Fdk
Lx6xC7dPeKHhRdQ3Kp073HoTL4/pTMbFyDud6oLnPweBLNen+zkpeSt5Rv8PVz20C112WG2tl2dA
5/jpuuvzniF6ivPElRvxVUn3m10T6nxVTFWcIOcg5z2MpKCY5oaPSrzalc2R9dQ6PfsVn+cCNfRF
sYKI8eahbTvu5LwSjQnc/NWYEAJMQY6+QVeV4GNETdTduVOoAVfFYSj0UmAW2VarQrRQWwbOSb/A
regpR7vNYvUrjMKR5EAavmQPOOmZTzrKXydNcagB3JQyxJiY9ox6y0tGSUXg4BCmbg42262/WFHN
Rm/EON2dn5CTiBx5VXzw2qpNLs4F7zIq9ZcFVu8JkxTtlBC6VQ/fOnGSDf+xghirbxhCgRhBvDD/
njGej815UVlRda7ol7oT8+yLWdNv1RzFg2xRBC32dvfnt9bWw+QG6YjXStCutxNbPEWWhMYT42z2
KyYteAsB8LhXl1nHz1Zf9K1EGtnxTDCiL3hXsLk0A6kFkAmtiUUVS16ywBmOxwm23ZtxsJvdnJh5
sTGRzDfvp3YsW0x4DRwQ8E8zn4xpjSz8brp7k0rZCm/hMsOdqMJ1wBnzfUF3udjkMtaaB0jOoJyx
HuRFL+vhgpDEGvsmVJQuqkgQ5ElForUkN3rqlbhgTZxfwPdYtBbuQ6oRF9bA2kY2J8557YYQPiIg
/nW7m+xkfobpGB7P65MRTniR0gi4GMrGyK5t6awGw6psd4aZDfs4mlvnzwVRjIXzWmN7PfhFO7Q7
BCTdTT7X5lNk0Us5rwrAAGwKSELixjJKNnJTCuara7ch6xTseZiHitLrzZJINC8gFuxGownRmhhz
o4TPAylw2Wo4h0xAW2Pk/80kQvjPCA0wh8EjsOTEyYytagxWuLfj24zz7rVVZ2Jb1SwamVZEez0R
t+ChliOVOotaVYQmfSwd2t05Ahr4ZWOvEtq87B49d47vPuUt6Uy9aAZxADGLjPR59GtwOp1XRe0Q
MoN3XMKVXO82lT3bTG9mrhvV83RfzEZreTWl2qM7zSR+ZsRzy3lwWN2a0StBarSTQMEGOfmHQeCz
tevlUEI06VK1wkC+EDetOnAXJtpkCyd/xWpXBfjLU29KkpBIyZi2jjVcgnpan9d2xztDavaDdKbi
ljb0t1gJgcq7abdDLkeFFENkH7MofY10uvu2BtpEB/OSMdjW2cATx2Oa1JxIczIufk/L0yVDma3H
LEUh0UwQC/Mqc1wmTE9THQ8yZx7wtMA0EpPX4hIMdXqtG1CAfE7N4pLKftqVokZPGq/W8jqs9OrV
nXLyBUsD1GCQZILX6rTe2UxT16v7Zg3+e9ipNCKBuZBTSaOigsnL/FKpNLowdNmk3+ThqDxEKVqn
flvU/NpALEHMycQFjA7gCMsBbW48WYlLzQp6hP493TexM91nUU+GNzUoioDiuToXyhnmKlejvpqV
uPEKWjhjLsLFptmkVeQHRjhyp9P5MAlj4vZiIgTzR0WOyeni1u4mXc9woaThY+iErKBzYRipUVnv
GR/VhLyemFYx9w4h7UwIvzPEPyAna1yONdgkuMEuGM1+hc4wt7f0zLikBuO7girh/GxRktrJIiJa
LVainYYVrXGOmy7MlbsF2SR9MzcleyJf8806dJ0DbI2kCMKa9tU4GTWmSYzQqp641zZsISRGSFJD
Jdsrlbm1ojUyL0vFCURtF+80M07+MAZL7a6A/bDjekXVPDNrmFl8zzAaeiQKJ3ORYUNwaeNtbl9S
sEEj6KhvPEfK9qLqO7nNwQY61Cq9+aTCVzuBKqVlZ7pEJfo8vBI7VTg2wlCjkihgBd1Yw2ydYjrW
wdLY+mVtTuyHJVrDwTllRqTg1YrwIaBLVqjbKCtsZ2PNvbblyvEpbuX0cVqhPbExJx9rGWVBxw4h
OlPtLIDKNAlBxSpUzZ+NWrlroQ9OPul06Wz0Vp92WmQq32Stmy+pK5c/MC4dXisQNKTbYx555FUa
Hi6dehAkZRc5zZXPBrfbBjIMc+wQmzJtNk01NXtTn5KbBLZFEKVW8qmo++gBYvcw+QisQq3qTPUC
KbD5xtXr8CMYmuxb1cz8SWapJh2ZculGd0upULHmKsAdQH5qm3pgsqwv5+7MfyY8v5nw2GQRP/Sx
fmLrYrNT/vGtT77J/scJz/cf+3PAg606nF9VoEb45yznHwMeW/9gayYzDx3+N4IDFp3mv6Y8Gr7q
BiQEoMzcBP/wTzaC+oGWJOMipkW2QFHm7xF2z0Tzf3aMuAgRCHFrspSV+UBL5m0jzNRmC4+LZNhV
ZSQCLU4w511K1zf7/jOk2GeH1pdXV4gulBLIRpbi5DRNM+bH1BdMKpyTg6XqHupqdo1b8GFwDOhn
inWjNa3OylRKHLyx8JwlZtdopC1bQy/UoImYstKWcbc1WbPvWtL16RUcEUJQAzUOcbUznGwjGnvy
IsE1lUgd/FSUXFNt1CDNus9D7p6o9SqvqSsNqlD6bCm1ijUavz0TaH9hKdte1kP7WZCi+Ys56F66
4KlahPYj5K97XA2f8d6k6jbrz/jwAXnqQari+OHbFmOFGPlYreR58MnB87ZtPlsiJRNuMfYF7Ag3
MwKGOKHPHgyKfdnCgovKvt+E0F8B1YZMYgsdpmT2qmXK5FkWr7JyWjpjDX9oPvAKjCz6yCPwGlQH
2yV8U0McgVfdksQfagO4Vah1lCFatSM1AA2MYXlgNRb/N8Np3AGNs/4koD0HZKbE/UuzwMUhEUHS
r/cbsxfLEfXXowutdZNjVIaP4GJemQaohHLUgSY23JBeWxkWndFH2MCA8UjyAuT0XhH5qnaNvsLb
wjmDdDxDMXZB8oS5giRJ657AsvQbHdS43+FfRcKJQ7DRA2Sr1AHZ+NTtTpx82aGhG+fXCk539YJX
zIjvKvhELjqa9qUjlNN5kSQNh9xsoM9PFqkGYtYZPzogXFX3NDpog2gZvxSqeRwSbipKOQ51pXW3
IkUItoqKaW+7vbZBRIpV1PN7oeLcJPiUB03VYVs/AOC18JHlNbGwZI6xeGGaN6zn18nNdI/zyPEw
x3tmSs+3X/i3lLraG4RSBtRonQ91k58peEudIHZrdr3gJI8uetu1n8/fu4AN5w05y6ofeV6Y7q5n
u4TmqmkwlkPyZA/I+ZVNzqq2+L1OzOp0bJZKte4FoGrzxzzmX2HbPgMT4vvToqPTlyU3ktdlG/Zp
XvjyY8M+sQGl7UenWK5jm93h2t1nGyiKb9l8YUeymFan2vPLKGs2BS5+y3WdFc9FNUJVV+1mn9Pi
2BghizbPcBMF5y7uiw79UQ2uuDe28+DrK6ZgKTSQllmlBkVr8EpV+MxjFHd0chWEgRgjH/QGL94G
s4UN7UwO0VE/JCOgPSA+rLKS/zmNZXbtaGxUXSUQOAPM8myO8o3KPlHzITkOsXlz3l7YTS87VUht
w3zYge3uTHBGkfoHIooTauxm+yhG6G9SdSwsxboNM3Rdz99WKXh8JSwPFlBlQghLAHli19fpp2EB
yvejRbVQDqB5D9Q728zoJm0tPc6DUWE5nxfAusLZ4sdk1aDRZ8KYO7C/Dajbu/Nn7iUuCj3Jpj9l
+EsMqQif6sRUdmbMoy4K1yqlUHaMFYheZvKczPwDPibwVbk/xhPEFYXdXIDk9zFdpI3cyhLioTrd
mBNiKWP6rEQJzQx7LA9hBt4ut9kRclGVXWSyT6vFFIfZhmJt46jllYVeHpQO0uxZ/dpOi6cSZQVP
YLGXTMYF+iIdpc7EHybGwTc63VozBx2sLpoujda1l6NFo8GGURxMSaHu1NWrTckjgmIkCG4jn45s
xL0IpXaMEfq9WEQ5X9Q9waTGMME3Gx47HLiFUcJFZotU2LwTwQo0or/HJs2dtM150w4oLPtKhFmy
6OM7s2VJtKZx1OZ0hkWgUGr31XrsANGdm6nedlbC96tyNYgbtTyAPAVyCN3DpRql1mQHnN+15ZpZ
kBX8kVLwXY3SyjbGhIm34lCn5waIWjtXwjtNLFieVky4nLB5bWz+cyHTDZseQmpCPDFw09yKtv3m
qIq5KRUR+VVjPxYVxNRMie+UUd7YVU8RPjrRfk6oBjwlp0kQQLFSN1o2VqpXToolgyVfvma0AgaP
2bJhQSxbkZDL0qbPWlpNASNHAFQQDU5mlOVY3I0UTnPUyX0yQkTwdDWMYLRHAt4507zV/j3p7+LI
sHBOtKh07W37HT6a9eqG+hJQKWwFAKZW0yj7OpRPCo35F4SyvhmJClw30qfs1Wl0ZYG0rCxL57Mx
RnzD22rrFtnkolWBRaNfp6A5C/QGlCDiKAo04YTXLqA8ZYvq99jdADxz7MvSNTp0ydDpUT7PETbq
MT4I+SGMXey12zYXlt/MGexvc7C0eQOaP1TuS0n6ENvW6YdU7LeQknNeY0Dkh4MGhI8537tpce4q
2mJUrdzRzpgv2iV+TVbks146J9kC5jJ7dp0Bei749XXfjjL/vK6B/DlaKyg7q+/yKRcRodnta7kT
4znYkULoSfYCZxmf2vpvMxUZmwJbQS8N7CYYv3dXwz1LMRJGOrt8ZoGsmYCbhQpNAMZe/ykCzso7
vykC0Nj5Jcrr/7YZAfSp+7EC+P4zf1YAjvvBgpe1Tv+waaYWYMX8CfFyjQ98OheFbQMUC1gg4x8V
gG6tVGVUfkB6YZoIyuUfFYCuf1ARVwY+uxopnouD//O/33B1u3f//iP0ClmeN6Nwc9XABj3DPFwI
AGigyt5WAE3SaEat0XU0c8fxpakMN20JX2QJ42mfg17A7aPC6q5i/P1CD9w+mEAC6GVAxbjH6gSP
VOgfT7mdq9cZTjo3SxnqJytNE6ISOjsYExv2TZwP3f2M++mp6Mz8IpNDcllElvha0enf5KmdApe1
wDR2zfPQpeluwnETiaAUaWKvk/XyTa1pBiZIlEFl47R9aLsEuSxoIFehrecXUmenTX15XZkaBUUe
FhjYgM6HZjVelgkOsn5BVwKOV2Tvi0bWNBby6baqnfyizh33MHcRyZJtTdpxUqR7A69LvRZzol7P
+qwMDE30ZqvZkH1EpUWfhZu4N0LJ7sRkyeuQLtSiAqUXVkgHuDFcxVObWn/V5xmD3GK2fPJXwMEw
E/o7d2YwTA9e3+iGiYBPmyfyArnT+mUcuQidBuRlEwYppE3Zx8ZIrcabciO9qIsp3bld3wejMRbM
3Gfh97QtP1VOEt72Mh6PPTSyb+48zp/LVurHCP3jnT6n7Y2lp9MRLBXNFQ2eVhOa8kqdrOa5AEYF
u4fjA3/p4cIWqN4IVKApTrBzGMqRsTezkhfF1deu6+zraFdoZXRphDjBySRXvUytyqAzw+siq4tL
xUG/hKlzQBNw+QS2tblomsF8xY8amcYUaZLeMsYLAE4hwLO4uBOLvWjbVSJ6H88dAUxfUgnKd04f
I4YGcFJwtoLlV+/hUY0P9TA2Jxd6w/WiWuo1mOxpNYnWE4iIRndI0eh9wL+qviiosVFzbip1Z065
zewO4bXjMtvJdYTU6Ha27Tz3lNqx/x97Z7LdNpZt2195P4AcqIsuCNYUJaq01DlDlm3UwDmoga+/
E47M+yIy38j7sn87MaJhmTJJAPvstdZcjxXiEPXxHY7ttLWGizum+gOpLu/EoZCzywrB/OqnSV6F
6xaHeeqts9vJYl9KN33vfS/9piSryQrx+lYC5z1MSDNXXRusszk69aHp6/i+Q/p9zhYLebpsi2Op
9QSZxCjCoHJ8jszSxIJouHfkSfNjahDGpfgbinRJymcHY8m5L+R4NpPR5uuILKoxP/ZJ3H0mvQ84
YyZptzWl8D6VNf50FNvXeJZYB+bSQUoUNFL7HFpmrzJfLTv/YjyXwI1i23z3/Oq5HqzltW3lvF+A
Fd3qxOUsOSGHnfB90//MNlG/JgPeeU4RrvoEUJjhZsgVAgxbhq9U+Mm+GtYD6JIWL36ql8RVkR7Z
WJdn2ubL7cjWHUG6cCOYseWTZ7Xdd+ALQxN2tJLgpT3GtK2c6lHtq8p32Wp6IMBSAiw3yzCKR0cU
B3ceu5NLZ/TRpjsqaiXJ0J6b5TuTYnr0wDLv5tRSESWanGWrKXtkIWf/XCZVbyxyO5slWfHf0sm/
eUzCLxybtJs0S7SHTno6InUO7cs15IPWTLuxcNVZNYOfbQIKrrus3It21O8wFxV7VdwGQaRTE0Q/
c9fCFajHFtttX283BSLgFehT82V1M7+JrUejTvd5jdi0BWgKzxy51P/WebPCQqJjvCLmMdfbapnj
+6Wt8702dfCi59nxNs0wuQEGUVDesZi3bFLalhRVvx7Vg+ElXmYbCw9b54iKaMVtrk2LsOjL5Vxr
k7qbK6FvDUP7lpk5gk0cL9Y2LQKPYK7S0dQrF1hb+kYXmH4s9Fbf0ketQhPk1fcCHsJZ1Elwc0rf
PbatM5W0jGvdLe20PPK8auNUsv10ERX3GT2BD3oLR3IjS0u/Dn6tb3yKegpEosLdlhbSC6k2/cpo
mrxRx5teQEORoO3cA0/EBUdFO1CZbaNgDGN2aTOXDrtZw5+G9eahy4S6y/RRvWoiLa5tXsptbbTx
DjJEHC1mIskoKustH0vz4Hb8KxvhEwucMvMnRXU9WjXVTjZwHB4u/WJ/S8oifelMYyhCmC8Babsg
3vdLkm9Jto0bzRDJg4GLKxw5YoQgeaYnnYxTWCXOEs1zJ7ctov0Z3JMDvKgACmZ52cgXzRg3gbYe
NKROIhqlqN/jou6OebDIlwJVLWXg5+grloccTNcWDIOOzaLTl2zTa5VNDcm0cxWIXWOIzVNgkIAd
lcnKhNGTjQSP25RL/NwKUx48w5/qMFdN8J5TExiV1ah/K0QjDtyZkqPoTIIorvMAtUD7krann2Tn
a7sy9logZugoDrHcHU0Q7a2YR/8lHn2xM9i0PSVDqvNyHprRPGvuzkq85trM6nvVLvMXcDlu/33T
LSy0JpsooDUahNN8dimtdmZXbQ5dWDXkIcOeIEOpkS3qdXKYJKpvvqU3PPuzLGaRxyCCYqbwrVVW
0N1UrIpDjRyCB5pUbB4uLdpp6Alf/QKZlB+HIjFDexq1S2qW29mvyodhqAiqOP2709Chwb2WhQsl
MP33vHPfnTT5pOTgl1cs7z6OEyp3yo22jBzRLVUem8qbt41Kn012kyeZeB4BzdxE5BqrLxIq01sj
+MGhcjW+6uncNflJxvwr+pNUrRq6feFOanHvGLWqmNCfmevONjXrzt6yYE0uE8vgqB+n3n/Avzq7
31pX/KLez/IPxTDywUGQNuVOG1jS4GDa9zNTz74koX+XSqXV75IbKLNXMETGJPKdYmtSnjA3NVE7
ZmbEkJefcegBV2tS792ZHfWBiBJnDwIv1NlLHKOhtmJJBFYmeqirDel6dB04c072w0+mVntxlJic
LTAqFkuwOnJMItQfR5Wmc4ZiI7gb3PYNEtMYNhOLSH3mk+xi+436r/HAyZz4Ztn1V/7ktAtYVGx6
hLu0sS89zB4sRihKYR7zlNG8QTswi7xUC/ufxKV3kieI9pRoaXyZ4Lxs4sqYr0MSq2vDp3laAOB1
STp+2gRgTk3gamFra/3eqKaZ7dI6blmL2YeE/Jpzmh5zscs9lyR0LbqDX1ikfpWf7ltgjRuSkbdy
waGYKS0+LnYMsk0IcWpKMz11enzhME3o2TPkJRFuF82xpz56CwKMPznzPlUDMXfCqFuW0mKNHtfb
UdiS5VSS8yATst04fMyHXpcmxieTSlL0rF/YTRij4eSkEx0AdKf8YPvn+m+t3lde+9XbnsqdF6Fs
Jg76U0HeFuH/HuL+fw5xpsWe90/n+H+Rcq4/x/9z+CwliZ3m55+Pcn//yX+oOToHNmMtzFqt//99
jvPMvyHGsBsmRIKY8/uI9w8lx/kbDZCU7mDKNf6OnPpHXsf8G1so/jhFn8bammf9J1yp9ZT2Vx3H
4y/C8evr/BasPP56irMJA8TK95ZDvrJHrQXzq+nGr396U/4fS5W/uqbX5QYvQmE32BX+nRxP//oi
XT1oElfKcuhzkxOJ1y5R4g0e32m72/77l/przOKPl6L7g9SBDaPd+ef9TQ0ABWuuxRg9pB0DIC5P
dH2SqStbkGVkd6DSW9tPi2NzLTE0/fuX/5e3c01d4f7nUGzACfuXXE6x+M7omuqQVeOzWXpvftpG
//4l/mVTtL6EwxGfLBemWPefdjdNo8099nZ1cIzxeXKs1zYwKCUDCAyyVf389y9GXOOfvyC4kU3y
IjbtBL9rCv762ZGAt90paNuDzRHzhDJuEHsPtPKUO6I8FYP9gp2BeDx+sDUqb9VZSZ4wIEKPe5I4
fVsL2IFmbASEXuG09iO6ORaRIVCb6Xckv/0dzzeVQVQftjWh9cA8mllpsd4c9/HQdr8q28fw0nS6
+Tq3gdxoRFfKKNcq65qoHuRjkltRr8/T6wyU9gLLc8Rwg18eYCB2pGfXgY6dzl4dBmVj3URcO/f4
q/NH14EzPNhNSWtzF1/xzBhhXAYiWpP9oaM7ajf0y3LM/fiOEWjYWWX5y/aKxzq1v2DY3roG0/hI
l/pJ6tNHDBaFl8jcLdw/jl8oEVEuF7XP1QpcqYzIabPxJ2BTdfSy5J5OJg34KyBZ2yz77ViP7nWa
rJwJ0BUnM7ZePQbJU5akJEpbD7vCMPwEwRjAemnTaDay7LoEKn7mYFxs2IgiXA1x5MFgIG8nBtq1
C8HSd0ruAN5u+gQzivDn8ezEOpttKJPdTDXOHAfHzs/6aZfianhWHjv8xOe4Zvqpd5EodPq5kgas
3GpqGvfFrjztLckHLLK1wd/jT5P5TA8hUN4m7Q+6hSSQEiwtQ1M5yVmUqrlj9e5szUpRdTQGfEVK
lT2oup43zEkG0bneJCJU6K92nXPSHNS00ZLU7N/7VFcsz/XZuGgM4s9pAquzSmEFCLe02eZjfgjH
1AiOCySKixBJc5MLXMmyaS8C5+87ZbPds91bdOZpiXFnTJZLWTvfBaaudNd31bRH/XjnGexAdE77
eMeGZSJUmwY3HSTCnqhyc8fBpX5YGSlm2893uFqlIihR6LtmzNR77ToxmRcXa46Bw5yhx+7PqQAb
I5bEfUi9dieEVZeh6DwjZCb/yPo8OfJjb3SdAVESKsI6fJNzTslgCzdywJpnl9VwxjiZhymW4XDo
4/HGkdHYm1ZKP4VO9p65iQ2cbNV5hsRehHrs1PflzHODb/Q68Gsi1m+WUPNnq3GkKrhoLgPWo3PH
RmxvTUESuYUGxCijpmeXC+Uh0CleLc6tmutF06xNbU5iJ2SC91jzxbufd1QT+TEtGkKM54lBfOPV
PVzMQEtg/OiCa5+JHSAf07ToJ8TSHMaoW4wnTlrGZWIjsBMZfA/K3jKQnGkVuV7yaQnrLTAWVvxd
pz/SIagfzMH68PhcNb+In5AQ2X95vNMW7eksRTDIC0anxda6SIwD2qJvJBt3ye60VskbBM8iqtTy
I4391g8TkjuhL+LhKLS4p4NAv01zv+umOj5QXo7SGshxv4BH2dBSol4aQ/PKsG1HDdI+0kZv1tZn
O9ChXifS5fy2A+dkPTs4Rcm45E11rLyhfeg1aX1y3/aPaTlae91Iig3hE3ObJD2fEDG/5SqKnFSI
JeT8Uht+ceGGtByNKRjJsTjvTT2ifwV4TzlO1djdhAnKNbmgEO8THgBhOaChchjHRlaURnVtS/9Y
DOYLLDY9xCNZbWK/OcHsATIL1DsSuebfxSKnAyoARaVaUqqm/dnrtvye9dZwL1FggtApuPa4Jbj3
6ZxNl4B59ginC+8baQncw8v4rZ5QLpmGeGU9yGa8eC4XUKixLgGwrRVvBjwV2KeLfWMZ50ZWAc7d
KMoMo6NTWHuvSLqtW/H9Yv85/SjLWbvH1U7es60gM3nZqwOm5zAHaV1sVFP0G8Oe7E0G23Fb4Jnm
iO3Zl8JKRxVa6NL3ZetrB/YmaETK+/IMK+7C1c4WsajMjn7me3TtTca+ctJySwRlRoqf0wNVWSiJ
bpAcehoHzzXVnwenc5x7N6VPNdHi+MN3tpA65n3B+Spqh2R6MbhzRaYdkOzo5oKQb2xsHN1gJax1
bJZt5W5dcCNvdKPbH9MASMpt3OWtrawIXteYsjxqmmtvyG6Xl3S5dbOXHewcElLh8iXj4fmrylsT
+nSDqTEW7RFkzXgcMJyEwR9kme4Pzoy5Mmd+P+r/1671Pyk1jL7/1q91JOsAweGvUs0fP/QPrcb7
G9E0aK8M7Ksja6Vd/EOrMRBkHNpk1zwoJ3UfVegfMz7jP5spunOwefH3rSH+v8/4yDgEhb0VdfiH
9mP+JzM+x4x/HuKI9lsBPq0AxQj1Zx3y/kSDTN3UzgqjTU6TMgAdjZLzNAxk9yyVp7Xsfw07suGB
PclcsZXthJOKjT74zoQK09Xq0BilADpVF+5p4QIUWwoKoMN2uj7dessu7T2yxKzdsAc3b6qyXQcb
kkVL3SxWuvpgtsOlwOatwgL9gGdTqS82yNLevQQZgLiwHRsai4yls8MKl/V2oVq3wZxBLxPei1qc
2hbnacgcqL5z3/G+/GJFX/tBvI0X4O946IuuhYBENzwqxGibl8DsIGAHpXs3clbgntk/tgVQOq/l
JgEOasC94LhG+gTaaL5Nid5dm9gsH0uYb9XWm2oNBjSsSCesHEJboZvJx8KRENHiUW0pJZ4P9NcH
J1M2QNMTfz+lJvdm1PV651QgF802yXkzgR0Z0eQIhcPJM9+KIDepsGiKJ8OcUPMTm7FxlvdEE4Oo
WizroTeztfJhZroxTOIFS4t50/W2GpB6llpa8WB5WnFFQX909JGlQVE04JvItH+5LPX2tlfjZPYq
1jplWURQDtXj0Fgebzt9tXdt39pXqsMxaQMM6C/6uFVmXV+FbMpf2eAGOzxi8651Uh8si9c+gmr9
coRA3YEGsnG1RIVuy3/YZL4FNo6uhmX7RhbOaRiZhr00qJ6yprUemS6msyW98SFtdXWTefI9M63k
06ndMVri6cxMOEdOj//ENYUdNi4b9aGeyqeiyctNlRft1bQIQHa8Ixg08ltTZN1Vm8AFp1yxL/m0
ENZswUfNaVtGcnK4qTv8plD74kgfRPy8+B64TR4dOL2zqubsQd880oKUxtnCC3Ka9f5HwZ+/j3u7
uHmgTJNonkTw6KWOvPmmTRakgesZynhZrrZmdZtMDto+16d6v1Df+KibfKM9t+8uPFXsFTQZysay
d8DW27t6spb3ofGcdKuBu6RMIzFgKOZw2S1rsCOV5+O+x6S+01R/dq2gPemJezcMrfLCxeXJqGo0
BD+btAOGOfh6Ld9B8HAzZxahdUw73aumFbukXR79dNZ3wjvbw2o0U9W3eeyzh8Rq7rWueDUAlUZB
YT8aijbKypdfrfS8Y5nVr7NFThk/10fpNcUuT03OBWVq4veDTl+tn9T8Q4uFDGujA8LW62+AxWDW
zYE4yHHQ7kY4FfSVyjjKdPudm2F7b6I67rS2YYDJY+c4q9Z+tV1t3EyZ10aU/eqhZplcVtrJE4lD
ZNp8Z1+str1XNnuibOYxa1ngpZcOQ06IOyycq/RaiZaotxuEWmOXEcIm6hC5hV0+ZtPGzrP20RdW
cZPUIfPk5G0mDQLflU3srZwov6x4VEdSyoZJb3Lv7GY4ARodj82MlY00SDveRrt77Y0ZSJGa8ZTZ
RlJxgdWtPepPFcHNIoiU0ZjZwyxGq7yMtXPFHP+dXKsDJHUJnjNrBqVjVqBHEVgf2NWm907Sfla2
ZFrn7BMuqfHpyoH+laTRu4+Wo/JeZ2kbNbIwz3FRlTvddPhK63GxGUq7wKSUFA8zt10Kn7jfFTV0
w41XzR9Lz64bOUlshp7vYDpP80cwT8joJWenJ9VAltRRgpkey3vSunbAgFT08iF2hHG05EjvgcRq
IMMCCkfYLll9lDlpWPgIXRHVsgoeu8z7JWt93GCSN3Zj4hcgP32D1bvmdjhIXKqUBb6YsodkUPdO
RiA7dWkxXZJl50NbAJyrJi7xirqDqX8lZNsa9mEeqg7SpQ65DUag+sq1rKa+w0aK3U4JgsU9ohOG
I2xOPig3WkQuE1GY28QD+8lqOKyE+chX79h0g/OtpQ7klCzlTNJusajG4Nuf0syj4mRjaMKzw9GV
3qMqNN+MhKE3p5rNx0nNQtt1IALjg1DdEQ0wvodlXDz5WmZ5YYNHd59gj0GXWcbkXeJU3g6mXR5A
8SWfZPzgB5Z+wyEonjv7EluNwcbDlh7L/LEXx0H6XB/WMAwYDRYkQ27tzHk2wRLLphqnG9r2YZ5M
7MlsnrEt4IvjHJk5vYWWPi39my4s9akaPX3nmRxjIi77u9aipEIMTvCL033PQq0Q1qNGhupNY0l/
LQlPQHEp6Hiw3B9OFdDgkCaW6om5DsU2Duz06NTDseRuCx/QMOcIlKpfhoHgXQwzoIOv/TA7l8Jt
ix9aRsnbqexNTMVAtcYb22b3ledIsJW0WuyITZoUJFDAI+CuGkl8RLmZvvI0DWxuRmSDg7waHiZP
cSIs50R7SDGEEwW0yuY9m0V+tQrJsW5AiPc2ZlAux6BX+Q/aHvJHOVZPOONw8mFZEsfcIF4FNY2L
FQixul8U5tFNO7b+jHaUgjKdzUC/k0UyvjvjPP5EXVYfvm0Pu9QyA+p6yB8H4aRm7dQY2fBQOdxv
cBU32petz4Avm4r1iaWtZZDeTC7M00b5QUd0ReXrIpDejc4aoyzN1BwGXpm9oRDYNhFzq3vEUU0V
hDZZ6rrK/EeuuTTb96CIaH2yUbP4zSFSe43+LgKyM6wy9BwPH2DOPSSa9FEEUt8ra/ZwgPZVFiof
/wa35wxLowG50cpN74KSrU70U7qRK5GH5wFfawEvG3OiXDaT39hb0teKogrcpU6CwS40Wgnwpu2w
WzjEE7WhLxHFiENNXiaPrUerbVgWVfMOHrfzKNXuW2PTT239Dfe2BE5tAxALZaaWny4D1J3QRxlZ
pvsd7mLw4iVV+VnHbY3OVwxFxC1e0Lw35LW2GYOcO6LDaf6Yerp3Fyy29zE4TXGQiZzjDdkYTKaY
Zazv3tgk504Y1mvQJeDJ/NKaqGNqOC5WEFkPsT/xv/nS5/4hs5L50WdhMWwmlgqfQ4BzXFaO/ICz
192coAuqTTaZ+nu/MEBuaQnv+S7pLVGiyjN+BIoCk60o3Vg7+XUmvqVBV71gQnRbKnKS6dyz6CH2
qGlJRC4ZaKhn5UewDw+Il7g2Ku8az0NE9HXYDL5GqXif0CLeBTe7C3TMpXYcxUHppRHKsXnvFsyG
vhF7e1z4uESdZrC/B/hXXARHGa+MNpqLyOHbSJ20lM8bo031Pa75+Np25rIdzQXbCwU4+8V2umiR
VrHrdb2/0DK4dfum/JlkZt9s0t71froEvJJwaKsEe0HXvMSOJ767di12Q43eRx6ZFqmNbOz+LjEn
2rMYs1oSUw5SctqAVmb9Y2c/JOvEas0GVaEkFs2txRrvCPgmb4WYiufU0RMAD/iWG0P0l0ayXeAL
7vpnVr/BJtaZEcuRTquFntRd1aie+grwGSGVY/m31vcMKs/Z2yRsFJxObKXEykXrynLONUOeRmrn
LvwLi4tJ7/uXWNJuV6YdK3yphl0cWNVRFTHWrHx5IyY5siswjeYztpT3YGFd/Wno6f92EP69SfB/
PCWzOvmTdvAvUtjxx2dS/1kCM+zfP/H3IzJ6CDWDOBIBzKFs8cn99xHZMDyaUhBLbEpdEW7+7wH5
3/QPGn+Duhi4mBy5XZGG+o9EMH89av9ZBsPFiJWRX2uVT0FF/bMhllY8RURCuFcnsbVjjPtHnRH2
Z3Or+cbseISczZIKwtOkB27xtKTSCb5z6P6Z4KN/sr3ccjZGjX3RNSaqALT0zDF86hipfWpwJXIt
T9alDTiZWMvcPVL6FnNxxOOoXvRKCS2E01xY5TkP0nY/DJgbrp6JTIALrfB3aZtUx1LMFmUFMFnK
2YijiipXMBq+s0tSg4AFwcJbDjifh7c+ClZkUl7a3uz2szuoEw++8cdiFB922fk/7KDV3wvKEPa6
TOVHU+b6xnZK9+ha7SdBV3jtk5/M2BpNbsjLnEwHXdb2joWydmUCFhP2nWGXgEhqxIb6g3hoNp7s
jXLYOW3RQXQmvnEP/dZ8GwBEsH2XkZFOxH3SRH+c26p+7HpVRUOnvxVOGrxMPB/up7XOUNJrCLbF
3Q4UJQprKG92psGw7xvz2pRlc4RVyXIiSzEArS2JztqXGGjFZ9Aph7GzwslDLOmsyjzYF7U2fG9z
Txxn4Vi7vDKYiIq0WUHzxk+LoJwiSNrUh8BMf/Y9LY3BmE7fHIN2bIz8RFiVpOBJlYX/YZp9vnWQ
bXhv6rcyLd/QE9I7qCTLCjQa3kWH1d8Csb8FtuNtHLl60Mhf8MjCve8YbK0DvGvLZMOH0hN5XL+R
L+za3Z1vCKxCjA75gUgyLeP4SHCGkETDRDFQSKkPFq4ESeQWMH5uxI82c9DDPLfLvRgTfZMstrok
FvatMNUnh1exIAFQdrJn89OAl9Gs9ImERnFxSnowk9m17ih9yXZUC4wPY6OaXdW201eHv64K8YR0
mz7X5C+UP2Z59inGvsSfdGkWkR4mp2ov3e/ezckd4x8J7CW21NI5JAY57xAHinc2ZJBwhOg8/TpW
sx66NDoWYUOrQQUKcAg4j7T9q8UGfgTANJu73MrVvIF7nkYmvRE7VubOJv/dBFqXZnAeSg57YSfX
7qxhrdEK6NNKFb+Up7B4YitqX9hXVGU4kCv4VfdLDYKjCLDy08nVONoPd3H00EqSlWSNITiENIFJ
lQGWsUpacudlevCWDrj8OLCf5dr3BUYx2RWxo38f2IbvzJQ6sHwtBlumtSPMXevCkNGoH1grxIK1
TEzLhRfpVI6hLdHCwRqDxrH6d/mYv/aQAaVgdCoFj21Ur+UBKbveLoppxXWnKuomi9JR3HaPbEdI
8hRjv+7Ea0r4qoQJgV0+ubA4PSMzzKFTBj5864B/kluzZAxNOCiMKqzHl7U6jTxjtp86nH/pWqw2
TFSsYYOFhwzfLEqI9yGr2uIuWavYXJdaN+E3z2kODSWw+kNTWcv92HPwqyfvxOYuHcOsMKcjc/Z4
8Ee3Bh1E6bnBuZmc5toBh+VU3pVrL5y5NsSla1ec5uYi7McGVMjvFjm4w97TlClzE9TtxqIu/a6k
bU5fa+dimwK6ea2i4+YJuoYpeFM7FbPV2lY36CqIYgu34aKMH8bouFdpq+qIEc88li3U9NSg7W6q
JJ2DfMj7Zu3BE6l81jw5C2pbre5pWbvyaLYi3Kl5My3dpX3DTFkiMa+FelRtc2BMnXzv9ZOMUsGN
XDeX7pwm5MChztgIP1W8cf3BvdOnSgODw40oWOv7RB7471atJ4d5LfbTpiLYNjY+xChrHfedh+By
sIOA2QQTERotBYHwmPpfmdDqq02k87HFQkrfQgk5hUrBeCnjrcJXFJn1AMt5aLVmI5nA3s0l7i5N
WTy2mOlPSYDd0WroJzTXpsJl7Swc1/ZCfe0xbGlzVGz7xLK1Y7fB4FxDILGooGlzf4h6L7F/4gAb
tiPliHivhk3OPROnez4mmwaR/JJotqIBxxnfGPJIwNA18eiubYudVbv4mBOuDcuV0eL4xdFI84kC
dLoZ5drSODqp/ZGvzY3+2uFoiKrCKVwbn2MZ2xFW1Rex9j2aa/MjER+MGjqwuKc0NSb2HwsB16B4
XCiNZHrQw6Chpwou4loqWQHajLx0uI20rb5pk1Nusr5kob3WUFLKPVehpuLxVY9ddQqYC08xkV5W
uWuDJfdNbdN2+qX1NOtxWfoHWl5WGLJenHvesI3Dd+85m0H+Q9gOuSSwlgYG0cAlTo6oc4/5zDpx
GpuakJW1th6szZopvv5d7HfFtrX6cqP74pLlMt/XsPCOQuccVy16Go003hy5oJJdvzZ4xh36ozkV
ajvher3ETsPtexTjJ42Jcq9ByzwvQ+t9GTjPvzcEJ65O29xaq3SeFt9+0WebNFUg1IUkgMc6RFso
TPf6rXK8gdqCpD85bvmZrTWjSebFuADTej+sXeg9q3bWylrcnlJT9Fs7je3HNq7qh0URhvN5cg3s
A25GjMtcG6vxEvBUTkLLEMObkabagRpG51LKNDvRFryr12ZUAuP3uWu/ThqWc90vi21a4cLxyHU9
B34s933nq3vpdwZuQgn8Q4mffh5zC4yTZO/j8aD9uaWhoi5W6II9nrFdx9+GgN2f18Lbl0uhImSG
5ZejiuekrCpCvpn3RI+ks+sMig34/WaWi9bdwF11i8f+Q+D8C0ngJfeZrJEjtPkODfICGt1+KdZ2
WbX2zNpaM+w5PQU7ukfER0OH8t6e0uZj0iqX6pA+2NaDORy9EQWP7cjHaHBfCXSabONxgA4V/8bu
fGo9u+1mtiClrO23QTCHXh4X56k7e7Vr40Gty+FqF3VMqwydlonuFS+Z5lZPDFX5uQIOx45tLdpN
f3fu1nVn7AMvlteCxujSpZbXXwt6R4uq3mqitJdmX7aGiRlfvJWgw4KyBw6/VvxiiHYflCPpxrYL
Yzf59JTOWebgXBk/CCRn7G4aR+7H0Vju5ehlmxxU7alemmoHTH/67H83C7drybD43Teck/CpQndW
duTUy/RVkR3+cEn8Ul3VfrJgERG/yK+yL9UOZ0FQb2aYE8e51aHHZTkh1KXJiZAqhNDQIDFyJycz
Z7tBwHEcSpVsNDv+IbrGjOxqQeQoXUDlwN5hruTZPXPvpkt1wg2mu+x0+uhp2BHGaVlbl3kIS/wr
vn4Qlqb/8j3fCdFryXp02O1rt4u3xtrbzOjRQN/Lbw49XcD28Q+dhaAaRlVmdtT5qD9Wi/gB94PY
er+boGMaBE8NCsomTrQ2Un/URa/N0SrR10B5T4douug3j1iIGeKsya7G2BlfeJGL+2Vi2UbAvdhY
RHJ3olqKynjyJ8H+P6IFJKm/0h5wkx2WfyAJpySHTyh+wwq7yQ/q53EeeNeAGU4r1TD4DTjMGvB/
SFqFAfsQaprDxiHNvWhOACRqlMegiK/YRPkboBjwGzIjON/4mfpDi0diD+Ygj2IW7B6NFcaor1jG
fvDVnZL86bp163eLK8/K52bHbK7d5fDFoj6ezX3qOZJogZyqH43Qjbt6JUES6V64glE7r17vPi8k
1dniOO4Pu5CUqhHboUfXCcatQ8fJY7NmrjO3bE5aKcubPiZ4Uixs9Pgsxv5gF2yYuRtgylU1vec2
I4w5tvQpxGl+cJvC3nqFY571qrVPzQpPZS8Bfa1IJvS9mUC8p/F6ei7rlykd7Ddy/WTz6VYoPdL4
GjElvcA5xTv3ONLvuEmLbn4fHXEfZz5vq05l2tM0BnE0QPIXG0Qzsl0yNjeYeduoseD/IMr4bk/I
VtKOxFMYU9mkevQLZMKwlVV5msose479onvvGD05M5FWmKslfiqdpd0Bw1B3okwwGwUdpy+HfNOV
dpWxCfFED+x3pH4k4aCehCiB3qU1f7RfAueYt0312MXsNWNlqNcmaYxvhvTVt6qOX0Xp6Rf7v9g7
k+a4jbRb/5WOb/1BASTmxV3cmjkVySJFkdogRErCPCRm5K+/T5asvpQd7rb3XrTbETLFYhEF5Pue
c55DHB+yYkXy2xZNQ8wsZMszjOYVTrzmAWMDtblR1FT+zTAnzj21Pl98BTFw1ag5TuDhmWpNvoPH
fkrnycQbErGYL5biU2Y22UdYpNE+EJiaoHVYgorwsf+Yt8P0dTQsQsDCia+6Mm6oNo6rXdZmfAjn
tlLIfT2OK0YPzjo6TrhBBZpeFac+rDgGHrK2npc76Qd5sqnCIj21cchJjHoesKxQ2bZYP8gt+Sq8
mCByXiRKZdcuwYOLEtjtsdDePir3uJhM47UIavWR0HNEkTd78XyFRFNvTTdfCK8Qy+XKn8w19eHq
1lhqtUEgifa9GItTpc9JtuK6asGjrRDP4stIABuiEYhkIfa9Q5VF1jpjLKuZP/VB1nLba9fmcJ1W
pqvvYPGW9enkJ1x2WSmf6x70wq2FWmUj7HgMY1Q5c3of6y7B/Q43F3UAT6b6aiyVOd1ZhNwOHoBa
/sLRWD7huWnmR0WrFM9XWqUar78bTGiGgDkGX6DlhHY7T1e8JW0Q7OpYJt7a7qyazNP/ls7YJVDD
5iMa7D4yfAk+rpz/i+nX0tbhd9ZiMzAxHBBP9TmVsd35vRe2kfMEhtaajsSK3Y0RUjJiiZHfiE76
BZso/ixKW3PlLu3c3RnAYd3E2gZ+dNMMikJt0DHIrKHKNmS/9+92U//dkfzjtVEAYOkYNJV22sf7
zhBRWqOsTNCFR3TAo99wVowO6fhfOOhsrv7wBmDexjdrEsf1f/8GuFk/M/SO0zEV5kr/z0OmxXi4
+8e481fc+ZpZ/e63/oeN5P8tvrx+Kb/8spM8f8lP147zAR2afeS/vfn/XkkGwQe2lwKDfSBoOrC0
oec3147t0qThuySoqQ6AEqC9NDzH+uT//I9tfhDCoQ+GXg7yIPbfZCz9evWQ+8I1pF8FO05M/r9v
0Mksbpyd7RgHLJhE9NJswT8fOt3ju/fkv38Szt8Gd752LdlmQBjh10+Csjo4LYpUTafg4+Y1TVr2
YAa3Jap++SNH8kuI/H1o/PfWdX6kkKYaVE3uv6Tb+fW9/9Txu8iASNjRYbHq8Nb0WsrRaCa5dJQ5
3zVeyQrsP/9w3Gb+8C5ifCJIwSc9sGxKXH/9ljM8NGlhID2kSwvuIgIveA3egRt1bUDGZnMCSNsM
PFvsTKgTOIIA7IEQAXJT7aVLqag7alP3MAOdbDQ2L6xnvOhQMszXirEARFEX7s9drZOCQ1qCcltX
0VzhKqC1tcgpkSyMtv9o9TS5klglqhWV6ZFO+/ToxBnOWzuukv0iTZiHcbdsZU/FqTAc9S2EBvmU
5E775DfxjUmPEQN6Ua0JoZsHhWRz4zisZNdJZg/3+JLL78pW9a2yp+yjALy94h5X7OCqVKwzkKmo
mJvgsuCPkUoKlglmzeN3mUhuzaj/vd1d+VZfH9smwNtV5PYXs4iZ77xJIoEZ00EuBatwZw4jcumG
qN862K3Mw+V8D1w4GXg4T+S1SGfuzE60L+yRwinfzAk2IrnylymeuhfalNylu6ZtOdv5lc/ea4q4
ztfw1zmXmHZZvdKICc12iINPGW6pUxibYbJGugu/ZkHH4YqWX1hapVhqljxZCtAQFCYntcBOXvOk
0Ge4yiluwQIFEI2cuL72ifNdLUM1PQWLogIxStuNEAXXXqbibuWkmXub2tYpmVMTTgDsygT21LbD
JfBS+vW4q2ez55jmseqba6/8yio62SdV8ra0WcNGim7aOAyGBmKOm5TbjjcnAQV8I6nB+eSwmL23
q1RdmyoC7YEhNb/ABWsaG7o5I4wwtfHgoAtekPZ1DuNU0eu3pPm1mcXD17jz+tfcWrJiq2IsQRiJ
0vCSt6DbkDN7k30BGmhqj2ymoAf7xVfThszo5c4V/qB5BXn8YwgjlYuU3Dmp9WSljHJedyCVsHY7
xHgjjGV+019leGogmfXxssa/nH1xA7zc7Mg+22xoNgmYwu3se/IUTYW49pLuzp0ZGVdB4Dtc2nx6
MGCNNwxxyBHW+G1mqbdzCRnc5KJSrxitF3xpjfvazHl+i01MbHLV9yfp9tRm9cFJyjDdDq56NobW
PgqFaRp6f3c0fIUAGpLhryr6DAmTjLuFpV01lZ98m+bzQ0oCeXQIFY7J8laRyMVFix2GYj6aXTIY
wkEjoJx12bjJ4zLHpyNYfqyXQkJ1hJe7zBdFaMZLuU5iaZoUixqxesq7CfcC2s9AwxZvRM3Qs4CZ
eHTaLIj7AhjDHIzTo7/0yTa0SDhu3EWvjowoZ+x2pelBfw3Yd00jkfTnmaGW0kLA2u4FtRnQVtLC
WIJdl3WpRHMtew/45KTi05i7/Jd2k47x0ZPtkKyokq2mu9gzYkKyjSe75CqMAMrDVY8m90U0ifbR
mbBxku3UzqF4yobJcHdyRj/76mOnsVZJn/TGZc7wMrQPeRlVpdxbYZe/GG6TP4S6ALk1K27Ddem7
h9HENOZHCxvHyBZsUyY6ry/dGQl5NalRryeMJNy7QI8vJ8HuyZopvRYlVTermSLKBVBqaD2KpAZu
1EEkh5EZedHDwsr/zYPiwyoMq8vOyTWxvJj5voNTwbDUlTxNZ9K+zNi17cuB0Gkpo4gPewBlVToO
cjwBMop7va4muK4bZpG+1hXrBczoS0JCVxehzS3/JnujelCdSYmqWxlDsxnHqbyfbaf55nhUb/BC
0niXCweqNgs9tRm8uEi27TLVFwHD3y0ClfeloNiapVcxWruo8+mgnnI/X+cA1Ko1LR78mWv01C8H
bfEEnmumEzXz1Abpu36IyyRtcLjXAw2XdQ7TKcGg/s8p8K+cArVey5nlz/vUHvTh7F+bL3nd/3IW
/O0LfzsMht4HimQsAJnnPrX3Fm7LdD6YXAgwVbBPC0+f439auN0PIfduVGPijc572o4jPtCDJJgu
OAZ6zHve33FwEx/99RxjwgJ1qUCgVNIKhUmV0a/nmNDsqj6KpHFFfcd4T1yPnnan5S5CJnuL8goc
Uo3iZBceIkHtqK2FNxNCYpBs4ryeHpfcK6/sTtB6K3u8dKk54rjMsooqcYv4Dgvzbd7HJ/iaJBL6
EexEC6zfqZ6mIb/TkGmcdnGwNpDWVpaH1ZJtakjWTUc3nJyHr3QK8dBXuDuwcfhrFlLlkb7FjqKw
kLHX750N+zYeTsbA3dj+mNXZd7vpORZEw/0SIopnxKH2cnKdamWzxj+lmRouAe2QbfKTsceyVeZ7
WCPpJisq9raTh3k1nkG8ZKon7RKFux68NoN4reDY83YeW8+A6js5S7QZgbBgeZqlnawWs1oOymzN
rdk4ACZd6V6bLYH6QpwakyQlWD0LKI11xUmu3GRziAYaQIjMEyJEUqLtUf9brrlg0BgrbCyS2zaL
WmDHud2u+WWVV3jZ853vGmCDsswjm48jirB2s5sFXrLDXHGaRWPQJU+FepBuJTfTkjwB+REfp9L1
LmbHH18qqxZg4lG9zMWuo2PTLsLcwotI23CNAG2ZVyPgJPVQtXaeD8h8dWC8wWa2fLWqi8FQu8Hr
snY1VHWn1qZbY2g2MNb1wNI55kjQZscwDk3tYJI4DhkH5LQvIfodhO/Oe0TsCpQKdo9bkKVYF8D+
9SuKbMqkXwWqs0eeuql77eetCWl1TvOtkSvdnTKGJNGzwcmPONftxthw6phjtQeeqFoSgVmRYipa
5TXnB3fFX9T54boZ50pVOIKr3mtfauoTTq1igUVTfVenoH7QK2t2SPcRmPU9oNHAj0FnKG7quzBK
NDPDUU3bn8JuAVL7cYK6YT4YAKCDeGvQmYcxScT4VDnwu0EwQzuhq8Y155sprZZG7mQXVTiJCtOC
jtTM9xN0BqxsGZUrWv7NajTpeN6kZEGitTGQXt2my2hwTncJSQnll8uq98r5JmeA5QkXyq+uiqXa
1FJEJ9zlBpRI3wXdgiyUPEVulZdHA5nJWqPMm7c8WL1xVwBujNaDTGiFRlNnmsisBNhuYWxT5dsU
qQbD8tBGCedxG97MpzwlWMCJgw4amThiU8RlfCuTRd56Mg22/Yja6SVWNe15ASYEJNidJUed7VwB
HUohIN55rBKfQhTiYeVLy1ErQEodZ5zQorooy6KLJPCii6DBD7lyu97PQUDMpC0MeoZWplX5/MpV
XuJcBVzDPk1H3syuPw2jX93JoIn3PoecxBrd2zAb48eoaOarpmgE3T6ctv7BT3/7Kw9EFgYm66w/
fyDuv9VtnP7yLPzta34uRswPVKpZPOxMwdjs2Dxff4szBe4H8FoEwn0ebN7vFiPvFyHU0uLBh07n
a0bB33n2YZf+9dlHtArINX8ZQATmWdfTM/67ZV0o6grfRFAQQ4xfpjyZaXTP6y0Ex+fK8B4waB8q
c5DPQWkReKDrefCJr8zjJfm6YKsMggQ2KLWLjlg6J87JxVycF/t2MZuNb0gwQWPYfl+i0cPN6YNG
DTrz2oiL5jPJLvNkCGQOZfQDYUaKDJogTXcRgcftEPsnyHTB3cQjKQ+45Vd0vPO34QC2Jym3nSHg
50xOe2n27VqO5e3ScbE3PU/TrJgv2s5X9y4NPJvan/y1hV/9kZrnHCP5zKctRTUhXnM/YWbfd338
yXOwKIhpKrgpF8lNb6bWVWbzmkwO7XechdutC2DrDtoEMm7xNMA4wURObkJ6LhjV8QsnUKQJe5w2
rdPMrykw+Kt84qNuhwgVDdPQ3u0mE8tC6++x7XQohAWl1bb9tc9me0cjRLTBTkN2yx++CBpP10Y/
XjKll1gz6ZTIFHsShQkI8xEINdjCp1J2u75YdtR63kZ6iB0MOR8am7Dr7NfWCXds8dyPbvPJHbNd
GU73yurLU87d+Totghb7P732+Rp31E1LqGzaCjYXiHQyf8bjk97ndgLPuSMLg/mKybfBjfYAnTR6
AH9Jc3a+KH9llC5lTr0n4Yo26bGti+k5Cum60kurp7m0c9A1hJihuvqUEvHs2naoCheS/vp7fyLJ
XRU2BRqFGN1DbwfNi59mvqdb8YqnCnrGlVswDJmCniD2/cw6uO3opojNpsWgJIJNw36BNy8UTAHJ
INGMRFMhJtKxCJCLaUcaCuiAxJ0sIVfkVJxbNZsiE/jqFScmaydQZj/7gqqizRzFzDyCKp9MFPUD
lrhyO5dp/QCFzzraHt0czpSF1/D4ss9NE7GyIrrInJPSmLDTEbcfPTiLO0KH7pHeyYs787ZLqSxT
U0nmt9cNOS52qE2LCf2LNO3iiaHOfG0HOhQM2x5IPHQ972pb899Q2nHHG2isx3mhPSPkMPs4Yty5
BJ+b7nG1LcPGrOLlTsRcmu4AGfzgdiM/vFzi5QQGktdY1lrg9ag47GrXQw9mINuCWuQvtPo5kdvz
rLeMbClnXUWZ8Pnbp4QsmThB52wiyrJYZSQMrnSqp0f0aUq3pCK0hwXxmzu381001M3t+ZVlUdYE
AB5020chhH8fKywhKdwgxJIoCe6pngmuHT3XFeRmLiu3Gh67zMEN5SHa0NjOD97b5XJaBrf/iLLB
f1hEmbhwR24imwARc2ui9O2RabLP5ystc3UBi4rDcVhZi3CvzjMu5I36dsIxhxU6zlg6Klk8OeEk
Pk0V7TbMwI5/D5zKuah1S5A1o6EBWBAcZQbfOTQjv9SB4RkFVRfBiWhqduQt+6+9nxCZMmvvluFn
uaLPW5y0CeU0SaPcJlyRELJCN/ocClQ1QFu47s/bS2MM+I7+AhSgQOt+oNgZ57mX1Q8QtsJ9XfRU
wunfFu099UOKMB6su5xT29rqx2BdZ7xzi++415bsnGgFvhxnFe4OemtQxdd+gZdPKf6RBsELgYVl
LSSmpC5TR1zrx1EudxRJP46SVe3o1p+rFPocy9V1GNyIfrg1p/guGc2ctSXdW1n73Z3Cq9CuCTUa
xPGFf5o7e4dRZd976iluO2/DIS+49jwt0kXuNgeiLJqlXgdCu1F5juFatWvQUHj8Tg7CZmdlFtUh
3MNzK4ghFDT22vIrZ52WyzGlBGqas02Ho8+u/OjOQlC7tahU2gV1jHV2CryEPXIOSD0cne0CO50d
G/BF3L3Nug9ymWyM1vpKug47o/gmq5HVBouCK8aebluJknCWcN8wFh6qwL3nMcnechzsW0hj0YsR
i+fOCN6oA4WqV3XljtxFT7gGF5dR2gt+M4XKKaioXDeeVz8Q03XWgOzVVxw9a3Zr1coFZrVrevJh
2dBchn6+t7M+Wbuo8vs69TCKyIFer2nJr3PP+ugtyKQ+6JJ8XsoLxAT7MHET3pisPTlGYvEzQ6hm
sWLFXdcv0hzokqxq83rJTf+y5cLfkzmmWHOMXkyrlGtg6ytydsBOm1OTBv63VPgpoBlpfvY9g7xp
nj/2VBh9gSBnb/msY261ZbAGfEVYoQsZ+sB5IgYrxf3AHotDDCTTIplmOmsFbzqMHmTZfU0WwgW6
X+jIJnpqtnYMHIiFo4B9Wal22DI6V9egTI4F9/x7LisCol5k3eHVdgheMDqtywEFll7DZuN0UF07
SzTfOheuOnT7CzoPEZSb5stQ4FCQ+Jc27D+fzQgmm1nztA+FdPfAvN9Mx3yRCX7eRUYfJ6tZcI7l
48q1pxzfimvctA4sLzRfCq0A0Gc0xT9TMtex2rI3vWUG1xz84y2HBFzcvjueCJZaH3OqGDlDoPOs
O8dbLqeelSCp6yiY19BpP2Y+uq/TOeW3LvKzb33bFuyPsT/QRAHrZgRswzN92uUdXxuXdP+o3jz6
UVbfY+knBJ5ITla6hHNq2uDYjM30uTKX4vMkLJugk0NtJycsFP0U5ZxPEXfyPh38dVKRQqJ3LAhX
3pzF1+MMr/OyA1ExM9Qq6j5COewC+hxNPhLxU+/Nxq1n0Z6a22KW/BJhlkRtbGzHPBuufbd1uGIq
lJwaOxMeKjXxGJyH+lgHln+Jhz3aRtIt6dKQhM5k2p+mXKXZVpGGpR4srIxjHwfuBSeFfG+Ztdym
cxGtC1CrzjZp5+9VKcStRTPtx6lNJyJKvvzkyb5eFdwLNzHW0fXkTwDhnQYirg8aqOQUVo6jcWnW
3MAaC/pTHbk6XdNn6wxbza5OrYCXVcg9DYiv1K0Gq66NJhxyhnnTRlULDr1u91JgvBymHHd7097M
dbZzDGMfC+wiRaBesratm01WjeBEJtnS15RbZPogvJaO2a/rNnf2qlY37FGh7ukOdTrY7J1bdOOd
yjnj5bgLeHKNwe1CquBBZh0WXjs3Xth2HFnEdt8mn0SnpPhoFzYesb6CxK9hA21u2zTdDJi/0WfI
7KK2nHiC1reVz7DYhMOCe2pyn+xm3s/THG9IJz5gMfePZOJp/AgCMmyVtYeOC9/UanHQ1fE3OS97
m5zXCl9PsR0ppdvO5jxfpqPVrYesiy5oqrhOY3nCteFuQDhmF4vyMGllQRL2m8xI4NZ6tjqFGCxL
68of8GiO26xJCqvZ5+WUxfe2l7FX+bHA5wfW63wEVXb78XnPn/9Y+vtnBQD7JWqAe1YGsrNKsGjB
YD5rB+4PIYHnNqpCeVYYID+jNiT5WXrwzjoET8NPM8qEQXJqh+8NscIZpgeAKKzktJSB4lfvstF1
bnp0DqnsdKsa74SLxAAWjBiSaFmkgAp6K7VU0mnRJNPyidVZ/c2kJZUUbaXFfLWdtNwSaOEFE4Zz
CdWSJT9B47tQCzSTlmpiLdrg67Q3CzoODvEI9tKQfZm0yJOe9Z4KhmFpIAHFmWnCO4TEMo4pGz4t
FTVaNJp7sKpmQG+LFpTgeF8pLTEhlX71BaZHR5aAoq18XdTOW0KOfBNpiWo5q1XZWbmi769/NZ2p
/+rnboZNFYlLBJ1zsLXsBfPrwRyH0CRvMSpUsbHPL9RZK1PKWa6dtCU4q6W0ojWLmy4p3xhAcVrW
AiT3aurppgFVW2/wyL9JLc31hiy/+me9bor6fjdU6bhrtZzH8cXbCtzPpz6CG8sZ6GRr+Q9YF0qg
pUVB/BxwgLVQOGvJ0NPiIVTu6lqdFUW59MVtXknfXSstOVayYwGK03LelVbCo8A865OMhjXngCIM
vgZnBXOMXesEYCr4RBcQtW9a6lRn1XM8K6DeWQ3FbV89Vhz6t66lAgi6fb3ruDFuA0tdpAuITRKx
KQ9olR+JaU4vrF+ojZDEExE4EjhjGRarleCb38qYQ0lWBwmDL/nGR5wGLTWPWMshTdQrTs+9InNB
QR/wJKDKw6qV3fg96cry4Nt9emjl1Bxwvn4DtYDStGBHHe3uGntXyZzVBidKz8a7OOmbEwRcaGeT
5HSbYbR14zoAomuzrQ2D6JIX9pHBjzpMYiE7EOsQi9Cy2n9QlX9t6+ORbfxPW5+rP9YN/PiSnwKI
8wHtw/eJfbiOEwqLLcxvSx/LPPeKCeiQSCTO2bfxUwBBp/jpfoFZA8xGV1jYnmZd/q2GMVw4v259
TIiRNikZG03GxoXze86hjPqgyOLZuypFE4CiYxvFcG5NPLvWQ2eclQMisaSHaElmMV5XC/v01jUp
dtqoniDiQ0GCAlJh13mY4baGmlsHsHE0UCgy2CMGQ18WqjnmieMF/o7u0dKZjr2Zp6yYFuFPDj03
8A1iZAXawa5HR3ZvOQw27oY+QXdh+Gsn8XwKCXF37zoZbxr6Fh+MQCnrWoGdbXSVZEUMVket1J50
KpularYKd511JoFgnzaC7lBIaIN3xOryh1ZG4UtXKJvcRScHa93S69VceVWbRJClw2fDJsbLt1g8
tZ3DQuBK8X0TxWSpyi0Hr0DjtLwX6fsTnrt6+ozjNbtTbu/v6mHBGIFDlO3TKAi11HZCU05fGzws
VVlcZEQ/Pns4Zp5FZ4ua9UMavtVh8FbMyzEwaY0kWsUijX9ENyNi8G3qAqIDYmpt+0zT6W2TDdVo
h/J+yKpkWpvLYm76ifP2CiAC3L96qKFdOZGHmmy546EyVHlHTWz3NCcl+WZU1z2EoeU+7MRyyb5e
tmgNYjYIJxvpgWrm9CvXg3uf5Tz2tmMtjFvc/8B3XI8y63q2rrndV4+J8tljBEN9VxM3ZycRJ/Xa
QcK5cdxRfDLqonNWnhT2be3EwwaSH0d8HxrKmFrqqsCYOm7SgcYcS1TDlm53zNzEHnf2BFuUSoUZ
Q3sk1WdjKZtdgIq/x8GqLpxE0DhRCv8iwVb/QLVDdOSuV1/XEOdKlAmDlOOgvNFiuBqdXsD2+/n/
cEmcMbkxXG3Spc+H6DiHsTF0qvYya7p4qi5LEPJFvfH7SGbhDtrQCQcs1lwM/kwuaksDnmW+/SMs
/5U9emhpEfbP1+j0OfRt+tb/q/7+rzVCWvn66079x9f/dnf1uTmSDEYk1lYycBrssH+7u/r+BxLQ
3Ho5OWOPc3TRy0+vYcAtlXsHmjQWRMf3+KOfd9vgA4typGewupohzB/9rr3lP7W5WJrA+86riz0V
s66D4Ci4u3v2WX5+t2JfKHm16J0wDzkXdhl/x/Z1Oy/RBVucTTVVB0gylzgotmE0PFsEEDP7v2Ft
dUfmH14CtUvYA/mZcYv/zojIus9rAs5Jh5rF/DFynpeQAPOYb0HhxLnAGdZL/UFlU+kUeIQbyJy+
cCrm8xcH9IPCJN4Y2OSUsUrrYNcjhzW+dcT5DCOKDBMxl40xYmg3mzeHKgI89Iii+Nvzzxklf/pf
FzAeTrp87FS9T8mRdcZ2ccODA2ckgYjgXUtzrJaVYiU7wB/qbHtjwqJa7OppCVAmuSYOM9DNktgA
JsgrTmfEdzIFEgLaScDclxKecF1CYDZuu22Xs10c7ouEe8xMcFbg/r/3whfLNrZd7H9RHa+gzKD/
eTSuez4umJCscbId6gJBu1y3Q36ajegxk1PLRqvcjn3zecBBsE+L4S7u/KvM4oyJjZEOamK3SAee
4mVMPeYlu6reytkx93kGO2Uxp7dKMyu8obuuOvYHFMuwOur4Zoq1sX0bl1m8/ufm8lduLoKyEz6D
f353uUm1HahN37uXf/uinyoddAQQCD8cKe/uJ6H7gUXP71EKZwI5RhTBiQo3sf7mP+8kHoZmrehh
g8YgyS3q79xJOJv9+jkmueujGhJN1lBzm+Mkf/7uVtJiDpEauXRJ2JpgDIhnD++Gk0ViwbbmjC9m
XPpHw3XrU9os1VFNQPhlUJrWmnE526JSmA9Zn4OBbUGT3CYBly7WeVg4od/uSZ/al32FhlKOaSM3
bjDjh6ujkA574qo+oCmQwyNwg2sSXFg5alFcN3jy7qDiBfsSJ+k+IrC1B8Hm9Ou4BI/aDbm3V2nS
XuSO7d0MjDlwUzu0AHugsGFVToHQWDfvUzoI6LB+KbI13dvx2k4GlvuG6A9jVUenGmsaNhBjmi8G
8zXPVf3Fz4vghnhZZK/aOaAE0pliEm7eDGt39m6naMaXAIi0IMNPfcMFYULnkLfCeJvqVn73G+K7
dlYFF9hH2m/xjM+OutTGukMdHPZY79oTi73pMst5wKwWutUJs1NakplszjKXjnUUdhtO1xJ7xxgB
5qprlIFFMuYYaNGAezQU+ekllaQrAQVmJOr2eRKMH5Om7x/CsOdWWRiqfXUiP35ujTwPaftyyFbC
Rh5YPYeKGp3qojBz0JLYjtuLxA1zME4cd7/IZYbLIpzpkyc8MKpDVbwWKQyXUNNcLM11UZrwkpow
6lTsXuZt31xSmaHI3xfE2VzQyf4cdGLDcnHh5k1mnlCUBsiEZ5YM79LA36YJM5xai6vF4mze1qXH
D6p5NJ1G05DmNg6ZxtXMMIEf68pJPuV9muTrqWpYaC0z43ZJF7C1IXqMDTk5A3E4eOYXUlNyhjMw
ZzjDcxZrjHaJQq4q4oXCnkljdjiy69xWOE/f0zOHp4HShpZSdArfeFLdpR6hM0cu/jV6mdq4ik5z
AXHrpumN7FqckT+srJic6zMKyNVUIPZGAgsp0twrcRqnWeWN6wHRZXSoG7M8qEbF/mbUrKEaH9JR
lW54T88PS0qQRE2C6TvhJOu17hF/yPhWaYaRyWSxns5go1EzjhxNO1Jn8FGmGUihpiEZZzBSdIYk
hZqXJM/opERTlEalgUpwEqyXnsY0aMOVHKBLVfIzz25C/c1kfclbu4WMtPTLqcO1HhwcOwdr3JJi
PKQCRlt4hjtFZ9DToJlP9mgmV9JMnNfBo6RzZTlctGu/VZCi4ir4nPmmT1WcBknRuhs+srNgabac
UVPOGTvVaAJVoFlUrqZStanzapjAFrymtW+swVu+ufinUF4tq662NAxXzxisAV0VZ+gVpXDtS+9r
FBZk3uYC10G/KY2RXQdo4PA6YWjaNH17b3UBSC18Nf22NdlwLwhYBA5hb3H0B/umeVwzC2JdNou6
oGldyLIAFMxOO+M0zAuPfLavz4ivVtO+DM39GgsIYOi7LtsdjQXjOAAizPFb80VobphyuKOOwgQm
RlE9YDFfM8biBdpYfgaPhZpB1p5xZJEmk+EuB1Imz8Ay1mkE0M8YM+qgms/jGW7maM6ZNEOQZ66m
nzkdHLT6jERD/xrvFs1Ji2IcYhz6BDHDUJPUDM1U85jFv0nNWVucyrohIYoI3Z9BbLZL3AJfuS1v
ExiRxMhFQ2FqMmFrEEA31pbZPMR512yCPJyuWq+ly7bI5YYV2KXTLD3FchXt02y3NyOhy4sM9yGF
TY7cz2b5GFfusKfXJ0IPwg/JNj1tkfjzpVqH/QhDypzVV2VzQgIhC9SiJom/NWs9xRX42m9n0yrG
4cph34tg6aAJpZ8Ujg/A075T5eZzgF8SC3kCa6Dvn4eBPfBtNIPpEeBqby0Sjzvk/ZbtV2GeSBDF
d9wW8coFuboY4+kJD2N1krQwnqiyjcSKMEb0NLVe9YxZKyCC6VcTnXVx/kSVC8b0buJjFaRNdWcO
c3nHsCB3XVy6hJxzB3teyeJ+pB05c1v41haPPJrgFpR7EQ47+jtkxvauLI9ZaPJyvRzyYofguuoK
3Gb4AAQAOCTQa2nx8tXMGOy6VUQEU/XRgxO03kWW5tNjPBgBWKIxSr7ZelStzlMrq9T6etGjbFg3
DLV6vI35wd8aPfJOS+uyIEbGmfVADDaMEULhZTjEFq6PzFlArFg9KIIeukB+nqwHPWSLXjEmp8zl
LOrvZDG02NcYyKPzbL5YeXSaQJ7VQOxuWhjt9brSo/yih/pYj/f6/XwkI2rBEFbtgduFv2dfAFD8
vBsQYnLvsfwkxMidFC6DgaOipQyY72P2y+Wi1wxwVqZ9uIThxaiXEG1UUwelFxN8nthRUKQIGvC8
uSABwBZDnRca593GoNcc03nj0enlh24F2SZ6IZLJwrkd9JJE+eF8AX8oTQG7T8eKXYqplyrWeb/i
6lVLqpcuEJvyi04vYqrzTiY972eS867GKYBL2YTSdumY5XeRXuqw85k2eW95L0KvfIRe/vTQbGFD
nndCappctW1bIeqHiq1RSu8id+wE+sUVrVPslZBDoZyMlDG8pHrx5JIDkHfeeR9FWgw4ifK83CWs
T+D1Wni4FvbNj2UWYQc2Wzz4eedrvfBq2Xxppv8C/Y91WAPbGuWv0vWHbMuUJersqm8LSn6H3kie
3cZ20y/C4yO+huIB2b0lOhV7GDHxWno3FjkCerHqHy1ZXLKizS8B83o0aIHeeeHsi9+RIoO3bJwF
qMDBf7R0+5akhgsu30JbHM1cvuyatT/ATPSp7fKo7+IG+N2hzivrvRefnf6rXeuqL3zUMQHu4cU/
p2z9oLiDuLKdnNK45pcjVoHuDavyXn63lQvGpG+g9q4mCdaVMri0OOAD6e9tl6L7NS6MBE5iG8bx
I5Hwdlsqoe4Tqr+pvKrPTWb/jFB/ZYRiw6wxbX8+Ql2xOB/e8uX9CPXbF/0coaDI+SHLGNKIrvdu
hqJ81/XZdIeCfGfgavf+v3cy4QcKcUK8uybbCmFpt+L/n6Rg/7O3dskk/G3Pv6UzyO93MgHxZE8E
bshGhFW90JGAd4MUa5qkDVQUX44Wh6Q1BD3/frJixQ6y6mkT88PL0XzN9LDRnOcOdJ4QWXbsD61f
jnsbHsD/Y+/MljLXsbR9K30D7vAgT6ffyAzJVJmcOCAzt+dBsjxefT8Cqjthx8+OOv8rKjaR8IFt
WZaX1nrX8x5tKBn226b9/9nG6btc46dTY0jY2tnE7ILywKc93tzjEle6mDqGyPba6zgu7etopUy2
IYntlxtnQBLEeiz2uUqQh3vQmrsRiAdC+uQX/VDOtx7dqFT7bgnr8F8riZsrCMETL2MSpz/qDLYp
Fn9jtx5WanjRrvILkDJ4AEe9BfdFW9EJhfJ1J+yyAfPuVJMgXmoh8akHIt70hC7NGj/F2K8kQOge
4xYRgsshSGjiM0SFDqXDpdjPCr8byJ2IQOIp8m5WJxgIgLF0gImG5TqraZUiWSrwu11qm0o0DkfG
MQhmCq8uBCQREalzGBM3q86AIVUly/SCPSy+GjSoyZ6SWDoBv0we0exZR5Wv6kymhXMcsB7+mduZ
uo5rQPtB0WPD1551gILuQywfb5yYAnnYDxoqSTbivYKPeh6uZMQropArKbzlokmzg5WjJEdS6LS3
loh/2F7Rb6wcLNQOv77suwvbAW+owZ8urbS1vkFPBd0d4pi7n/JxvkjD9Y7e1+paLQOmiSvRPvFI
4KSHqLTEi+ohtMRd1m9mH3oVlRM7D27tqOxuR6A+2zqJ6ht/XGnR2II+Li+hlPe0d6QASGfHyq/X
Ve5pwHAPMq5oRLHtGRNM2J1z0PlHwAPNoQs1OzFHBcO2Bx65X9lvnMy4o+xhO1gbb7XBItldeypW
PdHAkgbfGHV5DklNYdZT2Wep49ER6QTRGQ0RVbpLGrv63qEdum9D+kzk5FCrLXFmuZN9voLOd+cL
thvhrzTMggO8WLnH2xn+F7aT22oZ1d7NWw2mLxvFYZUTYTcGfNlzybTfeK6at8jfITWTlb+1Q1r8
ibDGc3/qhz0hfHwUEntCIEwNcl2oZWujvdtM1wpi6+puUpVnTGkEOMkB15p+IV4SwXefP2KIYdQ6
IrYNfswuyk0xnq0xWvltVF+XEhniDrsldQJJfERrTGfJDyolKy16YeacumNQKJxaPHaAqw4bALat
S3wZ+j0GOK6sQ5emFVm16DjihSaBKl2B+SfWvT/3iCiFVenTeFbOedz50MxnxvF0DFfVb2qnwoGm
DJpzWgkZPWwJ160Yi33RjyDykDLSbxwl4id72AkGSzUpABVdcxFXwGJgicjSZD6Tg9fSOOFGNCRv
4iwybY/Ug8bjGFQelDON/jdsgMoew7INTkutHuJsWl/CcZ33ydSL0xgRIlZLKEN3nQM1jZVw+oEQ
I1KbLkKjtqnTFaetMldkKqiaTAsEGxU+NUkYDztfKkSHLQCh8cqrwbHPDrvZDRg9fJ6dUWf1xdKG
mPPEyzietmnQ+rueRQSyWBJVuDS0gdqMeepe95WYvtHD7uCn26B+hU7fV9eCB+M4uVFG5R+Vi3VQ
FILGHS0vwVXAcnCOxRmGvTgB1Y8UqiR6AE+3+xnV1GUiJ3lhITbqd6En7es8Ktr7kBJXtXOGXOzs
lp8HzFHgTs6SnY2rry4nN8tucncqHzqsgO4jH6ZWumCPVncTvMquZfH1+7L8WaQ0Qm5ykYOltzwV
3PT5UlnfUVSvMPlpvb11vSnK96ENlg2iD5uyg7Dr+LdacX5bamf6AT0NGj35j1tEnvIEE6zdagUW
7JmhzU5st4AfT6pcnGcxUu5wGtWd77VrsUmcIPtG9cH9V0uT6W24zLVz0qs+vRFCdBiELLqstm6Y
9U8tzVnYyaFH8pHoIxdPaOF9phtbIm1x5vFSgySDOISOn4S9F2GxURKRXuN5jKuwP8KvJy+jx79Y
3+NbHKmmgwzBdOGaxiFodFov4Mt7h2LxilNVuvNeTj6mAxZ0rCIsk+8w1B3+w6Rjnechpzu1JDtO
780Gf19rC+rLhSzty/DCSf043YSLm6H56B0Yc/PEZnVkN3SuoyB4vW0nbJbPa6q9lBs8LnJ0wn2f
BT8Lz552UyQ6JDez95jjrHBaENjfxF7mcNT6pyv7mInok3ufre4CC2OWHB+3qCVKfs59exqHpCbA
86Hyc2prF9nAT7tOFFeLD9tVsJ/gF9bZvW540MHf59F05Q+uTW5ucHd1xtZsoJ+MqoRtPRVTKb8p
dDHnwqeZb9t3WfND+GSNRq/qz0HchjsFL/5o4pKXyirbn8xSn8IExugsHSjho/2SJdlFD6oQ4+MI
S1UvkhjV+7j/op3t11Dsh8XC2QSFeewdFoW4eQfi3n4MCq2bvQxk+YJNSlrulxjwziYVKR0HRW8t
K0QCXQOZzMIJrQNW6ceuzEdrC8kI0gBeK4+U1bhd2TO8jPHaskV5u9jBXTkn/rEoatRCHm0NK1LK
zLvs8ylgJ03gdZ2UjcDqOGufFlxfD3qw6l2rbe4XSuml5WEpmifPlzV/Mx9/uRTLjDxUmJeoqi8j
2TsXPcsZT1G/rNsUNSk9cblNzaqKoD1tyJiXz04c/ugtBxny4mAry6a8Oysi6Dv0ikSWoIA/JxnG
twmKRhrN61uwrvqqNd40EEzyu/nVsMaw15HjGR8bWs9u05gCE0GRfwkhNNvNLY8YvsaB4+/iue9N
+0aOWYRfCxoyjAIbK9nw51TM8iWKZTeSALDis1D0cB49z4d/ixtIvF9ejXiU8eSJXu15cN4OsOEw
pj0dlSV29NZKl0JYFCM5hdVHgsU6UmzVq/UP4Yn6l1sYQ6DRE5gDwSnHfePVMshmDlBHNE5CY6F4
E5ACbuQJTFUx7+YpyQBshYL4q6286G6ecSZqpTEpEsavKFIlC20WG/hdG1TFpcqWcoa3EZL7aKL5
USEovXW8KXySyAWBLpo0dwmH4qdwMKSP2lDC9egVtTMrrcmYZ87KK0OG2UDFj7S6i6kD9sgm7Y60
HgBuY4t8W9mpfdpFBVn6BrnspvcGhMwz/XmePg+ixW2D/18Z+1PI9LMdGq2W299p3jZ/7tBc8WXz
2kOT69+//utOP+vf/d9+731fF1BtD6mmg57635L6W7XdMZ67Dv4PbNOIVl/bvN+L7aHz354vQrZV
7/X5912dQxEenb0Ts1EMeUjd8D+pj3neh62TOSLNduznPBLBpEQ+b50qp8AGdCr93yCfNSxJtxM4
OqH4HWG9+P7Qlc/CUj64fLn0LJTanf0MM8w2sV/SRokGnw2qEuFZnPl01JSxxdODL13VX1agnYEC
tuXsdy9+ScMWuPGAp8TbppCgnd94Wi3DLVy8sHqOIr9LfnpkSigLBTnqRiK8vOdURId36TVxtJ4Q
PFe+YnNhEhf1hQMkl1NO69pZzoF3NcVfFjBOfuePffrN2x73T07QRxo7fYM2kS7dMCKGyM5wmZ3x
Hzvf0KlzEGhZ9DuZ2qaQJxr/G4HqZiSMOyHm1vm0BcFe5X9VNq5ByeHrw5ti6B/bW44fhpQuQTlR
Dg3Y4Zuf/3H8tfCiPrCD/FfhAKXOt7r1eINt4IhZsjjAVWNRoeEJB3PUAwK4YHMzsRnrSWuLNZio
TwZZgy1p20p2RFcxO11+9vVJfhwjlEghZxbS9IEkL/Js89T8eY5U3CJtA3j8XbekJ9V2xFQC1qjn
N6oX+x6iL14QerRny91medFN/T+MEimQPwfJyFU81CyxR1dmbJ6LjycwZ7nlkh+Hqg0w1XaRxodp
KA9VJDTn0SgdBE8lBub69D+5cHpSOayperu+bcALn4/bDYTnreVFv4C1VDR7jdig9t8zkZDi3EwF
+bjrJsm0xlkpY+8TbL4+/MfUhzm8GXEBz1DQ2MpD/PGyU/rlLBx3vF9WiEWVR9+DHfjPPMmWPm3X
PKyucstpqYYAMx+AYds2zFT8wysG5esz+Yi24kzAS8CY8BEABYzGZ6trHeREJ2WT/ETF3Pjq2MoO
i4A9dKk+Xo5sh2buyteH/PvFA0sNBJQMG/fpWHxKSWUh3JJisdUvEUwsM4fFCehCOPhqGph0Obu/
4EkNjDolNvwNgycSJKOK0faDdpr+YSJ8FBpARkOgJYQtgGGwOiN7/HgnhglSOTDI+WVWWjG69lDa
nIWNQ6kPWlt5o3UHBVya2Qj41XzJAd/8w1kYF4yPzwHQWRggZr3yeKuYnOSfD2IKoBCDF229QGQI
a+tk1lAms009t1mPL/dUiNV0jEEj6DZQeTzGhhpBNtzVXVAs28ZyVHMX1xl4n530W+XeImxo+pev
79zfThNyCB3ZZE8MqESwtn48zUi6vV4Aub40cDF5iRQsnzg4jgulEP/cSwAAPfdggcrnGiYZS7rq
auX4J5hg4Sq1kRnLvXn1LBm/BcmqGs/FDFK1/od1zeiMP4ynY+4lmJUwcpniwWdH+pnsZhejTn+h
bhbQowhktUPLJDGC60CFyUVychjzgqdDECtrWjCpui3W3USb62kfYxGYbusV6SVbbQk1xfBOgwQ/
A6TBFRW7GKY68HPiY9onAS84zZm9xhV/tcSxmb7cfxh5g5j7vzyu0ec4kWlgtx2PpCnT5OPIMyca
OTZj9xSSUYG53KHAZhIkyRCzbjsr9HF2Gsvb6lkNgp8Nr8sJjtt0F2zmSXuBPAyT988P9CeVtTk5
irY2tqXQDs1C8mlalADy6iRru6dOMX/l3gMILy5dJ/MWcDHDwnDEyVitj3U2L0uIg6SagDOz4E/B
LVSLBO+fGobaowKFEVxFeWAilFmMNdy7cvDN7Wl7L2YKLWPoj7edKsr1ca0wQWDPXOEDh68Xo88N
ahsyPQbMSo70MYIVwr3zYJTwpV/tVNNC7fdefwjCwdy7ck5zIhz5enig4tYy4cE1s42FG+zYnHlu
NSY40Z1fl89zT/qlO8SjcsY7QVYCer4qE5KpVa3g4mBvWM8n9EBP6Y8mahLxONqjwyQLsVwr/gIY
2hIjfT03Pi/hjD6aBTAKgB6RuTufpoZHo1/qoD1+Wp26VwY0ZoddT+KoaKtTb5Cku/ZfH/HzoumG
LJmuw3sbxT2y0k9H7JXdZ1PtTT+8FZc+AOCDMAuP24clL+9glH7wlBTeyiSkaUr36WXIwsI8/fo0
TG3lw0PhIWYFH0PRxbVd2EqfzoPa/CCtOKgfa9HU2qM0NvjW71ZmOC6eZ2WPJ7xKwja/GfuI/NSm
Y3+L1SsCbnI/EdVPcN4aD53zKomCuxk7VSSM/eQE462O2KZvpb/SA88ksjMMcQQOEBsquo552DOb
ediOGdHFaVKU2jz5I7rYa5f3venIRLoyj8evr/jzugYiinIJOl2jwAuAT316T5RBkjWT7MOHcYBW
Ee99pVyiaLqdmLfs8IXAPYVEs9zMZYx9FXCV19AauJiZ0nTbw1i7QzNmprQr85Ue/bxzPbNEyrW3
nYOkXmK69/2l5KlLptoE9c4CouxRhQ7l93+YvabB5M+bGBEB0eRriBzcQaMe/LiygQ6q17Zo3IdI
Zx7Plu5ScwLa8gbz6L4+x9BKFs4tyZCp6i1rpVlSVCd50QAvYh/hzL75VivLvnwmc0A7e45HJN+C
TNkGV4mc+RTeheYSF1rA+0Nphco7dJGiFWm78L7gcr++W2zqPl8aWl3h0lQT2T6M2E+XpucSp4Wh
XR7oFTYrlVaSqbVWa97+1BQ/XCRCdFGtj6GLQU+5qa3W4YbMCELShZ7gwKFtJPasYXogSlUMB+wG
j9nnjSurSZNbMVMMd9XOrG4DyyaiKIJ0d6uJBThgrhObf7HJcxgKMrIMhaabH8qFXw0Fj0RGTwn/
ehsfsxSWMF/+t1x68/dt2KdnNCJcIK4JXQNxiVGOfnpGnWmllziQ1v0IAZPV4S28dTNM+CAzIB/A
r+HrI7rmT/7xrjSHFGhGXZvXEsy1zzs/u2gJIXEyvu8HTBCe9aINPIJ3P+Mjik5QkkgmqyWlSLVg
YcCrMWkIWVj0GCWwh5W+IdkbJcUB0UfEYsADOd6qquVTc23x4Ou54UX1fttSOeEusJmrCBkg5Rzb
3I60nM2NACzq8CVeini8tdu65Uz8suTdhKWe2Sh/fe0i9v528eYlwCLhUD/++46KqLW3Unte7jPs
mbAN00Ppddtkglx4Fbjg3mDDZirAvyR20SFldOXSdHJmVzBeoMoQ7VjnCkGrMCR58q1yauf0p50D
i52SQQS7Mmza6heGUKu6rYGYqucJFdN0LUYHwdQuKrAJpWWJ+LEfDihIKJEomSVzu6HLr3YuPFs5
eFQ36NxxVtQDtd12jiQJ96wZFfnQdEZ5g3vSqibY57PlF6I40Gs2iLsAqL5It/bsILxASTJljmlo
SlJ9qrOQyGwbruB1VvbVTMXuFIBkMmyQcBTBYYxDbP782prX+ylo3fwRq+Y02Xk00Djbhf0prrFB
qmm7j00lZJv6VXoSup7eSUxr1/OELJ59dCYncw/QyKPM3negjsUD+JO0tCj40nd8P2O9pC+tXjfW
LW+McPjlqyBQD2s4Yoey6drWyfpv8QxX4ZjkpFdA2oiobjdx2RrLIJSKvYxenLqIml+Z27XjbNwX
F/k7HvQEXb6sJjR1JzpppB/t2K74VXBMaqsMrlAqo6ylCNa5CLd+Y8fkaUZ5djykhZer1wJKQXKG
80tGS7OtA3vfNFROwtMBemtWXTT+XMp0D1dLT+MF7gWpwRSJehr826RxPXkaFCIzTFE6pSho0GZL
l+q2wuphwovLEoHUYCnVWiynU9rjbHac8pq3zRaBnmCBHbt88L+31hD4/SmTg3ao7eQRtjhXQ0fU
FeOx4UVImjEiDfmi375p5VQCaVqI2dXTs972Qr6AuYldqEGBwkXhxMHKIkTXVfjlEB7npnDAxvkC
zD1WA76Vczmp5/NSeZ4T8BExpZcs9lOa2LupC29wTiqm6oAFn+V2p+WwxNF4je+Ln8cbGccmJxEq
7VMeCFN6yFYIihWteripS5bsS1ZtmfnnlpeosEInLHOnuqGBltT8njz51CM7zKkuqy1LljklWG+V
7e7tNEMzvbO7slD0yFAu8JvvbuoC7wGvQ8nzgT5fKbeKfTAj60ZDzhtkSx3M/BHOn5BlQ9HNxPRo
Hrj6LR41jRccimwyI+ZVuuQLhgDaumswX2OdEiPwgnAbT7plAqwN8cZRA3Lgc93bpWZ0lTN8sjAZ
JN4lfcLRqgx/2bvGyc3tcTqa1Px/ORAC+WAjyNXrnTVYilthNWWEFRSAw5gdBz3/RFooiZ0llNs8
ynzoPkz5QQ6PumiGvGG8rIxeGQyIhTNfRtTPOJWcO92tdwEziyN4/Ei+JNZsJlig8AEYz/zF4ntV
XJuhGZFoRvD9dCQnzmFseg67fb8epTxPvpDxy/iePyOOuCt9kQC6EFNMAogWnwwtzv599iRrH/Mn
w8IyF5fo5XUwyNVz/95j3NhfffMvr/fRKiBXt+7eh9p6+/i/B/ntc+zR3fIyRL7KCTgNnYAvZQ7v
VR0RPyxctHSxgqs2qeulNC6wAU9bCq5vN6pdKQWme3beg0pPGyfGhdA4AI9LgOgDDtF6N7p1xUdc
tHWcFQmGBGs83K1M0IsAFMXtFua2LV/itxFsO54g1rW3a8rcnD3atmubYHJOFny4+DX77da+TY8g
KSvGJxD4wtp7H6cU/uIcLHAtDqmjzGEymlj55kK3bJg9oGsXgz7jSj0zvG8TaYXexFlykeav4BDd
83sUBD1mV68zc+pvA2qtE5Yu9Mt5aHH2lg3dsDhdXT+cu2NqMlo2opOh5ZmOi9QkaPqJ+5uPoStf
nCBtmD6Us2pz8Wo0DRK9aavjD6Js4Av4hogvVWObx6FefXP+DcDebHoYjJohP+DBxd/NJHJ87wRt
BUTzc+9truQFzJjw+D7kMAgVpzPnXskf4Q3QcvCiy0ve86ODENF+IHIr8EfrpKUbaB99mnBwv8ha
tky66shtViQMyCxxm7LhNGxT8zgPvF/5XrkMQREdSoLFeTnz4r6a2xNQKXZdb6tYYAkJwyYlbQhg
EVENcGaJ+mVD0OhXV6hR+O9STyTRfJtWWdMjg5no1VjqhKTApAqOjtN2Oz4aUgy7gGRZzdyfYpby
4jB70mWFiRRW5tG+wgiGj9DIn8T9KXo4tc4/bJAsrDdp1bZlefKezy50laniMGQV+92f2IoJzzuh
gYHhOHqvzwzIzYoBgzqNAOvRy6J20g/Sm7IpONFvlz7HKSzJHTiQteSK6JmGNhmstsMqp5Uww+fM
nZk15KvMFH/Ln0Z9iZ524wx0QllUUHOXL4oJzucR2/v8K6+QpT7RQIiMa0PKYgnqS69zFJ8IkAwz
qUef7vC79yTL6viVwoixkSpx8XWVK39jfcsQJmzLyddJX5TkSxNMgYKnumbvBBCwIjHhn9dlYJ4n
LcCP5pBdI81S6QXJwjuvX1hpYD15IJ4wUYPtxvi6A+qPBjcROGf+uVoqrvLHRHhG6XFKeigqV7FX
mPRgO/C6u0Ru4AX6myCNtST7OSlAVx+CqYPZglsOxWKxCUkCBU8ipaWLJh7e1dz8FXMAripoavPa
qP3ETDflQrdwd28jWeiWTLSX27k3nk0rWJzwG7bZk4VWd9VkFdYOCsYT6y3zi2aAlREoYEKaadQB
VZQHtpcmS1VRxja5gLhuaRkIYkR6zouYq6C6CgLZAbcRbttr668JNOqc7HmjeRUwV1h50tpGWFKp
RzKSU6nv7VQWabpNfNzM51ucBh1P/orHHPjVjx4qvrKPqkSuG28td+3LxxXYoGg3dOuz4dhoWjaI
KQEYxLSLM8trVO3bkW9aIaYyE6Ux+iXeruTtXsoOuzsIu763mMt6XW6qajTrX0wzFF+I/s3Dm/e1
+UTzmr2H3ma+5zu2xScg05kPJh7ZCXoJqGmaz4PF4VFOiRaTq1UvTrfHtzs0T2Vcm5+8T1liSlYi
6OvmR2/5cLOcWulWzYvyQlgjyo5uBhiuKJAmm9r5k8BhPnZPJwnTl5ZTazXpwJ5CFV8EYZk+laBb
MQuwqT9ckbc0Zw5rnl99P5CvYl5pkqlioG2mINHQgRqWm6LpBvENQIe5vvIt0Sgjx+TMrUqaJGSP
5EeIHUoJ2SabTAaDdTe81ZX0RBlxxCEwNWFcJmaOAfnQnNbw+sBZLRgF8pg+hElCGdfUOWkdns2c
DJMVvyQDpmlqoHNFxdN4eBsQ8sBm0Stpm+bvCuy4inN6ryrAnV9vrz5t6MnlsD4wg1/Fvs7f0sro
SQlOy869y1BwcdZhms48DVPLMisxH+IkqpHECzQiPGU5968Pb/Kof2xszeExvUYzCxMVUcnnPKsa
5taa+pBU1dvSWJAD5izYB/AkfX2oTwl0niY7pKOTpIzv8d/PuNQJslyUEEr+e47QSNS2W9klQlwj
dzZ3Pw4yUywc8oI73AoluGXvi+PX5/IxheDb8ED4P02iAfV45rnLsPxRSU1GzyV9W6R3po4ZPOW+
Y+JxtIghokjYeP84zn8/IC3xJA6CKEab7MefchZlpmjtqe3kVs4NLwpajGJ9iuECy9z7k/31BTom
bfd/N9ZcIblb/MMdN0IMLj4nMueqEGmjq+D2fcWYMoME2gC/Wnz/MIs+Gg9Fl6zq2zB5S7Grh8as
5/TGWXcWnju8j/7hjD7OdM6IrVRE/zxdGpBcKNV9HPMFlPcU0hJ2W709VBNxHc/4PJQJ63oejTm3
gPLwwpMZQ4/lDOCImxMpaBQd1u0o2dkffKgq2CXPLC24gchO8nGej8S5yheP/eR2eiu7dW/L7NcX
8fk2cuOE7dk+FRMHKebn1BPvXamBfoxXWV+alWl9DYS6HgDnt8WKBnHxnx/Pt7mR5n+4N30asxA2
PDfYHmigfH3tgQuRmGm0rKxY5PR5+h+l1nyblD9EB66P0r1Ns8CnsouHV6WD43tx9fZaIkg2d4Ne
YZ6LppfmhfH1BX5cf8jPYiDARDWqGMq2/PvjpJiWdc7V6mMv3liKtp6wrkPvKVA8MP/ZUmcOxa2L
qCxFgp0+Pk8fD1Unbr0MaZCevIUio092hHmE+JgvX1/Vuxbkj+ePXCGHilHovBbmo8/lQtumLhNC
wTuq1bUzmGL4kzCUAy3vQ/tXj5Q8CrZtn5JbjTd1srJbpJkz1U59ztsaDRB+oWVH5ufCFeQe7Js6
8dO0PcGtj2rsFUDZ0pkxoncpOf3opazZBqkC7gSK8WpYXQ3g0Q76ehcpn1TbhTc7rRfcxG/1vDJg
M0JLW1M7EiI8tuZIkAlygtwhJ1KgFTlhoxHm9a6yio5b8R6ghGj9mQP0A5upQIQe8bIIXpext61G
CdeekmdGJ7q/ZWtowoBpdHFLP2ldXM+vGnfgA4RYwRBeeT0GmYSPb7FNR3GUp93uAIrha9zr2gEP
1qu4yXcBPqV0df875SF5bdJz/RbIvEZQVNYmxneVkXmJh3Iks8TeogxcOL3gf+9q/HaIFGyqFXm6
rea6Zz9FPr8qqgePsDcGGLnoWCB2DWzLJAP6UZFnxSLA7MPiaek9ucvKoSbtSgYmpMqwKTIdtQa3
36aTXW/ovOL9eRPLuAunfSrxGpP3/hKPa3tPvcFUtIgB6V65anVPEeE+78g2pztUUBTyD5mSDqYX
tUPQ+dfC1rOPzvxgntwnh+5iHV2RNku6b00cFyU9l01v2eyEWThmvVU6o5a+b1o6RCMIsO6qFvyq
yUyMW0Izulq2C90O00UZ97qnw7IqppzddBwp6qJ5ZvdHYVd6egnsulywJhcE3HhZ4VuvvjdkXrDH
iN5Kbu9rkaQengYXUc26XRyarArcgSj6Nc4i8W3ixAXzJL68TY3qNRpswqpky6bwEAOQNyo7qB1W
srQNOQ23pI1hKq0xvmcRb6O7ronxJqxzP/UBEKfTnb/kfrFbcqw9czF6J7ntrae1mscTMhntbagC
d4uxUHYV5hpRpBSjuk+Y1Cci9dt+w9OXvRSqq76ntlH4xg5U4qjy9JHNLiklF1521NlPbcnj2Exd
cAEaEhq7yDLuLggv2jpmsS/afLhei0rbe6JyvY8WINTM2KD+Cf3gDg5Fd66ElcLf7PXe70lBI0RJ
T8Z2iHcZDT3fwi6T1PW7/FcOEXRXZV0K5aVpdn4Sy7NodesDRD2qwMjNBX86ooVYFE14mPiTpxH7
sRd6T4cjuofkl0RBfizBd0FUjwv/kAFZuOsEuXkU57ak68Zr04dpXqPnymp8tvJDfQ87It/brrbP
BOyJfNNalnchSNMdlO6b3z3t699IHuI8nmkv/gV6FIOO0Omc29EtsvwAI8PaO32tb3uAUadmKdj1
yzyceb1aIP4Bp6D3A+uL6Dtdo/FyigJh+Nm7oqDFaegAz6c5Su/N6PnR70j7YQ3iwFJndYwcYScc
XXybRw+3c2r1536vHYCtOBE/20XfXcyhsM/7wDEzNPFNDTUdp7OZcPbSDsvxlOy3dQYbJnMRn+fV
L2eakBuva+RkbJs768fUSXrELRTqeGesz31fYGcS05B0FhvCxmbJKrS+KKbUgKf3VM5nwZACHLUd
IO2gHFiI2VJtx8kzXm2RXXVnapbq4HaDC3EdPTiZ3kd/Wn7aQ5JcCYfHB6gBbfuhtPNNOtdjiOK6
9eii181Vlwn1Y+lmYjKb8ja8x6FEA1FuQaMjYrYGTzxTmW43nls1x5ZEAUSLWn+b0Xx/6+EIY/mk
dfpgjDW+KwxlMA+eB1CZjvH8LTg/Kq64ZJQ8eHNGf8wcTTex29M20axj8VzU3bqhyFOjVYfu1XWj
g3OeiE47F+btoOzkjP4M8dxHwXxRkO8fKTuIgYMmepMMFqiBdEgvgsgCsVs5ZfysLIKaXUR8hr1V
0cubYArKAws9fPI4X8MT7bTZDTodtB1Tph4wU+gwfp+dY9GNwbPywBCzT35YZb1GR9kB9ihknf5e
GJBjpsNh2BMGLndaQQnfKCGp2Jb0oNsZ7TEB4NUjjYi+s0nDPn6IGx2/eHPn3Rd0Ur+M67j+Hpjg
ECpayGsIC442b4qdnKW+I76EEjk14wUkpfJppcPi6FW4tm8b0slX2YITHlJXViS7AJvEW7sMTkIK
M9uub4pj6Q/qAVWVx/mP7pljN/R0BF7/g7ycvImbjI7wpYrv6lqt52lf0EJGZ4vZBsPUbyDmnqlB
TDdNn6h7BX3rJxxmFgdXLriy0+2yR7w5XTueHs5nFU6n+TRDzGwRXh6ToBY7tsdIPEl7xKerpZIL
evTUt5XGn4eIGPKHXCN9zws/PeFhCy9Xx9JomIL8UMWJf0GFG2tkXccVDmFL4zHfsVpfU6sFJBBl
NymtNRKORmUfFL2HPzo9CAij/rpeqFgM5wiVcF/BwfI+9Vawellaz3svLKMTh5rflr5JcR2NqUdm
Xlm/rMRFKnex0L6Xx9ulnol1d+FASju6KH1vDDVwBFWCD6/iLrmYrC69IctSXVliaR4rrZ75nZRE
b+489jURTDGExRVwFeSXfufkZzRMuk+DBYxxCw4Cd+wxHB5ydxzlMYOnKrZx5oTnImlVdKB9hg7M
Oou6HXVcsMQj9e5dBMEl3ADAjcdN7SXNVWtR7z9fLBky1oE9aeO0Cebu4NCdNp02IGevvVlYNIvF
dKMHs8rafRZ36haT7rHeU/JdaLvJyzbfWarxUUQmiWMdw7Hv19slavDUO5rQw97Fcm6xamDU2ikt
zzCewFQc0juRy9avh2S8JFtS9MCAnPR+CleAvK1dBReoChNnNxnLo3PNRlw/+jm7P8U6ojrtBwRO
KQSF5GTUAewPd7ab4n71aIUcAc5IA0t3Wezs00hQETjKamnULhvpRL+LrRRw/OSmFcQNZSUpBuX0
ds53uYdqZuNmovrWLo61Hic2mgUgaunaF1NczM0WkD+clBAaybRDIIfxEJmts8LV+TZwwvJMW8sM
zqJarCBePYa/sfG4Ik9Tl0alhR1Pfa21KCK9W4IiqFwS7H3L8xBR3twOmBbUe+HQGH9RZlRn8aon
zUu34SyhUNYLhZ9wKMqTJhd+u08pFF6WOWnSXTHn84mXYue2CyI7o2+FXkXntEzprt90gx8uNEtS
/Q60q+FDxTO4syIRUDoxCCQVR87u0eks9WsEjrzzVIctS9sCjtmDYXYHGhuDObPaLbV5pGgTLhDB
7WKJNiQwG6Ilr7aspJoPtDhNzPlPFiEZBfsMPhKwWunM8f5/mDuz5bqR7Ir+iqPfUcY8RLj9AOCO
nElxEF8QoihiBhJDYvp6L0jqcpGiRXf7xREdHaUqkbjABRInz9l77bx0NCfZCB0jjXWmKYMtbxnm
lhFIByIw4mF4XJYkvo0T8RjjkMxIVhnLmxFtx0qTaXcqLw+VRcJuGX85gCRnvThvjVRuh4S8LtGI
RfgOMk3hl6VV3rRVYYdtC2lCAm1hfR368msfR8vWqfEQN/EE6Q48mxpoU7emsPKyMS89DEw3DgKi
NkwHej3cD9wwPnq48VmrRX4lGgxSiMCdGC9WBfu/IT5mI6d4iIgdLeM1DmXyDmUNG1uvmmKL/ca6
AXyibTx8UCd5BIlezyfzRBcMLeu4Y3gN0QCkvh4NXyrpyB22Mr3wVYeXcAjsuuk2QrPrc/SDY38Q
K5vFI0lmCpocX5Bpd4PwPa2M0JAiiJSHzubkNjNN7pslatPniLl3swPpPYQtD+UIaSNvz3nL8/JP
7bwI04z6go8QXfPWScn48aC4ViRoZWmsPdJ5m7aIdgguUL1y6wgnu1QyFV18aScPOApviwwlWMzG
bevoUfa5HnWg7rgT68+GGrVHqRvw9iPMoW6Aw8k8RgKfXB6rdLjTaQjY7BoXGduS4zBq6dc8MZzH
PIq1hxy30enA5Da0RFMfDFrGdzTfdZg33kKsrpGpzZkdwf/KmewTHWJK86sJs1albC/Xt/akd0/1
4CrpprBTBqE0k3G+EjaS1gFkG5hDjFVqmoXOmGmBUbCOwENLM+usEJ3+lGCWJ+iBZMqKVCGH/Pic
3xvQ/uKeSGZBSKAtdSfsE4ScLbVWHh9LUff3gl1bEuTCMNRHXrwjbB/yNYe90ud22ItM2aeNpd+u
uoGtBmxJ+umsiAvLmrInSbIurwd2nmBlI9RQIO+NU0Z37YmYEZX4bUxJczp1Ujzlej+R7EGbcfDT
oZi+9v3Ms8JDyT5NCrqYzwNTK+zA2TBsqmwgTrTB7czLdVoo5pGNfjORkEbb0kn6E5OEVfaylCN9
WBCJaG2UZiUTEoBo3UHqLT47hMgFeQejklCZRj2Xo6PdMF1zPVRB1HC+3Y9JsSMloT+y+lXjZmoS
DLvN5K2s+6XDVWwko4a3EIJR42P8t8SmFQMOAxQp3ERgCsokM/NhGw82o5QyJ3WQIq3drNvYIYjm
JtWpqQ0gOw8V1LP8Qq81YgPYVUQ5S5pn14sIWg3f/bxTcM5W5oUtDSJRc61JjS8FslEFDrviTlim
GZjlk3qWJ7VdewG77QkUGGbUsgNGxwvXmsOE+ZWLQxU1tzmH1TBHZU5qUKQbatBJNmDishjoDhHv
i8wbalArRZM+xHFu1nE48qgwRsEOZFTYm6emtnuii3B7H2QilfKlawjUsjYJ+qeSxIWGWdtNpOrM
XnYCoVRfhe1sKmp2mUmR8z2YCnIpmaFkZgZAKnHL6X8rFc8hW0p0GSmvIAUm64GsHT25+dGsVcQ6
cOjhlNEa1bVoEiceyGnmAugF1jkIz+GCZd+M1AkIWgm4rj40Wueln6UYE/yalUujS2FnG2WjzSuC
5bi/kwkNBfe0p6CcztXMU2czkHEnmxzmn6rzbfHKI43yyXBlNZQkgPdyrk4MyektUEJRWXQBohej
jG6M3hKpvbERqoIhVKVssIyGRtpT47B3iJutwCXIeqz0dZijQjrDnT1TupORsFtmD4R675q7tHfK
eRZ0YQc6qWmApEpCsNjE1URu10aMKG7A6rVV7cKRlibpEUphR0zBhsgTBAeZjWduANQb5o65X3kn
XFncKqhrel+vcb/5puTZ2aA2KZ/Vag1/QP0OBHFT252XhEOLTmXyF71h+LjYcv6usj96aTxcWqhj
9/SB09NajYwg1215lmnzTA6TUSLWGjwGwUIpbjLMzs6hoYTDwlqJeQ17GfNq1/Yg4PrJhVKPOWfI
n8WikjIUtWZJDhDvUUlm0gIVbuUkUiAoZD84hOcEpDFZeL5tsy/DqHSnJ2WJpplE7XhstGsXF6cV
EtJYfW2BULZ+lxFhqlaLAl4SNrWWbCgn2m4vEysfngHfrx0XKmrM2kuekHzFqytStqXUXMQ5ekPw
eKSacP/MWe32Wlc7n4nQMcmecCId2hQNxXS1mDtzd166tipDXbVk/4D0AdmE3wpUdgGajmagQNJ0
dEU0t85jdt7Y1xvq8LOJgdvkj0bubJzcLo4KeDqk7BJMuUBbJ0qkG/oMK86tgDL4jtInO3wLfDHO
FMO9QFu3bwhlywJJw+xpQbDAvRF5V1JRa86ToB1bE9Ml3I4pJArH9TYZ2opvCuIlmoeZiImxQ1D2
yOZyTK6crISS1qFjSvdUMPaxJUEmfWKJNAjiABN+DTgiOkMmGT/HAAYg1o7LhFyN5DU/X5Z0wvyr
jrfuZMnLscVOfC7w0TEddsqa1dQpMSvklncNN1xzQi+rx4NG0yINR7Qx96NhYmS0cjIfKjPLkCe2
1k0TxfW21yv1wQaUAOETHWLSkodqGt0y+/if5nNMnXoaEuExYOoqyCnxvXTwhkNst6jTumpBDhpH
I9Zw4FerNILdcCDgQBHYCV0H9omBszGMBwPWBpVPRBemF8TO+ka88p9icu7ODCnkaaxrgxuqViyc
LUII8WmcnB7VcV9xlqgBCNBoEwLuSwrwi0ZZK94O5DNEKGWeUyLXIw85Sk5SNKE6bobyinbJ5VLS
AfAXWwh7kw8I7EJDLYn9IP+EDoWFnA7ZSEkutSFexi6piOvopmDsrfmzw2oxnEx91YqwaAb3urNa
Qhp68KnEJ6HpORqlXp8ZRaSfwGbIHWRC0Vz6rRZ5J4qS6E9zkeagY0R3iVYvC9CA6V9wxciKOYPj
EQFiEQ4bwLonrluOM+iYosW0vpFJ6hasvy1IzUzTZ2vb26N1p5CeN53TucrhmZo1mT8F2InPZLnH
s49/uj0HxdqpG2e0sMIvno6roYlUEnlKLUs+wcppx4D3JlUd9XmYGGTLrdcNEqox0oYGOx+du0Vp
PDSoLGKfLMXPkO3qh5ZADD9JiepyUFQilIoHbvmCOA9lJHwj7yYlABKgnbUSe09H3+WxiqVCsggP
ddimuXPRy74+9vj4A3bk+Sl9AWevRKp7R8cYgEFcxfaT0BdjAxO5ux4AIxzyriZkLRvcca3W1BLp
DDGAvtN17r4zksoOAdRQOJUp9L+KNJbiGrtuGrY0t8KWW90MGsOSG8oXsoTnOkEbOGoPSTRPD17U
a77opIp10so3pVtEL8iK1dC0zP7WpdzfaWakPdUo0B8gu8+Wr0xcOCT/D3hu3LOJIf9OgCzxJ1d+
QaDcXwqpzpHv9rWq8Rwsl16skFnYama5430A11K65EgRt3tCF005HRu9vYcYq8GUYaPS1Gm1+FOi
1XeKW5g3WYJ7PzDp6h+EqDRGYSgtwWEQOkb3H+C0oB/UPvGCysshZAaOi+mBHW1diuvW7GrTuugz
qE7ECrrgBvDMNhiwEQlMc1bCehQMHOsLc0ZKM8NMwauhh0atTn1yUGVSZtAH4BX0t1E6jdZXqzLr
fA/kquzNgHhqtYd4MVjm2LJ45ahZmGmhj8g8LcWbj/BOWygbXXUmESW3WxUmL9gRBHi2Pllboq1H
99Guqp5FpREEJoN8cqxEtULqPHQKoTLbcYygxURjhRyZMh5V1YwZm4cGGbtpIQVNRP1NbZTZ6UIG
mgj1Np0gLo1MoyWNQdmGIo5WETn3IOChXZzFi9pcDYbbs4VJjclu27vaHaMhCxnEuuz7sAylU3ae
ZXVHzhAcJtfWNqowZNc8yXwZtJmYnlikczDWJiWZv5B21Az7CINiBoRQmdczMW0CZ4pdEk+D09xL
8o7IHU0jN+e/oYV3CFFS+o4N8wnZYlFhB5Pquc6w/WA899ogwvAPB7eHV5YhJzI9hA+vR4GVyp4j
m4T3Vc1wkfycepN5YDF+ao0yRu05ukNVBmpptrrjO0ACUaoUzFG6oCfM07nNvg+6fv+5Xk+X+VgO
c3q8sx7zV1Tg7pthaGoR7mHFqfOc//BOlz+EH2UOqohqvGZc9mNQ+e+vmGk/iPtfa4GxJU76N3/8
T3J3z7+QsPYf60/9+be+U/v/+0+f6pL//favnKVf27qrX/q3f+vV7+XoPz9d+KX/8uoPm+94vSv5
rYW/0Mmi/0dywPo3/7f/8d++/a8gfZq6aj7+dJ2sR/j5k+u1+PvftkXN5p7p+Y9fd3j++98wEq0/
8w9Gn/oHf1RRT2A8Rifqco/9TE5wnT+oVWxrJTNoqB4cvud/JCdoQM01shMMfhl+AYMhNLPcPvn7
33SCbnSm4IzfbcfWyRX+Z3gO663yl/Ez9zfQCMPUUJHxj8iLXt/h8Tipiytquddp5YEOyz3UnQy/
vFNTIvkEvNVWhCeilQ69hNriL9fq8sdx/gpKeH0jW5aKdQ5aBdeHJRsT+JsbmU3ywsxz6nej1Af2
A6WNNlcvQoA85f5fOJTnIi/BQcile3Oo1sgGTSutfmdqLfNcXUP/2yVkKbpa8y+cFZfSM4j04Ut/
K6lZNHRaJDH0TI2ndDcZSxO2PZOXfnI+cm+/1kr9uID4jUhdNLgpsLO9/vrAjJIEbXEBvTTyMEPr
V+zE7JeJKOi4ijLIoQbqmCjKce0Scvj7S7oKIf5y73z/9gy6G/T7dFv7xRhMni1dISDrrDim7SOf
TDYVO7t/TtrCUbBYgi5hhGGz1r2V0nSxa3RDE0kmUqaNxE6v2CRaU+OsQXkla+/vT+qN+uj74VZp
i44gldvkLZfCatjRJlovdygnGWnm7TdUYS9uTEopwqwTm03ej7X11dL614fg18uIVI4AJWvlMmjq
W+1OlOQZqClmtJlqWaCAvIIvy6s3vz+v18609U7hKIA/eQ0SgI4w6fWdAu2OEWCTy50B3tE3FOUU
I9HFDLeTd2dpfXBO713Fvx7tzYuTWoIhKD6/nUu30Y8Y9sVD2aPGX1ksMPn9Ns+ffn+Cb9ycP85w
xTusaj3Ec2+XsjlB0EDjgRF9YpsXZm0WdzFD1QOdKneP8CIPZXPtDLMbgDfunm1skEead3sJz56J
ojfQYNZHvx0d8XWaDOUwA3ghirhvblaNBJ3JONDyZvlgYXrLSV2/GUAQjkpQ2Ko6envHuV1s6zVV
3C7FzEzMqTLmaxq0RQ6uQpM1hcsWIE0ZQ4Ort9GLyXxU2WBf0gcQ506/QMcRsXeBoO5nusn/eGda
79yaBvpHzM6rSxYz5eubJvOwuQNs63eUtOzqEiskfouWuGv3GzxI3S3mA4Y3I/EPYV0s1REFUnva
RRQkYTn1A/2Tys/Nbs3IroC7aCICbelCstDjmXQZvT3X7UU5LDl50A3b45ASFgcfw9o7OabKHVHM
YNiNFB+SqThb/J5rPFfrkukyHfu8xWuuFITDRJaHCRLntZnfytHtwMnPpEkYS75tDckGXukvas9Z
9g0AUgQU7IGmqIhOVZpq90pLNHRW5cqq7X7JZ+O6p75lLx/ne0g4/QW/ufqgtPz1AUHOS2HAU887
GIDa6ytLD9MCaLp+6V1yruQywZ9EeEY6fZIL3FApUbv8/vl494gWizUNMBoOb6FAHtoXGvp5v2uj
iLaGuSm0+KtXmaetQSQ0+4+H3x/v13e7azmsNghiVkXrW/xvR0I4GA7Zk5nMgEofzPEQ05/ZuHr7
kdv519vUhWVj65gtPJUe8JvbNJbWkI1DzVuQ/dRJrTTaoR6l88EFfPcoALAoU0AHcQ1ff2WIcpWy
xwhADnKrtkwzPGWPqci9/P11015vOtZ1jLNxUY1SLdIast4cJ0+VRbOF1+2Ax9VhTX701p5K8rs7
TJxm1OExNLjxVceIj6173+rxrjbz9KNl6bWb98fHoIRB8IX+WdPe+v2bpmbaPjjIvabC2YzAb7fR
mPVbc+xTNzCgwhy0ipljq9bfinp0rgF2jbvYUocz6CXGEdnkh4b9dz8TIlCXvbhHzfrmtRKTJ0wD
x+h2tEYqckCsjacCbQZP25xHHalzCaqAz4XFo4wjYL6Q6z4TzhBCYbcid64qvmFpGc5zdyIgZ3yU
RN8EhCyLmxk7oC/61NqTvDEeqxnxgNp/VFzo754AsBLE5EBs6Nu9voeQ2Xjl7I5c1GS+jltHbOVo
xrcJqxjDVScLo05TCfKze95YbXmEVvPFTZ1POBu8gxRRFNAVHjaJWntX9eLUn1xz+bZYEb58IoW3
o4jncMwzhXdFX2CApJH4wd35Ri/+/e5kw/LnGby5O8eePn9cz91uVrL4GEFbpiU1VYQZE5SYtizy
xJT4WaYejHoegHDSTf79RzDev4gukW88jNovAl13Zi2ZLdmt09aeOVLhWk+UVZeO2VUoQNTnuhim
ewcIzNdutWYNcYBqKwmRedHRj8nZUbs6pE/vrPKXkVh7XYog4YCkMNLYNbNY+0bcs8ZS6dyQOLOx
MPaHAFjvGY4gyxks9VSxtGJPvPcXZ1Bv7JkDoQyQgRi9zvrgmv9autGdVwFoUCGsFJ43l9xCQcxA
iAWhyYr7KkICkhWhsjAOrhfL+KBOfGfZtqlI2HlCTqBWfLOj6FBdVi2Lzo7ImhcPJBZv7SHzTbja
Hxxp/U2vtw+clo7PwTNNG4zMm4eZzrmkiW1xJ7XxJ6bQ8T3GfmSW5cxuAgYI+gEVdPoR6slHavJ3
3oU2Es7V1MGLicL79WPYx2nDDB0pq3TmzwS1Xk5Os1rmXwqnf2LLa4e/v2W/156/nKsF702j/4Wl
5c1XyESwm9KUW5ZteHUtDeqeOSLSGu5yAFHjmxrRVkkLkupnQXFjumkwdHEbEtD+wdPz7s0EJ4k3
CyQ4SBWvTz2V/WCh1ul2o0s4kCqI+zETpi2AbOPASrKX35/5Oy9NSIMgKTF0YBt4u2LbKJDjEtzR
bp7baReDhAoWXL4f7BHfvb4anQzuJC6v6b6pALIO8jxi2m7HHhkX8jAxI6xoJ9qRqxzGDvlNPDC3
wzNPLkYUA8MeSMjA3kZulP3RGvnrppye5spfVHmGXOvt8zrO0lrwffBhBoS/SezE265dEJWRBhWX
TOVFV1a7ZIV017lUP3istPeeYKohLjZ1u2u+vdd6RDK6UantDrBE8iScVrHopcf9RZdqVukDoEBa
icQHXLoye6SADXZTWKGaCUTVZeOsoWJ4/M+GxEDDoPc9aSvoqrvn398Z73xMXPgY2b4TpJy3vVWS
e9PZquxmZ08RXHlzGTZm13gbavn0g0vyzqGwj5iOh29FdX/xWKSZ1ommdZpdv0TlC6RL5wrieYmW
xFb/hdOiBsWpZ68ttV9WNVGJpRcuOU+WnrZXKEvtbT070QmUArqIfzYa32mevbOIcSTaIpSIdITf
7hvJjo6zWnKk1FBJDOgrcVPGSPt5uy0+kjiiQGt0078/6LuXkv01QCeQTr/402IS+HrIrc1uZtQY
kPtAXGBWEm6nMiL8/aHoZv/6hqDSUMlfJsWEeJA3q6aLtEPGCykgNtMS6F7zjBo8TcyR+LkyqoqA
mase2tTkBWOqYVS27BzltFkwXZRXpWvxcKXg4b1D1M3FnS6GIgmRorhotQu0Sj45xMkX2LDKWY79
stvGSRETZgVpAi0Gp2QEjl0TIesN1qht8XZDlbOUxNulMyDuDc5DVDdxnmifUCgRYl+Yk6VvAYBM
9sZAIKI/kIGQlt+IgDL12EeRZSfEDyBaXid6bXLbFbU2Hwqm8IiVU63EyqoK7Vgu06TsiHUcunOr
rKR7ZqLpiK6gZxfVlj8r47YcUR1PvjS9HKNqPpjxmesQNxhKRGEY4K2muBkQW0bHtlLqPTiiKvLn
GLkFsQXpXckcHcWDNOvsgH83FoEr8dFv5zyd402Jar89zQa2k6guycMrdl03ennIxGYmpwR5jnpC
ZGGk0ncohR6K0lqLqxTg1hcHSfLsO1E/BYuLWf5GWCnRVlhZsvlyjJzhBm1l228Qx3rONWQiEiQl
mSfyQBE7EQdGRubWZJqJXF/EyxKguvd21cpa35DWR/sP3w3puE1nubfM54pgKsraQKGVDBomQGHt
S1de0efdSvJd7lHCFQ+F4qrXPZgJPyqzaa+sZH6j8S4kGV/EGmynxKmu8SH4A5SZTb5U6U43c0Kq
vJz8XjkcjWEeA110X7IcW7slwbrLbDK2SI6eTUMZNyTrdqtKzNnZCAc3npnaO1IXa5+KeUG27RFd
aYrpyembMcS+SNyEM3xZGtvaD8aEjniaIWsWd/h0NjYW9kvLK9sNuvD0MsfmGEg11U7cskjOjJHv
g90CapyUWJbFsHaWol2lRGoimJuiA2mieTBluaSoILEPpi0hEJ2zXDEmPDS92fvpwjg2XfIL5FrB
NJrtMZ8mbFFqjs6crCscS9EQ5E6OzcxIkGmm7mXkmtelkkwbbXST7bK0SzArvQwjHSXrQul6jc5X
PFbuGhKfOG44940dTmrfvthKUwVKP5CXR8N659S1dWjJNvMd2A8HKCb6AdKFu6FJcdS1aYtpW9vm
1vxQqrJ5qNJo71jmDayQB2uKiExW0Sm0Mnoo0QiS3pCX7mGQTrUdFEwyOEI/5Z4bHbvIwBEW1+5G
zcilhHWxgGH3UGiwb7iGnDJcNnGLKIHMOmQu3Sm6PscvJlxls4K1pRnF3jV6ste6stxXpTu8mB3y
BWxFyAnDfEj7hcSsugH3ydZcV1tCyohHQzhfQzLxdW6e+xLn3xQ6DfsIXqYsEiQ2jp8F1/4ceFdK
eySqCOHRGBlDXlPqvkYUs7gn/AOxGjwQm8jSrbk7decxHrvPqAedDk2fHkElCJdObz8rmrFVsxhh
h6LzmXeOotdfJ2fJxd7IC12Gpbuq42YiHN1TRbH7zM8dF2UDSTEW6YiENXY0aZt037ZcKb/PqyJc
3HL4lNDVv9SLTP8UlVWeHkaYRxvLS5tzbdTdbZ0OpEygtpuOSdqpeMIi6kn6u4LkG7U4IcCz/dpD
QLQ3xYwkKRut1DidQFnemEMevXg092VAFVCy+Y4GNVxmd7plzlS+tIJ0PJSLnfbIGLVFPiOsC6/S
xarVGMMO5NCup2L55M5m9nkAaM/NWEwb9A7NcVkZg+lELAKQ7O6eLhxjkKxLlm0/SO6ExPCaB2BS
zVcMI/k2n5TmwWmQFWH76CFXTj0pSKiq7q26QY3i1OMY2pFV9qFcOh4O4guI4yGggbRp2yJZRTcO
srFyTAmTvmFX6rXbnH1TuUeoyt/vEabdNdEYLxvXSjUAaPEYpQi50cEFRPoaB4Evbr0HlfEYg0a7
UcuECAGnlfoWB7hQ7irP5BQdkXvJSawvfFQ7H+6I2ZPjGVyomLCVxg3BFC9ndY8vwkxMfqshUux6
qX0z9Lq1+FQizdEWSXKRjZ14pHWnb2icWRdxy6OKKbAkr0pO+RbyGpILBtHxRVGIAZyRlVgXPEQN
DxXfLk14IkFLD0d+koindohbhHit9qlLud7kOc2oBUnvcQH87JXWnBHz6M0VZPaV7M4OE3nvQqxM
3mTpjiub7q2p5NcqktgoRBlHoWXe6TJ04qmfRfswJFzXxXGar7UWo55d4LgiL0fZfkRSPe+k13fP
3thZFybRjWCBay++mNLV8TXaQFGeYaKbLvovHRUXTKcRm84pSc+6CDEdxIGCKRJiZZVkFSuUjDof
8Jr2SWizdYGFOroVdhKf25asH+3YzsMe8RqydQR+mj+4FJGWNPRNDALqOGOCCmNFDidtyclDQJ9u
gRCzLsZRujcEPy1UJb6QXmMvfuJCCPMr1WViYTQFgS4RKkNChPIsJNEyOiZlz18AquT6+BqLPswW
URNbzHNOG6vq7ueZpjXah+7ZiU0riKK5OGhtv97lMkFrKZAu3OCgG+7MmqRBZBd8yMJS82twMOKL
kSX2jeItDQ7RakwuANJUmt+ZVftQNMt06dqdvFPFlF+n69ett5F7SswwgAJz4EC5Mm/B0auYLJQ6
IX2Vq+ZmyXypwrN9UZc63SmTaeGsaN3oWi8z80BCbnVqGyO/sV7ya0r26RZEdfe8jIOpHJeWlvhG
wfL34oC7RuQoCZb26bd0uBxtZawCW6mdipWc0OQgVezo2kzYcvkCjcl8KIcB50oiuZMWhbCkkAYS
dxprVnJR5Fmt4Ztd6ktCUWjiDnPBd61C1MMMZhBBHOB6faldhT3ToJaI/MqxeVHqTLszYzGGw9hp
3+whkzLg0WuuWC2Wl1rH+hzYejXnQZtZ8huwtMXiO3O494Xgsti8ybudOuZa60O21T4teqFce73K
aubYw7dJuM0VWD0a/40uzvthFp/RTTdXWu/GF2APgJJ60g3TzjUOrGMeOm0w2QfcOf19QwCJetWS
g8saX+eldajnmosHYOGMPXG0FTJqWcQgu9I37Q2ohJHhPi6d259HpYhJ7S2GvYkn7NDw2jw1WhOp
vOXE6aVtdmIrKrO7RTyOu2NJXvq45l91QogwGoTxRIAQYiRRLAHWO/wVBg4eazDsncb18plomuR8
tjyHPd6aa2h10yVFCCpDEtXvyKYzg0Kpb5CHng0OS+Kkqil7GZwho/QyyCbuESkVrL1StBw2ty/U
sdTOE6dk3TAWxutqqpxNNrr+araiGzvSiRWaUhmz6JaLr1UMGxvNUg84VI/DPGPE4Nk8U+OxJXzO
qY5xUmGAhv61nTzGf7RQv+ALbg7AJqfrvB6MZ0S1xyZVNZY0l/8zumZToVsNpt48mabMvKfeRl4H
gOsJsh1zprrHWqvohyaqHaZlCQXpkNXzvQub+VqtSHQCJ7a366IJvVFJYz9t6j1a1S/0/8rPmHhQ
JJP5ObLAYAbObHY4gTPPZrKK9LtDrqjYniJFvchLU2w7KUE9RRIJbaGXV/yDQ1OeSDTZKDZLnRdf
SwgQKKgj51KqHnE67GPQBUfmFyLI7Tu764t9mjp3U6aWO9qlCXUgpRyqQNKD6nRMzlLSPoJa0w+R
sWhPiRqNWwwf6g5+JdxNIsDCceBhhO7Yo16nVRjPpN1QXJj3mWmhLJzqLY8TC3CdsTuN7cbbrblq
L7gy9PtJmKRMlN6CaqE0PyGsJ56eGnZLaOJ6al1xp1mOczXDy91aQzeBRKQu9PF+w3SDffFtYdSk
ByLu0/Mm4zZIK1BqyA0rzLlCELtulhjgJoFUlAGC7y2oIqVjU9CbMa7WecqPJK3t+xybv2+Zymk9
Z9PVour3faqUWx5F1G5LRqGGe2QDWvO8NK3otshrygzypHOWwMwXbp9eu2q7hNhj3JNuTleJdkKo
bpH7eMCsi5JUujpIRk9jaFEsh3muhzPbUnjtlK6S88DZ1VHEE/a2zEhqOIgLIFXoYGxLISzwGDFD
G86QXmYPpW7aO5IFKl45E571ZoF4DxNHmS7X4OrTmWY2uzpnwJIjoZYfvTFVry3HPLaY0/cRSYED
xLKzgm/5pKvWICazLhiOjj2W9q4/pe8LlrTL9hAuvQePmSn7nC9tXcmgTKwFJA/eqsypEtcfhl57
mGazPdS686Qt9reorZtHKtbisUD+yqLVKbfA+5StMch4gy+3vILNS4ogMlmG3l5P8NSEOJdyaNpD
uBvSI2700cR6q3bO3sk1jXeMadcXCibH2K9mp76gfVMDr3OzGM4WzLOFe9TKoKBl1ZXeuOWVndJH
xvbDAgqWsn8uOl19qroseUbUi4FFV/iFDSqAo9Vm9c1s6u740FLx8L0BjNyWiY3laFBs41AIlzeK
BxCNtyW9s6XQ4BjENCQPNSEun6iP2ZnmBBwe43zqnsu87p872dFE6Iize8nNiq5CR2D1o9pl2hPk
Et70tTlPl10zRY8kObMJB/St4LNbou5ZsYRS+voCPXaz5FZ1UzQTC0OXTGO9dWLo2lvTG+loyCnh
9sBCSIFDylt9k5A4h3sfr9mjpVn8jCemooUq6eFAMAknFH5l4CMKh45Pucks5FJhhUqLFDSoNeAq
UrPqTtLF6tk3qtWgJcEoxjTeUrzymxdcPYRZwvZzw8QE4bVDQUoJ0DMhjXw2U95plqgmSLu2pGgt
IptvSYHlZcPTkNHj0A4oTGOJ6NiPYqt80SUeHV82xowfFa3x44+LaQ3kd/tIkLQ0gG2MMs3RoKL7
7CfqnQGDNAAP0uVEeK5NAZjlFTHQREXvijSj3YOyIGWDiT9+L8id9S70xiLqFHSBdTKjx76xRhQV
fIXMW4Mxaji/3LHoh7RCzbOTDhXDsCtnhB9n3kAg32DTG/WlbonkzFY01ODzoO8qWVX3peYBqHO8
BnO3cNVPYyK6GZo2oV0XpuSk9/qg8hmpyvnUaRXx5dnzVJGCthK8Ar4Tnl16/8kc0pfhKg7oW3sW
Cb17Ttm9QB8jce107obuW5p1WbHzZNswwPDKNMOUnuIzJEyIBsDI17nsK/p/x5E8JNhkdU9FZyWm
yA6q3dJEwSpdkEHZpIjxeabYcPMS5v0VlHJ1ulT4iEiYWAAFXyQD/qtmLSELp9KxL6ANvNWAD2wI
4VSPzKTb/VhK46qM3ekULVN6h8N0vB11c/gxBvup8vzZ8HwjOn3zx//8v8hLX6lW/ycx6/9DDaqu
aR5TnD9bw79oUBHUJhCcXseQ/fihf4hQ9T9MUsMc9nM/s6L/FKF66h8mEh+PiR8dGmBYTDN+ilBN
9w+sRKQUEbRg09NeW/Q/Raim9gfCU5BFLoMkjx7+PyVC1d60shFUME82GVegzDQZm6xDq79g1pqJ
8Mum6LAYCBPhezDEJV7rlqyiXZSotAdIxJjL+jTLNWW8/b6xn3irC0xUuJi/OOlQ6Vo4q5lBup6V
2cvMVoHMrYytMnErADsqXhmYiqnC/3Kl32nCr5/sL4M9HVgdclIurYpcY9Xlvv7kbifHAug0QZGx
Ol1rCeEhPx5UXlvnjFGYZ/7+gHDofzkkGEDNMSmdacT/Mv5WiGISK0joxLa907p3lAx5vqbZu8zE
wMfz3igN7V72Fh6qjQakjDkQSuDZ8r/YO9Plto1tbd/KuQGkMDaAvwRnUhQ1WvIflBLbmKfG0ACu
/jyQd/ZO5Oz4y/f7VKpSdhSRBNjoXutd74ACFXaDUR1CN2FHmQd3OUhF2M87sxP0emWCfxfn+3hF
OWE8wpLt5p0dltWJCRvi0Ah9xYABcCjFqiFfesbSGG3oltqJe62JYbzPcVZaUxWSKUWuQYsZB8Jg
EOdwwHfKDdNijbc3R7kS+JgHgm+kCYqOGnYbEpJ5MwmOUolrBf5sGHHi70GhjzKTjoe5inGRHp5m
Ab0JILVKfBVtjOWT6xgKyHUTR+ajQWYzske35dqwv21eNSDRayQotDHxwkJ6A5W2fjUH6tQAM3ba
wjEu+ET+5FgHFDjx+CQbJwYEbFBxPmJiY7QnEztg8wJPzdW2wp1E/WJafRkfO9my/qKW0kODlD/c
I1IxHzUrN0fIAhROny1zkdUm7cjnIXKBgxPxHEfZwC48ByEHiYkGaeCndQ8vZUMILbvvODf6sEKQ
msbXcDAwqkBDW8RrGzVeQhtQOm+pisLnfhL+80DsUYTzlCELfGbFHec/L63TDUebZLL5FtAkdoSM
YVZS7+2Zk3TDfVygN/wYEnJmciDp0ema+WGaAYFobh3TOHFm5vER0w/z0V1ujt8kGd8fopeTD73G
WCd5p7nBPAzqJo7UfAfGHuNo8x+jhAY7cqiCEmgOZgbK7ZUUrnIZIJj5Bov6iGD0xkBwqv7KOGEG
b3mL0s65mRbzBG1wjYsa6vxKom30ZqL52gP02QjekYO+lVE2fKotHV97Y2bJoiser4MaOi+IU8Ud
L/Iwm47mKCjhncr1nwHZ2+7OTMgAXjt062DwCKuSQCWFkLd6NzrWtnUijUlTQXGCvGuywXWtdcqK
NH9TixHJKrFqW32b0gnmEX8s0m/1qEbQEpAQ3CdyYL6INdKaOJoFceUbjxhy8/XkmdaIlUYktFhl
as4L8K2qfuXO8HC52JPPO+KpFEajOuq3lzZ0xnuPLV5uiC5ldyRuA/f0LNdxPTJnDv5wbOU+otHE
Pic0x6tN5OsispzGs1X23Hq36nkXgRSIvpinzd/QvS5FlY80mPZQVqcyzkz5iFZS05613p2bc2dK
TV6n0eeT5BP45BNehpP/lBCtnN0j/CE0pIBBGYSDZR3mgTku1gcF91LCeV8aeoyxgIQjbkStk3gR
5l4+Il8KeXqgPFEevy9kMFi+uEpDErcWw/JQYLTMq2BhxB6KdMp8THqA7sAzvFi8kHjRm7dp6LNR
eJHxnuWrwAUEvQBGXQXviXKMQY8bRjL9jLCWERdTm6j7gki9yz5JdgjK2jGcHXlbFWUpPAwotNDf
uHmkkZ+eGbwS4oz02DYu33mX45qcQrcdP3l92GRfHQoiRN2YH4P6F/pgmrcF58/crMw+jcSB1AIP
fyXsWnX9EJvWLHHlBZSHahHpn5GztaskibxLaen+izP0NNiz8UBWw0hGfFH1T6A42ibr2njNwljs
W6L4YGG/s7bCkJ6uAHxfGRYQ5Ro4xNlriK3UubJTZHWfotjuW3AZR5SkheNzDDOKAPqlOH1undoM
rEL/rGHhuOrKpTnFgW2VxGrEgCczo1/zNnS/jpFF+BjGPrf4g557JZtpk+VyvBOVG312rKHcFAu+
U5Wtde81YfkZwkGxNUs9CknDgFSud65EwwcuBnDd4EU1Z/kNIXb5k5m2tCWUxNtZ68aVNoyk4CJL
3gyFqm8J7CrOjj30m165+R3bev059fv4YbDzq3L1Md1R/NrbZmpG3JUwXiKhL3mIWpE/qcJuI7zJ
yiW5naogh7J9zAnPxuvahuzA0AWNqOuy7Q1W9cihU7+UJI/GIKttufUSvfoUA7lwa1FFruCbg0Fi
CTNeajFaq8WcZx2FbvuNuDy5xmnD3ptzGm1VbpoXJ2pdrJWwjZ9W40Q5sG6lOZwaWuCdlzdTHqQ4
yx9c4Oxt5Bh3aVjVO+IY+zXxBfVLmklAs9EcsM+YQmPYTAVQAwO78IFpsthhuEpaIUNdwl202dsC
sogL44bmxIY97fWyJPxCWxydyF7YQEqD/mZiv9UwbdzH5MY8Ylc9f9H1PD35sIFPkiyU/Cdkpx+K
ORuGJv/Q8uBriU7pzyUR6kmLoOE6PI5dLfdMnUmHVRaHkK2RNJHqQ0WeSS73f18XfSAaUYi5rkOY
JAR6xCL2R3qzjTMmThKOf6QvAVW1EzaGujOpMf7+fT4QIN7fRyw0fZ9qj/CnD0yjAQuLvvUjfM7I
e2JP1SV7dgkqwGCSDeOfv5kL9Y/baUB6/chTM3iGtYgi8OiRqLGpqtg+tCASgZYQwPX3b/VjIUsm
psd9w9EVw9qPRK0m8t1aG3VxtPChv5Q9pbeDHD0AJQYdcqufSb/+4v0MJF8Gy0QXP7r8Gh4ZcWVe
OMcZGdHz9yOojGlkGQcyeF23IDc/u50fGId8d1ych9bMhPZn/VCsT1gTMpnrAMBESXXlahgpUZaE
nMDlaHIGAuZwHmnFwJ91LeX4+Pub/OMi9SD/cZ9xP2HoqH8g31Wl3egjDMtj3yf0zUqzDqOhqtP/
x7u4BuQc2NvmDxROtPSqDJNWHKMOEzlAyGTnMjz+ydr8q2uhoQTwhHXPg/fhMRedBZyCA8/Rx5hm
LTBqD0zmGOu/v5a/WCYOk014TnQ7tJsf7liGXy3ml5VzNDFZ2qE+YVEME+b7mwn5+YWQnmH+SUv3
4/7Fns5uwmWh3eNt/7x/lclA5kwu7COZ1eLF6L3oOOukW4MwEi1fehNIl2hnlsjfX+qPO8vChYVq
z9WiBvt4qQwfEiBJxzxmPU93WLFPdgLJ5ZwK7yd8yb+4RBYHqh6bR52Wf2kx/9Bvu7mSvFVh4oQZ
FxjqGdVpbjuY8zYLJls6uHFZNf/8+uAjInJbYlF/oEUOOoEzMXnVx1w0EjYF86tc9+Idjc5Pn/R3
9uCf+3K4cXBCbFh/cDB/eNJiT3pMWnTGiS2jUyhZjmKmpef3BEdh8pDm0JXCiTJ5VNR1ilqrvQzN
MGKXpbU2zUXlvOUR6BuZWRZVJ3B9fPUyUec/uS0/rvAlfxcPaHakJS38w4FSJo7ClipkhcMksoKE
pMfXdMR+aDWk8HdXEL9/dlZ+lJyxEcJM5KnieEZJ8YOmMsrBS0inZYkz6ZSwTCz6h24cuy+eNDgy
4zpc1jsBcpemz5vXYXAgrljgtfdNazaQj6J+hpCH6e2O/Agw6L9fKn91T9gpWSuQevUfSMpY0cbz
4PHU4+lJ0a2D6RuRZh2J5SiTlcIP/idfwg/Pnljkz0tOoskShanz5weiSdql6J/m42AzFWsh0yzW
eGCbnOw/lZj+1ZuBGxGlhIqb4+DDm2Ha6yOP9KfjyOzqivDMPzOBpstxiAJPflKv/LBNc2UeJFF0
5MuJ95ENXGSaUUPTm46wLGgso6RjZfEg0iX+/Xf2UX9peovUeSkeHC4OheeHhZxbcTJiv62oIGTc
XnV6uD5gKt1lT6FWze2pTgeQEDuyvXOM8/dIR+JaCKny5RismvE+TjJwAk3RLAWtMdevsyvlXidB
9NUH9YLkRCwL7TkyVowjkRBeu5Jp688EJj9+P45BeQdg6qPM/KEUSsrJqxfzzKPJwHetyp4cVhXj
fqFP/7jqwlSCNWDj2w2kh5nHn9ddF+lmB1ldHiUk+oNHICaslgoWtIaF48kuESn+5JT5UAPZHGuu
h6EF/2bq/cO3VM6FZTTSsY+iGe2vS7okNkqh//wOiAi3BdVp5tx5qqAD/uQhIwiSy/nDrgwbHvmD
ID0WGdEig1gIv384d+w87BJbJenRMECSZjjnnoAnP4kZ+kygxtD7VRhZxtCvao32wgSLJ9CSUbI3
uwn6qmmm073eF6CIc7bgNbC6l8ail/x5CaI+SPJV013P61/x2dFKXkkh6vruR2pk6KzvcBkmUHZZ
XrnGYbCDVGzUR+xy6nZlina8Ojjl9gE+d+B+GcBRyHx+iNy1Fymi1EjhzhBmGFlxh7lJepGi03bY
nonrd0NTqCnMM4cOJ5rvrqbA0noZtK7T+0SVyfrcZbZrBB8NTpWXGAGcGgezqt6IsfdiIJY4Hdi3
PqjqbRk/VzwzBiqZoK+N3PiCU1QGKI4tvhUwmFzA0Ak28nWYIBpsXK2ZK9TPQJQ7X2KwvReEb2Gs
2Mz8dIaQ+L34hIgH8uLnS13DSLd+jYlYn76BlicqyBa6FUpaOfrZIfK08R6z1CLGjAnL2XMWIdq9
w6iQL8REzCM3RBLW2X0165wXsseMe4viHR4FQqAzXLkKvk9ttF/GVucqlJU681dLlL19g6X9AkWp
nK8ZTge/yKU7b/grA0rWi1XGJjNT+zxwN6G54LdqbZOsy8atqHHjWYODgFx1Sz7CzismYW0GK+QV
exHjQTRj631oxhR/vhGdDbPrbObU8nWmX80qzq3WvC3V4HT3SyJgu86wr42v9KsVCeeTq+pAI1bu
MAwSf5c1GhqCBKH6wwrE9efqzBErqCwHGgnTVYl7tocQk18yg5cY1NEYkgs0QDAtD47SvBtxaTNX
JtwLeRv1+igfjdKR+c5LHBYY83RhXrREcja81wFg9qy+OUI6vo9FBW6Gvz5M9BAgxIMLN1XjN+bn
4dWbB0bU7xAc2ns+DEFVxqPN9O4tCeM43LR9C6X1+2MlTPYWfXlmlGul3lsJ9xjWDXm9j8ZoxMke
tBds3uxstnEpHFYRum86szh3uK9mu2DmVtr2v04JnITtmIDDfx/NGHjNYqe5FBKRTW3nVa79hn/W
gsRK4Hk4abQ/o6GDwL8ffy7GifIag125Zwdjs3mV6bgIbSsv09sTifc8pkWtMWnIJ5sba4eDjVu2
b0bJXVs2fBBDBzvZ1rnZ3pcoBsbPsGAsbQDoIfL23qv8sb9xxhyifopVZUBATDJ9hXHBkk3JQ7Dv
Jqx58fOaqI0tnj/lFpzHjAEgYcTAFawVm2lOxhPcWe4nCvOsi1bMT5dQ9TwZMJFcheFcgM1ruZMe
c9mC1k85TMMtCNrsAUmkdngsdH0EagMh7zwAsrlHufx/c9L/J68eeACL8vu/z0mfE06KMkFm8x+z
nn/90r/mpK7zC6QZXgcBJEoF1Hr/npN61i/I9DmofWAmD9s9DtbfzXr8X5ZhnIFJFIfbYuXz7zmp
JX7h1TjXXcHZZ5pC/BOzHtdYDsg/HqAU7iBrLi/Jp9Bhhf75APUGUVXVFBl7j6CHfOG5egFukk4w
l1ODKzveb2X4eSo9h0PEi+Inva+jgFq0IoE86i9WherFl4O15TEjwFi6jneNp4gYClHmj1W5nLJU
yVDXukfsJkfSQPrmTbfqTOIKxw1+aqVWPr+PC2tSRvLVYGJpjQK5OlVxhG0QtKO3Um/YY/EFdt4g
vPI/LXjac0f0+9dshA+bWVUxfl3wQzc9Jq2tLnEFaa1owfLH9MSzXHs7QTT2I3TdCLo6fFr70ncU
UWszrrRHzXZq2BHENm+Q5ALDNTJbtUXS2GvAn/FikKSNf13sfc6z3DNPLUYS3JbKNCEzqeic1mh1
+0zgnkilUmF+rZSzNRrdJtMy+9Uu5vIULYMLx5vttQMj8kWmLcaxRmivNTwWILVY6vm9Hikqx4gO
NiHou6ou6mu40IN2cJnsg47C8BVL32TdtyPEdh0sP4ObYkPWGhr3mbR5WFi4mTGLQU5BEwbrE6VT
+D4ucWe7M29x06XV0giaepSLiXdP/u1MfLiqX99L6Xc+6fcpyfeZxfuMCaYPx/lkKuPxe8mfw+Be
SJg5p6esgE7oatnY3a6l7LFqoDio6cNyRMU+HQ8THXbb99rXkDn1xfsfvxcfYS3oJBp4L2AH76NT
x5oy91wvMKiJEX4RcHaHz6mN52ng9MAXHcxeoLYYNdc6Gh3/+fv4seyoPI1eYyuV3lDhoCwZO5tw
uPCoXCBIxcyK87KDIW/FnfMGjwnSi915MlnJsZ1PfomFDTIBEAyTMRDniT1zQQBXvE4jmUp3y0lP
ozvxARQnA4VRlNJmFUNIBfhe3kXhwFzTmTCJwkjQzW0cBivOYPyml/kbSfbRoasXCCiq0u4L3nbw
jrOZv9sEFyWruGo4vfM0pbqqGKq0w0q8Y4tYa1I9jmK5eG/umLsRJMiTIdXIf3kvwd55t+MY87W8
QzAC08fAhjaMIqM39auXDOL8/o7MIKh23rlopC+wNpuBVMLv0zMlMw5XLAcoFGxlclxKTBPfdKwJ
vcAmjeEkFqC6YTA/rGBBMSjEf9u+i1Kgpsxq4uqQWIlsNyEmziSvmwmvH1k5lzUtKQsxHnuf7C6d
tOf3T0mCah/tOYxhOFLt82GdWlCJa9gqXXyZUwLnGFhjLyoUtTT2ilRxmGfQdVI3LnwDfcFePWLD
2ks3+QyURVvByqr4u092R7rCIZMKhsYx2WUVXgMrHyhw971AdFMQJJsJ67TF4iD/NjPEE6tUaLxX
aZh5hS2p5hW7qqdyPrno8Ri91tkYjG7WqXXnm/O+nYW61xWkPmiOjG5ZaRZZWLjqsE7Ju1pRclKr
e31Q1Y6HNMvUmmHVmq2/6YsysoKJWvCCihZtpz/5z9TTIl5j/GDcw3/viNSRbf3aAeETM5WaIxIM
39qlyiu2M95TgT5Ezl2fdO1vqQb6v8LFwH/O/Xx88IRGJWxKFrYpleRiuAFnBO0aVwdhz1rNFSB5
0OFhi2u7D15O+hQ10p5EI3evGMyga0mhchgYMJMcE2IvsTLbzD5EEQR8MJQF3lhwd+miCBIExgy8
YaFuleHYG0KKTfLFOwsCchMS9FVI0q4svH52Ve7FcSA5Me5Koy7v86FCpTNkC53MzWKTJPrZ3WpK
Tl9tt7COoUQ9hf2o8SV33PnZiyjLtoD86bmRIvlqNaN67B1nOixOXhs0eQxBE+1Jppp8jk2bFNkm
w+Y+9z1YIGRrrqAnknKOUTP/bSy3OqX+poz0+SuEkIwnQOXtyXOUm4KeuVg6F3NovU5Z2p4IuyAF
3Ddd49DPMrshm9pZOwplNJPzzhQgbzPVZ9TQ0cniq+P4MTGzuG3kTPKa6VhiCX3JlQaHneZ8ozsG
qvLMG1rjnONr2dzNthUfBt3fdYMYt/NgDeu2yeob1ePbkml9eC0HyW4yuasy0er+nlSiFytSRrTk
nM/w8HvEUXVW6uZTCMfiGY93+YB48Bo7Q3MPayBakWxv3JO95z6ULr6peU8ZedvAqtqDv9cbQt31
lwgyBVkl3uMcmeJTT8QMQUBOJZnngJbwfBAYsR9o6Hjw1R53S5qk2ry2ZGutBHNQZ5PrMWEc1ZwH
U9h0+l1L5uhmZNKwyVOJOCS15LiKMW6tNzmxr/oaAwH1mVDZgtgRu3dSuN59X5BBl2POpBk2DtlW
UwUeWsBHE/3tawIERpeFcvm2T+1+VcBxOAzCYlXTFH4eOd5PKu/7S2fqn2lzm5saO+VuZaixFgGi
we7cijldDwy0HhCx26dpTI27zBDdt4Fw188TTU7zNnZ6PtwlQobRqZMzHWyelRityBeTnNq7ODbC
dYZ7LxRiYzzDYbaCHO/MwRUEKrSWditlJzYt0egLX774Su7ZeG7mhLQMPDjv8I0fXr1EoPeBKHz1
a9+5RY8VuasMeXmD+sHFoUsLsxs9bMxyHfe6dmdnxFa5do9pf5G7q8EW43ExBPiMNYMdOFX9FPa1
fsx0+dxxJBI3yzptU/3VMKNDqtL2rGGR/6JUZCHqyCYaVExjMFiP41Mb2dGt5VX9Te/KvdfD5M5c
WJuxbvQh/I96tM8q7myu0DMCTKCtfB3VJnFTONRfhM1S0ZP4TCRXtTdz41OY2vgK5/Dv8L+3g1LB
GRZjnq+NGqVta9b2Jh6Fz0nhh/M6siG0lIIjfLuMdEbgmtq686BIXz3Gbg+VtJFlyHLAF5ZAvCCb
x63mdsMN2T0O7KfoSegNHECEvmuDFKYAY2tn63dF8ZCk1UA6BNgH9AIjWeP2mxLYoY/aqu+Egxyy
jeNrMUoL3Z0+PepSDqeptRZzL35xQAR6ww407JOxxUqb4KI7q9Px/i9x118zI69PVjE397FT5EMw
la3a9NXC145VZRx7O+1R1+LKK0Nx8LrUO1dZND3pLdTmFRE7z0itXlKUW6SQGVimYFsbPQ314one
LjZoTWshuyvG/ahHJmT32NuKXvA9dDJVJNAgAZxh6hO7gv46dngSCvwi69FpCO/oOR3z2Ie/SE+6
q5XtPdc+Fz7Uo3wI08rdIogIUygohtp7aZusmxx1tBcywxylcR+HAsaDTGMbeWXUnqCc2wQ2xdMS
DGVXW2WayJj5nfHGLUbiN1z2my9pg4+kR+DHJsmEM+9jv8t/q1Hg7RcsaZMvpVVdtHKVDxMYhA1j
JciLVGwSrSFPGmYJgnKvv1EEk67RpHXBxHhljVDCPGVpMVzm1qutJ8637AYKioURSuGPxTXtEsDf
zKnuezKbxH3uaxY0QwiAq6FLKQtKZf+aGaYebX3cj3mAdGrBDNjwNuKQjcjnOMPEbzdTn/ljkAKs
37WUATdmXtfsvJMVvbjFgBvUDHixwnb4NeqN6n7G3IpQmyjegi5PZ6d1nEtTxg1q+abR1n3l4FVe
5d1pNBp0jWWCUNHp2sdYFUeiNk+1N4/rxjebW0I5298QW+k7qKzyiFtQuJOR9wzNCeFPK9eDK+27
FOkZCMOQZdC1sPfKj8w8AAsScuWmFYLsOg0qMuxTzNrFjGWMXv86ZkUesXzMnFi1EoACXhc3xArn
c0ZOVvHbNIztVfOn+VaL0dFt8Fl2+l+9rn6siYTAVlAmvR2aO5T7+BuGo9g1seXeV0YOcS4f41OZ
N24IXUx/65Rf34wOhVzisRYOmUpCvud0yjYe2Jh775sYXH1KCv4kFX6OZXiFpQRslxCegvzWqdWn
OcZ01Eb6F7lX+C3NldPv0BWcoGr/h07+5zxc5lk4u+AJZhnwP2xc2v7cGEe+6iczoq51pbQP+PX7
Z8KszMd5chGGSuOnw8wPQwLe0LYYdZiM7nQ8Vj7OVQgPmBjttBWDTOkTzsH0FCqR85ZpHcCPWfW/
xTnU4Us0eD2wtBSYizPU0OLiJnVSGHDvHA7RlLa8LeRgXAoNRexRmgZ8TgTEmyFDb7Wy5zKkbAPV
/qJHuuXT0Nvd/GAKDeSqGTO5T3qIh12dOm+VM6juoYXr3W5n8uZVi8qWqdfnmX4iIxVxpGGLAOao
9SN6kWyhKBKjW7+qfEJvEs/lNyDE8sHyIyr6rmn5/4UJkRh763E8w/B3tWXv1GmwDC28mzUAxS0J
nWCDOKTCNVh8sLHeJElpJ0FiMU6H6PH63gsXojF+khT+Yba1DDEZEoLUQA6AUfFxUp9RIYei1au9
My30QidJQS/IfaNd+/vV9XFo8v5Gi4khw2vPYkT459XlSTq4BqblPgf8fAOcgEDbveOOPHvMC5EK
LcqskSbkncT5T9/dg/+AiSJzNSa2H6k5NUxbl1SNai/T2nwUSiEEbZKJ+hEWVTVqvKvoXJoATS28
x79/c+PjzMaHMcNAFG6C4cJL+HjtyEm0sELNtW+JtCSJVUWg9W7WmI9l2tI241rGxQ+IP09dVFOj
6hJJDCYqkZvvIxsA+v0D/Z8M5HGqMRR/+1LgpZ20nUx+6/6IVNI5L7qJ/w5vXr6q/zl+le3X6S9+
7XeA0/oFQYdwsVzDwtIHRfw3wAn2SU8DGcDUXYwJTX7yuw7E+AUfSDpBxCM4DVk2z+G/dCCW9wtL
AooaPyEHHA/bf4Jv0gzzIP0R3/T1xSQMOQroqws55cM8FMSmRDHmyD2OadQBpSQ0d2JnyU4ICJzT
qMtmeIicNjxWFKr9YUjK7i6utaHYZamx6K/p14iTzHxEAmFvgaFImsaaTMkoCu3kzh9afedmJFZG
Prk086ipS5QZsbU2yFd8HAn2fRHl8JYbE5ZhefGI9bTz0GXVfNdK/7GqCYMjwiWzV5VYpOMweqmt
rHS+wcgRmbuXesZ9K+jRu7rTX3xYxIAYWmLel4QLHVs5dBsMbzDVqflFJVxtYzvueClQcK4NzaC7
m01tU8DO/oa1B7q5urJQAg/FLA+Qu1GJ2diLv1kDvPpZtX4w29jrvt+od+KOdONf+f4TBlaLNlIZ
gzw4mSQbFbTbx4Kj6LHbTe3AtXp+sXUUFkom8UcpzR8a3E9DOjdRUOaeTp3UzTeiHvwAa7t5jzJz
3neqlYdB63l3A9B0VaY4ALRJ58Oar9CWL94XzspOiA9bYbw2s2l5/TIdjLTXvrecB8rnolgBMxln
6bWEMSmcFJ+RaWIYgweQQTbIohghL4xXy4t4vPXqXPuGqMwPRqsJj1k8xl+0vIWQCytt9/752uVT
sbLxHUr598HMO76MspjBNYRbqq0u+3LX4zIUVF49b5OKm9x6U7dB0NLHK7dLTM43g2khDUWWqTPj
sTiGrA6muBc8rdY2dtAG7CysXsgRCYnpwvEgO852dRgkQO2qS4d+i9OH+VJruie2Rj15+o6lMu/7
rmAteHV2TPu2XfPuCUYDLUZnJBg5Dygu8meJaOQBSdP00tQxbi+l5T+msGC2sWViSAgRzjqWENhP
YWPHhJ4scyckKyet5sv2BK5Eq6xz8A1cbDdTPHA2zmy25Q46or3KnKZTK+F3AoS5nl/nUlHE2q2/
ywF3vynsGOoAl4CigvYMI3MdmWmScbSTgHHJ8orX8vucuCZgUWVS0pGKBJdaVgRHdlHW3oeFP90k
BCAHFgKd9dzp4U0hUHGh5VLezuh8Y0vikvWc9162KzwGmxTtMeTjEZ2+t8sMvX3oKvvF6fL+XFBZ
lh4pK0vToOJV2s8a1HDI4wXZkh11lBDbxJvDwHbNOuj1DB0/9kSoMXpP3s5zXl3BB4q7VrPEVhH+
dXUSm0YuKv2VYTYYXLnC3s/4rG6wp5yPsd2gE85wBwlU7lhPoyF0GjvcaMj9Ejyoo+pXNoTfoDQh
CDKnDrNtCXVjg3U3hiJ6mDKUV622a2qrvektP72FVZWdSk05186JzM0AYLIMXFu9X0VIUWhlNN8+
54xZ+zUxDO7LgF71BnAn+m2SacoMC6nQxFc/1xhvlRArFB1whePYlDIzD3R+B/soH7aelsqx3ONR
3zw0vl6nG4VklwikwUIEn5Xz0+hM+mZOm/gyWLWEz1gTkSOcaWc2LlpOa8J3aIX+WNc2JRIozvO8
sxm1lO0GmZNDGA8bhQEDUpFMI8R0Il++uovRMHzyuX6Liew8pqB41ZIkM0fAJ2EaE2gkllmu8rKO
mNWlM9AbrDOgamPD4Za4ZjBbiB+FC4KHiZfMAlMW6YlGL5sQSNF/E7zCxMoSdRtIfxh3MZG0gZqK
NygGzUYmZBxVYeNeqqnH9AldKzJiE58fX40p7m1l3tWYkM3yClUiO7olfMoKZOvOFAO7Uiv68PV9
ZwFmxI5oLLJjXvGEgpPjw/v+FNU4Tj6MREI+S1VAdCW6TGfoVQ3sGhMnjAQB3Y0R2zNDFNPmcVDm
veEsb9TF2I+g4OWT5EM23ygd9RKQguaXF0776dLKrJrWVTWjkerL+UbC2flOBv6/cukn5RJqb4Pq
4b+XSw8VcSr/E+BXkCfln2fC33/195LJ+2WZ7bpC4L0LY/0/FRMj4YXEBDMLVtX3n/w+EWaODACM
GsFiJm06Lg3D7xWT+YsOHuuwry/s7KWY+j2+5l9t7nfNc/S1+ou2lzLrY8Xk4udOfACvCa+KoKI/
tyY952wp06Tak5RkqI0fA+qSx5j4u7hs2LDLRf+BfYR35zNIHGCdlMlFibFaY4aItaG0enRqYWJ9
Ei22Pezv5QM8lvCzbxvjtZ45GPYu2U77Gikmmbjco1OiAeFRRFWkvI2ZKNadNoKlACX41tnLNY4M
o9IYAdkYK/RYCzWbhmxGJGHTpIwg45TFf3tIy29t0dNTkONmbzNot7fvfmNZHNqBVjE73egNrE8Z
TuXiX+OU6VqzYhOUfWzZoqpJ3DB8DmtELqF16OHPHtWMQw7+L3q5YVQ40LnyoTg8w+4r72Iw+7RL
38BTCM0SbByS7njhfNq8iz+xliNhJBNdlQFjKWef0Ba5GwvB5LeEL3zvIMK7itJZmFZzEn6ZgR6b
VUan/ameNUhdIZ/sE6qr9lOpcFjyMySI4ZjEt6pnmF23XnXbUQNOp5FBJF4MTPiIE4tdD0lSQXZ8
oBsYTzHYrr27MeNzNYKUW7b9MCwQoyVE/NrpiH1pMmPfFXmY8uG9Xq3GWerGOvRdTBf8fPGH8AqK
09k9jIykF5M//+q0MdhuCvNx33L/tgM8wzMumM1ujmN1jnvfxAVxYHqbOGX1YBiNd6dhWnFJM0ji
/uRhq2hgnVuE+HyFFdMkeMvWUcshRo09bhwZxbn2MNuMZISbGke7VYqsjay31xCbnHY/Y6DPNeNW
xwiq+VXNRfMq+8r8VOtAkgEmVI74bjVraAVmgKAqYkUkqn831hFJlpPtP5hkV92RqcMc1x8lXhnO
YH020T62yP40xyQmWFNv3swwKAMKOde1hf9uP+nR0R7TMtkzBermA6WgOe2SsNfOZqgNKlCmW2wA
rb0Skw6O7+5ADCec8UgxqXHBVLJzbI3+tfYQIa4MKcRTaUz2TYzFgsKIIic9luo/xZKbmHI5W7to
nHQ/XCEjUfW0Aj8ArJmcpPJem2XUrWHy1TCVBBji+9HUALBn9Y3aeK7nbSNpzGa/J3Fe646dqHv9
kDfNlHwya/zgjiihHCTuLJ8XBI7aw6RkG5hZCIJbDCdIBe2nuCkuoW9F57xHx/YbbXw6MFCEuIfJ
VlTobglVItefHNwXt9hBctbO3bzBujPb6oK/dpaeH5o5Us9JR36l5sfVDbh9Q0Rcd59CUUT+W5uL
VtVkZkpmnHoWIozEnsdbe2RCGu4qiTQeZalV1AEmBDUh2Ca5edkYbTW0WdEXp+QzABslY09UIk6F
Eyz0EzLi9FD1RNlNuGVXM/yBtA0PKTrowPcwG4RC2m/ckahZu8NJBP/BndJs7Yszs9Ogxw+aENaA
Z6S7KTGN1VR37qWdxodubqM1bqc7mhDn2ZBLu9D3uKlNfXWrPP0emwKTsnbma1tyZploRJRCIUmi
tYi22IwEbeqU/8vemfW2rWRb+K8E/XwlcB4euoGWZMuOp8SZ80IotiKS4jyK+vX3K1FKJNo5J24G
uETj8qXRx862WKqqPa291pUUJfnSb8xbaas4X8Ce0Eer4VuNmNe48wGvThvC/okW5NUbOi9U15lT
hmzebeaasb31UquZB5pUTF03D84beS1PBNIPeRlSWC/L4mS2trZfYsfUp/CP3G2T7IbuOeQiCnVy
0DOoTztRdk7HW7rJMqe+M/LAQioGBipu23kEx+CZ5zRCebnw0RTSc8HelArCeo9YpBpBqAWbaAMB
5KRkmDP2FARGQf1B+dlEM8UuaboWcfap9tP6QgpXxQe/zAo2Rj2ar7LN9zIzgAa4fnNWZGBMAI44
X9W1DovLrthn+AxCT0aWIl2WRlyvL1T4kq4iZnnOkeQkvUtWMMMx8K69thyKxZvRyHxbJoJZF4KX
mR8iNljoWsiuMLbmbZOnkWgzi86bhV7DvZ2nzkc7RZZThQn4DN/r3m5tK/0WxWAMJtuNt/6cmEF4
LpdVNoGexzoP88Kex9sq+ZLUjvTJzlajM9ggo2lcR9vbyFKAHyDpehGqofUWkqLoJgeXc5dbq4/m
Kg1RsLfT8nwFbOA2UxwZ5t1NsZZfIya+uoYj1qILFiFqGhQeJHtrQEXwBxjeFjgGIqN6QSG8UmT1
ltldxBVJa2GfTsRkVuxYczMx169H2QrMEpR3k3RUIn2TSPkndlyUzryyTq4kNbtHfSp+uyG5ulWh
AJhZhXbJqD/bQCPDBW41BbjJOCokfZMq1xAPdUx/qeZauCxDuAEMlybXtCqcWscPGvS0TTz21G9S
fWZA7fMhdsvq3rXX1uPGgqWJBpZ1nTrK15FdfodlbvXZUAyGdZsITW5N/xBpMCdzpgjbEQ2fVGS8
HKXU+bDKNERK/K+gSR4sJdXn2xjO2a1DOq56zWeY0G3mqWNlZprZIg0ZQIZm5pLEfn1GTTdZMl9b
of87gk/OUn3ooGihQ0jT0JA3HPlNkMNCus7rNSAE4xZOu+ia8kh5FtItbibKCl7Wae1mdUL5Odze
rhr0YOlVPZYouMJRRyhFfOGBwpjUahVcmLIPoTRq4OnEFpcrybIIZlJrWmhZTvd/pJ65TNQtlPX6
/Ugx4pnKCMpXV4HfL/Ysc5nJ2X1Zyd8der4gk0AZjMwvUSBLs1QvoKhbS+Zru6FLk1C9n5hq+iVe
oX1MSv26jug+r90kgT44XQMxr9QLf9OEl2qVXJK0Mf9jyB88NDmvA/Y8yAFDAEpJ3BW/cJmoZxK6
CpLXcbF5p8E6D/UBg01BpU9L198+ouutTaH8i99R/a+mXr5lrZ1QbeDdAjungw5HFzYPzzclYxRw
CD441C9kJtq/SKmu3qk2Y30Qab9N5YJ9pT+ESihfetuS5qvrJVcJzdyrMlWWZlhTP5Afc2udwkjF
R5rKdFEvrIREF9pj7Qz+RUAZluHOd2ox8qhZASWuwQoQPd5B4OC8yZz4dcaXHgfZ3HOlW7fJ6Yib
CVtUtlazxoWhOJN9+VZN/A9UwYx7h9FpWqJ0uRDxQFsXsXdKXPloYlYGbweiQcOlX4/S3CDZ234s
oBsVwWYqR3exWQCNrO0rJYm/697qIlVoqbnQ6sHJcLcNBF6tIO1kUN1Pwq9ZACJ/m2/e13n5JpGL
u2IU3RCteVMMN5x7ZzNtaDoSA5araeNzzBG0d6uZrno6IDAIXa4jHyyVEcKF7BrZRGlMHcgUgxBv
FFjJ/z/x+y0YMKMApGi/zvv+zSxIfJrwtf9kn+8B3yVDk9A1BGpLK1EMqewFO2VZG9MBMsjeZBQt
JINk7JDxmQh28q8siyFV8RM+wyHjo3yuoCiIOdJ3JmZfkvAh1HWa8DE8rPO5RIEcFiDK+GJ27mFx
z+2boz36P2Fq5nDJwPQABDDYgLiw6iIMBDMhLGtXcVJZCvIWKcJw5XzNjg6lT4VFff9sHXEHvldC
+ofZBLU46j5B5kM4gEwkl09ivfMM4hqjmJbEyTstm40WnWtqTRswiuzmwh/V9QjNeJQGw+oyg00E
OrLJFjHuIrmJggYWwwqicPTNrSS61hkreR0zTC1d+p7R3DQaBXZfTZmUGBmfqU5X8zquzBWFLHuG
+G9yvXP7sESW0JXpa+W9i/+MIPwv6xHov1pMEmSVfVarKWMIQbYVgKWA6ZLtutIXUqII7rIir248
1KZh8HALinYZqKrthDhYCubRpgrmmyoLLFBzsXdpoJdg3kJXXfnTnCB0no5GFHcZKCnmRbauysko
IDhxQw0GOSerz/0ttP/MjUcYFgSmMKZVTnWnAH/+UtSNfF8bQJJhuveLmZvn1WqyShqY2fJVs53Q
LMtmvp5Wn4tMaz462xg+vGyVJhum36wN93Km86KaI5XKZyfw02tRGZ/nCs5Ok9fVmbFKUlA3cgY2
KyaYBq1en1EVoP0GVbB+aaAN9tGGzPJaKZAhmnu+lsJEmmcSkCa2OskzedDb1FifKVxe4VwtwNsZ
sS7I5/3CJH70ffirqrAy4b3QsniGvwKZY0BkncaOO9usqtI6V+q6PqsLP56igFytzhuloKZJ9TDR
p3Ie1N8hcpUWW1DRULhzGs/XjpedMWrTMARik2XaWajPUfBL3slR5l6RcAefY4lGiSNVcj1NYLW9
CCp3Jc2UzLyDvjmbUdQDrQ5KHFYHF+U6EmXGas5WqyA9Rzpgc+aamX0HYCYhMs7AdiN7/dq1nY05
idVw/c4IVB00t1sGjxJxxWXh+ApIBJOgCCT8V05DVtHLkO1viBfK8L+DGF/PVwVtTifwyss6C81z
cBcm5KGRk79D1v5BqvXRDD3J7cyxMmjCOQHeZYy7AhYNAsiergxLvg4N6GMB9VhfLENV5hUEDs5E
z7dA2fUKUYhcCUfqLHfS9zocVrepJW2/BcCnZ2W6aj5SHgkvnK3DERyNJBuO0REC74yboN0Zb6Lb
FMGqelLEPmIASuUBQMrX1kyGMfmDsUohY6XWeBlRfPkEwRojl1bhBPdrDQIYqEQSECrhvIgt9iFs
sJD+amvpLeS3cKkXG9U+h7BAqblZGBW4SgDak8oVyR28lfZ5bkjBMiJhuUztPJ5u3BTvvmnsCdi8
B1/ytJnakP7rlqdd+DC9TmNNWWzq5pMeZKicrlf2BlkNxczWs1TV+R7rSQJTbmm8oYpOEFLTszBK
eNz+u7rH+7rus0rWPwqD4qdv0LIv3sdnXS3s3/qlQ8XxeUP78Zi/K7BCG9DtR+8+1E6Y+69sBIvC
K8pHmt2aMrbBNShUQvlfHuqkyLczkbD78YiyK01p4YQlVGDEc/xtP//p75ddSfBfLdWfWQVQGZ1w
48WroKEDLmaNjf1L8pbHq2DZY9Sk4NiwhQ69mDIa3ioAEOm5CkAJdqVyYFXtWwJEOVkFaWwIIhwq
zO3Ph7cKfIN994LKhhexpUqPfvd0ToTJKkEfoxFKtj9vY92ja+M/2+2/c2r+6ky3ofnl4z//oRI4
dgPwl54IVR/TrIV/xQD2JJ7OKljGWNUQWIMOe7B7QVLIDk7SkJeugqaNAcMALRQpyPFRMJUxc4YG
gDCuDfEMbxM803176eurAquk2pqCBNju6ayCJY2hxKJsDNXt7iETYr0HdBRMevI994AAWJHx0eFj
Iko8nVtRloBtwavAROjQ3h4ODesPBAiSqRGCwwq8ezp7wFbHhAaSIZN7757B7QGFxnFfpyDYlhVI
hvX9bdi9Dk0Zp0GFAR619iQMbi+IbnzfAIHrkGoHooMUpXcPm+v4VuSWGENsotlAwId2FmDeEcRO
/dyBOQbYrnLh7W/9Tpgo3h8uLzTl9/fh4IJlVkHAi3utAqGBrgrgKhQ2z+0C04a0XFctAdcY6I2g
gfzouQoavpF3pGIAS93u6ZwFRSJxEvRZ7V8akFNUCOza+wlCflAuP7K4F+SNYhPA1opjaL/jrle0
iaIlajYMBfxYnmGFBqC5+28CsmcQ+SC597FBxzmC6GY6A7I9PPHuGZxz5MrqvRWUsfCwCrlzuxc6
i0CqwNiEWCLyid0zPN/wFNj/0lhZk8Z4BYg+DskzucexbzQpMUCDSMtgvwgD9JBMcPW8FVVbAPJE
y2bvGzppIyIIY0PHOYCg2W2WwV2ODLFpvX0DcYLgTTStX8RJO99giC53m1gNbhUY4+tCN196IETe
BCqSWImdfnISaNTJBpomYqJKPMM7CaiwtqHbf+4gNd6SAR+YHp7Pm0STk2xBho5veO8Pk2Tv9ycj
gskBqqR9FNi5D22bRq4E6Sq1tN0zuAoKJDeCfapfrGwxuMU41eGgS91VQBaIeS4A7PuzMLgAQdWo
c/VdBbyCInaCINwWT2cVqB8J56js2LkGVkECVKz1jZBossiQXtEN3rcPuO9PbkReHwi5ilscWmgk
Czr6vl+/NLY565DtHmKf09e3ZcqIMl8/CI1hOgQyBcGk2vcq0JBIQKiKYU3xdDaBzVVhwd1LENau
wgD3AnF8z1XQdPoGZAv60VseHwXDHiusNsPk+4xpeM5Rhret5yqopEz068gH2q9adFWPV4F+oxhn
oeS8zysH5xao8InR4H4nghqBQl91xxVx8voM71gcE8oLA70Q6Ig8UQR8aYBMNRXqf0GOv78WO7mS
pdN0BrNm2/ufD28TCIrOvpvAHov3M0md90/nKBjsBW5FIXa4e4Z3IXBS+7pIqgcWehCHWPiJczDN
saVajDqZP/PqgZXT6C/03QuaaCrbsgZffvtdd12kNgZ2qUoU2He7bkA1VZX+Su/iiUz3QBX6HG1V
4EmEQBhNGY1NsC+ktf2cAa0C2NveYRLYXzwjR+rgG0/vA0qq+AtDUP+098X/Vd74EAOqzZr75cqL
T4VfBTvH7zjGjoWfoCyqaGQDtFxhNto9nYoquTOBIlkjBJi7Z3B3ItN4vTcC7lEUByAvbV+y4x5t
UmfophizG2oBQUZEoLdj0MgKID9StOeDBAGINwSNDAPNQ7sToYCTfvModDh3jo4CQBskYWDdfv5O
ZAIchSFSaziSDkdlYI6RYfO+IAxRSxWhst7JE0xjbEqQxvy4CNrtNiCPQJdN7RsWqMAOGMwzxdzH
4Ts+ThfQrxjLNBvhyWovnQG9P2xlvXGZorXE+Yfh/mfwd/z+ZIv8GVFD/OkyB3YGRB7ze07xlzcB
DXeDCRrZFnpU4uk4RQHBESVGEon254OLEem79+6qsBc0fJ4YjWrfsrMKFpUFKOrgvdj7i7aOP6AT
AYi6b28BiK6iU0UicWwXoZMnkJyDVDZpPxy85uBcI2Jgfa9FBVoUIOmyona8AnsAl6PClThUtDqg
kDZ36dFfE8cdghd6bM/uARC6TPtROthDoQd0Ap6Zj3xp7QiXiNenYn4AlnC7HruEXUdFgBEpI+6W
5wWO8TdW6seIy9T1gsfdBIy3zHfwoRbG/re/cJj8eGrgSBpGOaLm2f2iGIhpTbdod/H//3XiMXbg
46MfHsDIx/98/4JP//SzH+rwHy+8ZbbIHlzY7BmeafYf83YRMkXz72DxbREujlkfCVe5mn9+kie8
kj8yxL8xnK87dkUNvrfdX47g7l7u2cGj3/vA2XoR5Yv88BHFPEKbDPb9yNNF4H2Ps456UOtNettG
8iJbPMbHn7qFjve3HEXLh8J7KIsT47sLsK/x2TJY1ItseWy5LcH0trynP30Vf38FyXUZfjsVbWrx
IX3/yjmr7j2ebu/WMfa1PF/GKE2dWm6z0b6WL1hxzztecRlNT0rzfQ1fPi7ckw24Lx/0thvArhZ7
pyeyzUp6m44evUVnkL9tCfS2HNenX147ydDX7NXTu6nt7PY2jIHyYd0ctsHu2mtbZH1NX8ellz9Z
5rYt39f2zcKLTm4Pyut/wr3cLLImWESPx8tBN1PUQfp/5DxfPLhlviyKkz29B2r0tu89uN5qcVrR
bbt9/U3jC/K4ONnZSts36W87RzYj95Lk5G4CwySa1X/CeoyE68GS2N57eFRv03FUdO4QaM4F/K6v
5dvlt2zRiZ6ImAWyrb/panHqt8jsBXi2v+H61cUiTHLXO3Xr2BcVlD9h/9cM5T1jP0F/frPceA8n
bmxfAfwTn/wLNOOHNdhtwRbC39s0FGzP85Dux2X+zB+YLdbds9/OJPU1f+d6pyve1pl6m10HRCSn
Wc1+dKS36Wy56jbNdiM5fQ2/WUZR3gTVopMmKG2Pvq/5ezd+XL66zJ/4tnbEsK/5d39LiNvzhLZ/
4OlG3A8H9v3871n9ZZ4vT0KK/TR6f9ub06xy33Hva/dDsXCP75Q93rWv2Y/LLMSznVjGFf8BX/xX
Gro9t8enBX4Hsr7To7mfiOi7Ip+WefHq2Q8P0I1qYG/7Xv4Qo4h+ErmhBizIQXrbbmI0QVYHQ8L3
MPYnyFf+2vJzlaYf8/FP608HCojn/tlpcU38xkOwXGT/+l8AAAD//w==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6F699B53-5516-ED4F-B2D6-1E4134C9C348}">
          <cx:tx>
            <cx:txData>
              <cx:f>_xlchart.v1.12</cx:f>
              <cx:v>Profit</cx:v>
            </cx:txData>
          </cx:tx>
          <cx:spPr>
            <a:gradFill>
              <a:gsLst>
                <a:gs pos="1000">
                  <a:schemeClr val="bg1"/>
                </a:gs>
                <a:gs pos="100000">
                  <a:schemeClr val="tx1">
                    <a:lumMod val="65000"/>
                    <a:lumOff val="35000"/>
                    <a:alpha val="75000"/>
                  </a:schemeClr>
                </a:gs>
              </a:gsLst>
              <a:lin ang="7200000" scaled="0"/>
            </a:gradFill>
          </cx:spPr>
          <cx:dataLabels pos="outEnd">
            <cx:spPr>
              <a:gradFill>
                <a:gsLst>
                  <a:gs pos="0">
                    <a:schemeClr val="tx1"/>
                  </a:gs>
                  <a:gs pos="100000">
                    <a:schemeClr val="tx1">
                      <a:lumMod val="65000"/>
                      <a:lumOff val="35000"/>
                      <a:alpha val="75000"/>
                    </a:schemeClr>
                  </a:gs>
                </a:gsLst>
                <a:lin ang="1200000" scaled="0"/>
              </a:gradFill>
            </cx:spPr>
            <cx:visibility seriesName="0" categoryName="0" value="1"/>
            <cx:dataLabel idx="0">
              <cx:txPr>
                <a:bodyPr spcFirstLastPara="1" vertOverflow="ellipsis" horzOverflow="overflow" wrap="square" lIns="0" tIns="0" rIns="0" bIns="0" anchor="ctr" anchorCtr="1"/>
                <a:lstStyle/>
                <a:p>
                  <a:pPr algn="ctr" rtl="0">
                    <a:defRPr baseline="0">
                      <a:solidFill>
                        <a:schemeClr val="bg1"/>
                      </a:solidFill>
                    </a:defRPr>
                  </a:pPr>
                  <a:r>
                    <a:rPr lang="en-GB" sz="900" b="0" i="0" u="none" strike="noStrike" baseline="0">
                      <a:solidFill>
                        <a:schemeClr val="bg1"/>
                      </a:solidFill>
                      <a:latin typeface="Calibri"/>
                      <a:cs typeface="Calibri"/>
                    </a:rPr>
                    <a:t>$ 145.45 K</a:t>
                  </a:r>
                </a:p>
              </cx:txPr>
            </cx:dataLabel>
            <cx:dataLabel idx="1">
              <cx:txPr>
                <a:bodyPr spcFirstLastPara="1" vertOverflow="ellipsis" horzOverflow="overflow" wrap="square" lIns="0" tIns="0" rIns="0" bIns="0" anchor="ctr" anchorCtr="1"/>
                <a:lstStyle/>
                <a:p>
                  <a:pPr algn="ctr" rtl="0">
                    <a:defRPr baseline="0">
                      <a:solidFill>
                        <a:schemeClr val="bg2"/>
                      </a:solidFill>
                    </a:defRPr>
                  </a:pPr>
                  <a:r>
                    <a:rPr lang="en-GB" sz="900" b="0" i="0" u="none" strike="noStrike" baseline="0">
                      <a:solidFill>
                        <a:schemeClr val="bg2"/>
                      </a:solidFill>
                      <a:latin typeface="Calibri"/>
                      <a:cs typeface="Calibri"/>
                    </a:rPr>
                    <a:t>$ 122.49 K</a:t>
                  </a:r>
                </a:p>
              </cx:txPr>
            </cx:dataLabel>
            <cx:dataLabel idx="2">
              <cx:txPr>
                <a:bodyPr spcFirstLastPara="1" vertOverflow="ellipsis" horzOverflow="overflow" wrap="square" lIns="0" tIns="0" rIns="0" bIns="0" anchor="ctr" anchorCtr="1"/>
                <a:lstStyle/>
                <a:p>
                  <a:pPr algn="ctr" rtl="0">
                    <a:defRPr baseline="0">
                      <a:solidFill>
                        <a:schemeClr val="bg2"/>
                      </a:solidFill>
                    </a:defRPr>
                  </a:pPr>
                  <a:r>
                    <a:rPr lang="en-GB" sz="900" b="0" i="0" u="none" strike="noStrike" baseline="0">
                      <a:solidFill>
                        <a:schemeClr val="bg2"/>
                      </a:solidFill>
                      <a:latin typeface="Calibri"/>
                      <a:cs typeface="Calibri"/>
                    </a:rPr>
                    <a:t>$ 18.45 K</a:t>
                  </a:r>
                </a:p>
              </cx:txPr>
            </cx:dataLabel>
            <cx:dataLabel idx="3">
              <cx:spPr>
                <a:gradFill>
                  <a:gsLst>
                    <a:gs pos="0">
                      <a:schemeClr val="tx1"/>
                    </a:gs>
                    <a:gs pos="100000">
                      <a:schemeClr val="tx1">
                        <a:lumMod val="65000"/>
                        <a:lumOff val="35000"/>
                        <a:alpha val="75000"/>
                      </a:schemeClr>
                    </a:gs>
                  </a:gsLst>
                  <a:lin ang="1200000" scaled="0"/>
                </a:gradFill>
                <a:ln>
                  <a:noFill/>
                </a:ln>
              </cx:spPr>
              <cx:txPr>
                <a:bodyPr spcFirstLastPara="1" vertOverflow="ellipsis" horzOverflow="overflow" wrap="square" lIns="0" tIns="0" rIns="0" bIns="0" anchor="ctr" anchorCtr="1"/>
                <a:lstStyle/>
                <a:p>
                  <a:pPr algn="ctr" rtl="0">
                    <a:defRPr baseline="0">
                      <a:solidFill>
                        <a:schemeClr val="bg1"/>
                      </a:solidFill>
                    </a:defRPr>
                  </a:pPr>
                  <a:r>
                    <a:rPr lang="en-GB" sz="900" b="0" i="0" u="none" strike="noStrike" baseline="0">
                      <a:solidFill>
                        <a:schemeClr val="bg1"/>
                      </a:solidFill>
                      <a:latin typeface="Calibri"/>
                      <a:cs typeface="Calibri"/>
                    </a:rPr>
                    <a:t>$ 286.40 K</a:t>
                  </a:r>
                </a:p>
              </cx:txPr>
            </cx:dataLabel>
          </cx:dataLabels>
          <cx:dataId val="0"/>
          <cx:layoutPr>
            <cx:subtotals>
              <cx:idx val="3"/>
            </cx:subtotals>
          </cx:layoutPr>
        </cx:series>
      </cx:plotAreaRegion>
      <cx:axis id="0" hidden="1">
        <cx:catScaling gapWidth="0.5"/>
        <cx:tickLabels/>
      </cx:axis>
      <cx:axis id="1" hidden="1">
        <cx:valScaling/>
        <cx:tickLabels/>
      </cx:axis>
    </cx:plotArea>
  </cx:chart>
  <cx:spPr>
    <a:gradFill>
      <a:gsLst>
        <a:gs pos="1000">
          <a:schemeClr val="tx1">
            <a:lumMod val="85000"/>
            <a:lumOff val="15000"/>
            <a:alpha val="80000"/>
          </a:schemeClr>
        </a:gs>
        <a:gs pos="100000">
          <a:schemeClr val="tx1">
            <a:lumMod val="65000"/>
            <a:lumOff val="35000"/>
            <a:alpha val="75000"/>
          </a:schemeClr>
        </a:gs>
      </a:gsLst>
      <a:lin ang="1200000" scaled="0"/>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_xlchart.v5.38</cx:f>
        <cx:nf>_xlchart.v5.37</cx:nf>
      </cx:strDim>
      <cx:numDim type="colorVal">
        <cx:f>_xlchart.v5.40</cx:f>
        <cx:nf>_xlchart.v5.39</cx:nf>
      </cx:numDim>
    </cx:data>
  </cx:chartData>
  <cx:chart>
    <cx:plotArea>
      <cx:plotAreaRegion>
        <cx:series layoutId="regionMap" uniqueId="{65F30686-404B-534D-9E64-1A0E8AD5BE47}">
          <cx:tx>
            <cx:txData>
              <cx:f>_xlchart.v5.39</cx:f>
              <cx:v>Sales</cx:v>
            </cx:txData>
          </cx:tx>
          <cx:dataId val="0"/>
          <cx:layoutPr>
            <cx:geography cultureLanguage="en-GB" cultureRegion="IN" attribution="Powered by Bing">
              <cx:geoCache provider="{E9337A44-BEBE-4D9F-B70C-5C5E7DAFC167}">
                <cx:binary>1H1rU9vItvZfSeXzEdM3tdS7zpyqkWwMBEhCSDLZX1QOEN1vrbt+/XmE7QyIwOwpc+p97b1rZsCm
tXo9675Wt//7pv/XTXK31m/6NMmqf930v78N6rr412+/VTfBXbqujtLwRudV/qM+usnT3/IfP8Kb
u99u9boLM/83Rqj47SZY6/quf/s//43V/Lv8PL9Z12GefWzu9HB1VzVJXb3w3i/fenOTN1k9/bmP
lX5/+zkL67vbN5/qdX1XvX1zl9VhPVwPxd3vbx998u2b3+brPXn2mwTk1c0t/parI5Nw0xLcIvcv
/vZNkmf+9m1DqSNCbS65Eur+JXbPvlyn+Pv/mKx7ota3t/quqt5s//3kzx/t5Mm7YZW7G6a4+UT7
50/3m/3tMdP/579nv8D2Z795gMucV3/3FkhPw2wRVrUOb2r6+9uvQ45f+DuubBB59KF/iIhgR2C0
ZJKaG47bjxGhxDoyTSqEScjmA7tnbxDZEvRfb16A5jF9v4bmuXUe/S32/+3t34jq/5+whdVNnlVh
tmPeKwAnjqAmyuRyi4t6DJytjizOlGkq/lPVNmq8BW5H0v7QPbvSHLzTwwTvrqrffAm1H2bh+vUA
5PaRFGyyhXQDEJ0BSI4k5RZXZPs+bOUjAB+StT+IL642B/LLQQJ5sdZDss5ud3zcXwmBoTKZxc2Z
8lnyyCKUqZ9+bIbdjpK9YXt2oRliF4uDROz/QOvgziizFZfWL/2dBa1UNhHcppv3zZ20bMzmjqK9
kXt2oRlyX/44SOQ+1+tgx7lX0DN1xBm3LMkQhkwv9thWUkqPpGUzxqTcPXUbMYKOvbGaNvNkkRlO
n68PEqf3+s7PXzMs4UeK29KWXG70Z2YZKSOIJ21KOdzdQ3e2IeQJlx9mHo84vkl/noT4zyzz6E9/
f/v+6iDBcvMsu7upw5um3jFvf90S9Mi0TGpyvtWtWRxiMQSSNrMpm5nCB9TsDdtLa82wcw9T0S5z
XQdvFus4r9evCJ51JITkxKbIBe5fM8NIyJGQijO2dWdQx4da95CqvUF8cbEZipcHGpDc6TTPXlP7
xBGxTIb/zUohUDuJtFxJe4vsTPu+bCjZG7Tn1pnh9eWQtc5d6zwJs1fUO24emVxxy+Tb7Nt6rHeW
OqK2CUco5SZgmYUlG1XZ0bU3iH+z3AzLS/cgvd/lXffm7E5Xd8POhr2C8yNHsJwEZZRtkj0LLC1U
WSzbRN11a17F7tmb8PIvmvbH8Of2niw1x+/sQPFr17evqYNICkyJyuROB+elSyqPpAkltGz7XgkR
2DzyfXcTPU+Y/U8jzstfLzPH7DBLJpN8X9z14U2+493+OsfFkWCobFGxtY0zz0eJPKIEbg9Rze6p
f2nbhppXQG23sSdLzZG7OEhtu1hX1fomaKq7uq52bNwfPPQLqIVUXFjbsjIgetjBsZCIE/R4oHW7
h26we0TPE57/U6V7ebUZghd/HCSCl3ff9bqK1zs+vgJ4SPWYBdWztpo383Zov9lo+DCFCtj9axZz
7ijaG75nF5ohd7k8SOQuwqrKGx2+HnIoNKNiaaIw+es4RbEjYVlonJr2JlCZxZs7ivZG7tmFZshd
vD9M5NZhdvd6sAnziAspEaJsu6uzNEGqI0YlFcT6db/7YiJnf8x+ucocsMNVNWhbWBSvqW0oeTGC
uHGLmkLV5KGTQ29VmpIRwdgvs7tJSbZE7Q/eC2vNIfx0kDr3dV0FmGmoX7UMjboYasymZW/bPDPF
25ShpfhpUGeR5l807Q3gC0vN8Pt6mHHK+yB8xexAoGBJkbUJ9esRIRu6SRT83DMVzYmavTH75SIz
tN6fHKS2XYToIVSvW4SW8HKKCr4LG6FMD82lEkdU2ZygCr1zrducYEfL3oD93NWTlWaoXVweJGqr
uxzzJ6+YCnCUlwW6OsBt48JmmNkcjQWM6QmyTQWQpD8snmwJesLuf5rIPbfODLbVYZrGi/AmCP31
a/ZXxZGN5FtZu/mEWdHLNtGtIwpeb1uxfJIIbCjaG7jd1p4sNEPu4vQgFe4qwNDnm9PqdeeF0GuV
zMZU3jZLUzP0UD0xKaqVyBg2adxM6x5S9YTx/1T1XlxshuLVYaL4bp1V61esfiENF7ZAgcTaBicz
q6mQptuYYMaM8wa/WRFsQ8/eyD2zzAyzd4eZDryPk3WQp6/p69Csszn65NsBBzJHDTNhqDcTYm2T
BaR7D33djqK9cXt2oRly798dpM08z5uwCtev2mclRwolSSLlrgE3Cy3pka0oBr/sbR921p/7SdLe
2D2/0gy888MMVT7lzf/FfAp6PRwFLnOnWvM8HPMpjBNEoXKG3EN69gbvxcVm+H1aHKTyfbjLsmpI
2vWrDqkjG7eVnCZit6+Z6bSsI5vb9uQPNw4PAc1D0/mQqr1RfHGxGYofDlMLLzBc9KoGVFhHaMaZ
VCGTu38honyYm1OCWqbASLTkMwXckrI3as+tMwPs4vog1e4dpL25iYed2O/fpOOIRnCkgAk5Sw6Q
2jEbioZAZqNrM8B2pOyN2LMLzSB79+0gITvNu/XrwYWGOLo3Eud4fq1giiO4RABDyfb9WUI+UbM3
Yr9cZIbW6WFaxNMEk3t5+IpJHHwaZQIxifmXz3poEtHdoQID7ObP9s9OWjZVyx1F+6O23dqThebI
nR+knv2RrL+vXzWPQ+kfzVSGE4+/9GW2PLIFvB0jmGC4fz0GbkvQE3b/08LJc+vMYPvjMGE7vUX6
vWPc/u5MCJREFIZKxDaDm3k1SjFiiUOqlk1m0yb3hOwN1q9XmUF1epgx/+5g+Jv8xxs3T5r0+6u2
CHC4kQgUmqfI8KGBRNBPqGRKAtj71ywQ+RVZe+P4Hy06g3XhHqThPE5yHb7mpCyzj0ycBKeMo7L1
EEk0U4VtccGm6tf0QnbwMH3bUrI3eM+tM8Pr+DAt5jVSb9wzcfeKg0M4X2ALeDEkARsVm1lNuDou
phzhwQztQ+B+krQ3dM+vNAPv+jA7q4u7ZN2t9Wtih0tMMDwk2a4JMFM6y8SRLFvi3P8W25nf21G0
N3TPLjRDbrE8SDN5mt2+crFZHU1dUwvnQbavmbWUSMDR3JFq20iY+b0tQXvj9tw6M9hOD1Ph/tDh
mL9qj0Ac4aYFtADodohyXmOeDodPHVXM7N07OdQwH9rKLUF7w/bcOjPY/vj3QWrbdBLkW67jHe9e
ITPA1UNcMTElbPevWWkSdhIzlsRE+2CjjrPKyY6ivYF7dqEZcpeHWe+6vutftQdO4b64LXCGfwMb
1OlhTIlDBByQoiWwzcJnLYF7cvbG7NerzAC7/vMgVe0PHb/23AKmhqZDHfyZW76m4wNcYewSJwzu
X7OQZEfR3rA9u9AMuT8O84KGyZKcrNMCA82vGVEKfiRt2EGMvW7gmVvK6QoHBJwIXDbvz+YsH5G1
N4YvrzYD8vLkIFUQ1ZRcr29fsQ42XRWlbNScxdbbzcwmJZhSQbUFZ3h2LnZTbt6Rsjduzy40g8w9
zKM7mx7/7kj9jof7hykcN9oQXOTFdv5upnz21CLHmCzuIPplmPKYrr1R/JvlZlh+cg9T/dZJ+CPX
rzrKgL4qM3EYCynexkjOFZCiE46zrTiXvAVyJ0NbPfxJ094Yus8vNcPP/eP/DX7PX2H683rXxbpe
L+/vhX1wi+nL7+6uP5396TYb+6WqbhK109vf31KO/O3B7abTIo/yuBPUccJwB9qDP7lbV/Xvbw1q
IgoiFsGdijiPR3GA6+2bDtceTm9JjCGhmAbobcwqIU56+yabLuz5/S1jGFCCWCDnR4sX07uo5lTT
rBQomgrkmOUlmGCypkvl6M87eT/kyYB7tX6yY/vzm6xJP+RhVle/vzURFxebj020CpyQsE2hQJYk
ti2EjRisuFlf4WgUPk3/C2WHZIxMn32qqqJonGJMq8FpKeh0xyRV54Xw9ccgTPRNYcXsOghi44qp
clhlwhgKNwlt002qXmYO8ZJuYUjq1soolmbfFt8qQrCONHzmO0abhx8i3RexYxQmP82DPj5ucNht
WdBInTOD9B8ClXWLMIqHVc6G+GqM+HiifKtyAmo0d9lojNoJRCfeG30YvO+zJEycoKq7tfKLYW3x
YAgXfgC2uYHfGqGjYz0eWwkpz8zBKL43LIjWtd8NH4x4oAtmR8O3QY/aVYUfWy4fxvqu1T51WJGI
Ux/3c3z0A/mR1kYYOnlSsc8N78cYbZ2f9xP/AgIOCZhDICWOjE1xFOYOp/sHHkKQjkJEhlfJT6Pm
6tTkjbksWK+lo/LeiB3OytpyQpaqD7lVsPOsY9haIe3cdMOYtKsxiIalZZn5qRqb9mL0zOCSNSK/
pWFsfM1Ks7oKBqNfmmEUXTRmTQPHDurkS5J49soPdHHcVDx/b9v6c51w88QsunPL79g1C9jKCtRt
VMry+8ubViiPPN40jp9OAjzdkoHbNMQklw/krsBtbr5HiuyTyFPvG53Q9/Oc/okmev/BsIg+bSKu
T9Ooq5ciyFLmpEY9Hlc8Gi/6piffi5iCDcrs+vd+JuKzLufmJ2/Af5Uo29yxIqfvfIN174NG0nPu
l/0H0/a++KJnKxWGyZc461pXxgk5CbMuWwWGNlZxy+VigI4uR5JCpnlN2ndk5LeZbM47zehJ3Xjm
yWDrqnaExxdhP8TL3uzYkhQqODbDb0mhojMh8u4mDHLuJDXvbgrt8VNrSPSJrmnreEHQukXbHNdh
119BKeNLqzWgTFUcnsT8lqRhpB3paVkt4mg039nCT93Qs/tmEYZV6eRWpFZk1MxlYWMvrCzrr/oM
KDl1FkYXacDL88FO2Nehzoo7OylT7WSdrqSDm3vLk3606HEWVNWJ6ovwXVLX5MILhv6DndH2woxL
bI7xJkmXZTBGJ4MOIuWOwmdXRlj376uagqEs9I/D0R5POnPSTSMeP6ZtV30VQVV+V37snwuhlUv8
vkdJ8SWFmdksZCM4zIDRFs5xiw6wVIiNHsoO81vP81vLuApqMn6sVZOtDFolX4a+sxfaapQr1CQ7
Oh9vOmaPblVXxeCKbghuoyLvLwvJvLOyJuVXqxTFIgkSsirt4s9eiXhRNjL9nJZYJW61mThRy7NV
AuzPc88LHFL747Iy/X45pDm76omOhWMN2OrQGMOFCLzQhbkajlthssmg5vGZNouaLs3aYMuQNCXW
7Nv+Usf5+PFebIuoVG4YyuFClyY9p0Xu/cgTm/xpG2n1VUW0+poZY3mJQWgdOWkRpMGC8yz8npF4
VebaSN2mV03g8KaRKzGMsbWM7cB+b5MyH1CIf4n9jDxS3Yn9HH7HIrhniiF3tybVfqC6XUkrwx+1
d8V0IY1FTS3qDLo0PkWjwg5oxIgry8q4joawDRyzL1Rx0ess6Fc2CeFeOHSwcVhSemd23BbruJV6
cFTZFb5bUO1902LAZghL6GkZNsbxP9+AmNwr2snwy/eXoD3cQDbGlaaBb10lcqyXfUT7y7Lw/eNS
eol2qgx2xis72AsmYWKywDSW0s6KNfGI+Y520vsB3eMwzEO+5r1Fz2XXx2cBKxrvuExs7zqxytRz
gsxPbOdl2u/98V/++p75AkexKGXMQhlzusDtIe1dqkM9is68yhvTzJyuqrwfkGbPPtGVTr7QMRwv
or7q3ydWm63q1MYOWJbJU7sI27M8tUO3U0yfJmanT3OrNK5rmaqV6kQdurpssvejXYXnFsP+u1Ql
zKmrrvrRwk0AolB8r7yuOSXjaLduXI79h0Z0cbayWku7RWSOTs80zFDTeF9ZQKMTwzbssyos2dJD
9+o4qbh/XCRB/03LbFzprvVOwyHQyzGzMtutGevvqF/BXrFUGK1bFYwuR16oY57H32mqT6qAZ6XD
46I4TUTrfcssqDpigv7Dvep5yvBvtWcE7VLG+GWTxd7Z2Gt2lbBqaBZpxFtXsTK4JUU1Hkck8L5B
8to7kaSTBZlYE1neWRNm44UgI9gnUli+ItTEGVgaX5OCjb4jShn+aaXRDc/T/LT0g/407ljlas1a
1xAJOw/6rlqYVtJfRnSEL3lZEBAkztVQ4fwrwTkE2OwpHJyFDbDVaVPFbXkVJLS23IFAwZx725x0
fbkavDJwrcDDBoIx8I8RihVryerx40hhk5Z+Wp0GRmktgiRKzsowqTpnSEkYu60Rhanj+9lxXcaT
ulKLfB86knyG+a+/s060d01oCWOB5kdqLarAzsNVhnDsos1qc5laZIAciIwnTsITLzlOqJcTR41p
c2L7Rr8YxsI67UX6ue9yykElZsxdg4UrVUrjI+q8Q7eoGtLclibcCuQrWOi8zE96OlYrAa09sZJw
CjknXIsurL9WfXxiGnE7LHoWjkvFh6+0KLIFz23ugJ4gdaoICqF8AWGNWCVcadvWDc6ipgvdtvFZ
TiNyMqpkMBzJx3I1lizIL1jvCeUWTRx8gR8Iv1RGlCTOWHTcdvIwjb5WOOw6OklcSv8kQNzSuymH
NXCqoAhuDWXRK6PtpgBH9/kZsXu4qiqVCz22se/woKmXdR+kBNuNYfISfEkHcapO47+9uoEaDAEb
PdeWlRCLZKTZte/X1alHBLzOSCP+PeBeOLg+lUX8zqjrKfxRw0cf391hLEe/JN/TJIddrcvUXgyw
7MQ1spGe+2YXnw0QBNvxuzx/Z4ghyF2Tcv4nzcfQhjw148coU17jUCvqrzRiy5PayJTvVNU4/mAy
tk/tZjSWGBGKpWNLj/oO0WO3FG2rXLuSYeBK7VlOpw1IYVgiynR6Xy9qZcaGYxYeWYR8TH5YVndV
52USuibCVs/pYitzky5OLy0rDT6w1OpcOAMFzqhh/HivSNtccht/b1Kim7wYdOgH228q+fnj/1zn
Kf5//xUaf/1y+qKTv37CydPNN6S8+CkcLJ7y9mr+oYman2uBmC11Uzb56Icnqe0zyevmC1eeefM/
zGwxGvzA5DxJbDFv+OAaqPvE9v4vdnktQ9/aYjZOaSCOx2gBAvhNXou0Fae48f0BCheMKkRqyF23
aS1OmnKBqR94MNxTOWXDP9NaE29hNBbv8un8N8P41257jzD07/Ltzw/T2il1fphegBzKkHrjmhtc
toGABQ966CZtqx3StCHiLiBjEf1I0tHjZNEhdSrrRV1HbPgSJfiGmONq4EnqVtVgmje9lxTZOc3N
vGTHhSHgw+PSNvLYgRoQxH52Egf9Z01SIxpcLQo5Sif0euSabsvbUrQuT5phRFoQNRV7Ty2rsLTj
k8LoPgfIHPQyiRq/thdiUCErnbEhpr3ilR+WptOHkak05L43bO84a6OqCN2hCrzMQL3tpQiOPo7g
MMmPuyxwBRBus5AmBnrm3MkrSfO6Gs27oupalTipbwVJ7Gh0TeML5ZsKj+xpmKU/SqnD4Xo6nArS
WNBo7Cejnd9/fpmkWVAJknBWi2KeHfPP04QfnQEGk9yneaX9W5oQM74oROjHZ6NoyipEaibDLnZS
K0RE4cRBYTdOHKGSYDkRKfJ4nffVUJaO1ZhGdJaQtiLBcvT8sVmMSQ8olnU9BuOXQEsPebAcYa0v
xzGm+FiqRGWWDvGrxlJ/46MxmfFQCFHRmWRwaoHhKAwaJeyxEHpB3IdGnGR3pDMG+cnMQiO/ShMv
Hz+8zD1o1OxBOG0jBNwtvsfIxvMeP2hI0lKNsvdup/EtypdF4sWCOIxAw3tuReJ9V+UmD5xBmolR
I8j2rfYqDs0s+vEyJVO56K/wVGDL0yUpnFCcfbVwj/DEkge5AeX+QFQfydu2srW8NIshqmtHpwbq
Y2d+JUdT/g2TJ8F4/EQYExRPOYQQ1zdaMyazMEviIjTZbY+4MRR3bEisIDj1igay4OfltO1kkE2j
/iYPeoIuvgXHhg3DnZIoZZiTNX24VYP6hpUnFr9JmlLnw6IcCqONndYevaH7m03Sp3xVFBMLtjQZ
YEah6PHDIpRG4q5l6W2VCMRcJ6Hyss8Jq2E43NryPb9436vRI+l5HupMkqXZBvH4JaqsouBOmsBK
eQ6JvFR9jCKJ4Uw3aDOWnMetr+3hpOmEQGz9siw8ZRAEH/cySsJwmS0KOo9p5jqptIri6qYnqrFH
J7ISu73yUL2CSLz8qCdCgMv9TYVGFiQBU8Jzg0ZVbLOekewmG2qNDWtDxdGPlg6G+WeepzLnCy9t
89r7m+fSp3tU2CCTOH/PpmbNzGx5BiV9oU3j+2galI2ussywqVzLLgJNXMqRdCQnUJPYWg9B4vf5
otRaq8JNjZ6112E6djpzArsf6+9+hkLoMc8kG96Z6SAqe/E3XJplj1PaiPv87qVVTZfrz8XI9LtC
p43Ovwd2yKCKkT3U44dK9hr4jAPxh3alqqKSlwbCSgh1lQkBZ5DJYYCxVLHwhxtgmUY/JIq7WCH0
RDx2qBiLPPqxMcDCK2BdzL7x5Z+Vr5RXu21qxQC9xZfIAZ1M1xJuOOO0BSJB6k0m2qiCAA9kQ5/Y
H72gqPtv4zCFEE7Zjx54waKIw8iTMZRldMxEaULNyqAL+w+FFFF6J7uGhhQ1O68aP0ALlflnFmbQ
Aj3mEWikRaQyRLNZQ/+Mq7yIsmUj+2T8Mtbcaq9bXcr2qorwmw65ewRFdoJA5sCMIZfDo1MehPHg
RrwwYFQ8G2twJydRhPRqCDKZmQjdI4ZPShp6+EgoLQT7K7Ptg/pj3VkpnNlQ9hFMcKVF5A/LyFd4
tBF2Ch8feTc9zfCHQl5yFYflt9IOzfbEE20ZXiQis4dVR6s+exeUxtCcNaiEQpZ625sMUNiGdHhn
t1UAZ0k8FBdjp7Q9BsUu7LKumJuLrIjjk+0GzKgOsNUMp2xltCDEM8BQk2QQv6r3J4OZIJUzUAWs
PIl/hVYxpBFS8jjSuzXKojT0koeeiWAfIpd3PbKa0QQPGh4OeHRfBDDEA8+xJ3/DVRHHHThn2gUy
nJOuq4P4LEt0YyQuDdT0RG5YiNqGwpNgSzFYqGItYG8ncclVDa/F4zyD0ESejNIrJJ25ZR1HKBhC
XAozYtCpNlMKUuMznQAz3hMsiPtjqWcd134d2/zMEH043JRp34KHed9GeD4u5bap98lOcDlAtBit
xk66U09mbRy6/oj75OwFykUc7w0oFk2biFQh+4uSe23mL3MDld7AsVgLK7DUI2+xmRzlGVCieSnw
k2/zkrdnqmoFVsmHXEAVUOu28ZPh1xZciGZ5DZIG7B6/7JpookWoALc+utKyoIKDXcaQFD5iBPGk
xW3+IC9KQ3uK27yWxOFlJWzIf9gI/OAiHUZzxImEmnhctik42PRdA3aOtjXJXIIQUJxEdS/AH5/I
SUSn0Lq9LuwM/yypjTKxY0U1bANCxxFRhuhC6PmgB1SBnTGIEYhFJdeTSgu0LvKFxsWiQMKsEDdm
Tl1Q3l5bYczAhQCtjGo4aXtSRelFm0z36i1LlLBA34hYbJJqHoa6XhSxGql50tuJ2etFRK5VYIaq
XaCnZk2WKUiCaDyWxDg2Y7SB+HEdD74gC8h2Eiz8lhTjB3MYeoi/XdlMiqVKu2TI4K+7XF7iLu82
RleJ1EmJsqUX8fB9ToPQqxzE6hPCWdgOhB4z6HJrnIYVScLB6XVZ55XbJ1VldO9ir7JAo2dUwKYU
dpibmLWiGTaTeRF6dp9UWnoiu0R6r3rblSQUXbKEIYa5Wdbcj4bS9YsmV8ppELf36BEwWQcnHo8a
0/cdO4aZlTcjau0imIztgD2rqI/HMHB00AeBfx7nQUOty7pX1SQ8YTSZFKvuhrI4jgdvkkvS9BVk
yONhGfvv8jEf8V7J2kbTy9HkMJVVmYFLizQGHpnTE4M25WXVSQaTG2VlA5QyimGTYJkPaYe1VIm6
EncaMB+SS8LCq9tjUhcdPokUpsR7tfYmu4RWVdp/VHU0RYSBaHyYp0L0EvyrAwPWoQUXoQuU1RUE
qi01H/JToF8O6IAMPiTdTqoRhAe90eDRgiY96Ie5hDtqh8KCl089s4Dm2SKZnGxdNyXEsZcmqiFw
ynqAfRjswBDvezLowndgokxxUpR1hi3Zuc61M6ZsilaI0cXDTWqjBHWxzUNg9SfmdHnJc7WKNayq
WvpB1HED3apx1IVj29xflF6XeUtBGq/85JU9Nh/mcP7Dsh06CxRbUWeAS3kaWFDsqBkRTp/YYTNx
cCvWadhN7w0i5xDcMeynwFnmxmTuK8OG00KLgYDH3NJKdw6iXp9APw0/hOYK2zNRlO8CahWXaNRk
0aJSsa4NxxrpIP9tZF2iP5G0T64V+isRZEiXYXkms6KNj2XeNsVNkcLHvNN+aogLD5RyfJtOEZb/
DmFzx2NUaPLkVkTJqK/SXKb4KtmRJt37URkJcTojqfN3BTe7InNsFJHMwi0FF1Vz3HWm3V7qMvD6
3JEpSdFKSuBWUR6uW+qWwEjDyPd2OUbwwq0Wvev3MSp0TjvqbkgcgUYaU06hjaH+phhtxCeZ1IPw
3agUcW84KFoPXu4UCvv3IKeeX5/WATxZ4lpj0o3jQoXJSPSxx8Yuf9dDORpH1vFFRwgtjltl+Xxh
IkAbr/0IRUA4PllbZ9UwNDZ6FzWj7oDp4XxwJGpxamHkzIpc3PPDtOubiX+Cq8zrRZmTbnznqYyQ
Fe1owI69oqdZ7dRWMqJF5HHT+FDEeSo+N1Wpo3xFCmsoyqXKSd9f93XP6wujqjPjShiiGr/UGaTa
MbWU+vNotX6Wo7koLV2s7N70x94hrVXIherHJF55YR31x2Mu7DR3VJxzhmKwHqvSRhE9srNbdCvy
tl/Esh7KOxWZ6By5jVXkFjp/lVmTVe2hc2wvmpiYiVx5qRHLS0UtI45XrSwQ1gZ3gZ3xWlE3t+OG
5Qtq1sMol5LX3PAvNcNmog/b6JsMiSfpVeeneV45XR5ODrVIeVqYn7vBLAqxKLxOey3iKeIjRhla
y0Q05pEOCqP7YYo1M0NHiKA079vJrSgYEih3aU/ho4YDhzoEApVS6aYmmSLM0Bg86h1HQ9L5ybSx
orPfjaVvICQ1g7KF6zGDNIKXqTPMQIyrwbKw5nFj5lP0J6t4yhws1O9B7SDaNFGrpkxD+aeZVfjm
1RUtDCtWKx+t6WZRNKUJM2lWFSJ7OzbApRW+ixNRMGrnUxSthq6ALYvscHIantF5HXx4WplkiYkL
OfITDIQlCIky9K1gU9ImJdgo4hJMKrimmerJIKYJg4/ucPcUQpNuUDUYVGTW5DltdK1AqfYDDAqs
Gmu08vET+pAl3ss9hR4ccsDcgy5VZq5Bf6WiyU7GwkrwERZRBYoyr6ioXiutpnhVeS2sDasbLb93
XZnlx5JFVnbu51ELt1gXxRRLZYU1hSyBqice4dZdWdMfjVENsVp0CW2bxIE/RN3AsQqvB28V0SbY
Dxs+TCHSfblHVunkpbYeTNAcfIxzMlUspOom6in3DDCy8EWk8tUQpkg6ksYAY2FmoomCpjICiM+O
E2MJFXKaAhV91IeyACvmKTpeYhHTDC1yBwHRJIohQRxwZaa9Z/6ZaIra0wZGOExKvyD9a+pru/R6
7JhH6Lzok6ZqLaovMz9uu+DD2EXEU9/a2DKj+CQopJ92p7hyVrbXo4VrUAKHjsVUfNK6acPgtCDZ
FFSQOgoRgndsmHJiW5YQlhT1Otq7YUe0VS9EzBCl+Mybovk2L7Q2T0jhV639YawDlofn0rMI6BlG
MekB55pgq22MIPM6qcSkImVaTgWvLCrxAa8VU6BGE6TGYUknAeNegwbdqmRWgjjb33jXoG19OM0m
7xCoupwX/8velzTHjWPr/pUXb88OcABBLt6GQ2ZKqdGWPG0YdskGOIATBhL89fej7e6y5L5y9Fv3
oqpCpYFMDAfnfMMBssA4nPd8U8f7eqy6BkqdnGAEmm/Vxnp8gf+//zSyknm7W7qE4bj0Bd4ryIVg
e2rYxobvyXw47m/7Y3u0mmJeOrMMmNRZIfDJq3ANLf9kk4XX84n6rGXY1RPWQpfXDjlBc4hm6Asg
muiDtL+Wi8+tLninEt9c4g/IEEntMjjMrfEsmLKy32Z8BDLaesdFIPxqitQOKPk4S+v5s51NHYIl
as2oEVzcEoVX0eLrts8qGmCdSRLsRWAzUlRsxF/3CVFRivQShSfmWTu6uXO4BKifcA+oW+1xDcKp
/WyFv2JQqh+Zj+LEItdQQzLj09Zr2iIx+FkRJ1ufIjFYOSeovno+hfiKo2aZS+d53vpXaM203RHP
EpKHYJhQjoCZ5co7JfEYmod460Lj5d7iY/w9ke5FN4uTPQubV38v8lk674k8Hwesj0pVHLOmJQDd
oVgTb4MMYba0R46S0mF7h1HfI+7mT6h5LyY29ova6wcsp5ji8YD2qm0PlSNicnwaGV21KHu2Yumf
oHQSKFXaBHnUj63X225PrTpPpr3M3ARN1VRoa9W+MPplh6q8KnT7koT8YOlvSbRC14IB2faKm6ae
xkAuPtu3OKplPl7HYHmRvLql4cdK9Ku5j1e2KTBTq9+dEhWgpsDB5kXID8JVW4TOuGsH/Jk00jNi
VTP1eyYa9AGieL78qBrXlrfYpVNjfQQpJPwmzhVAsqArU273KvBHYdFV2/7Sw7YujufYZa4eM51s
qHgjmzRY6CiSCFb/IvoeU1r7Zn910684CctVmErr0luhX7pmI8AR/ODmsKJc0O4BS2MaPZGvrarr
PoMYQW1gBkCAt5/DYd0rdPcjcqSr2hNd6bf7qnwdNXoJPQIzgocjxY3eaYArG1/inMk6JEuVdsuX
tdJ7nWmF1wlagDCcujRTZsbn/cMjX6Jq+yNRnkY7nLd3HwqeI4du7PuE6Fh/ofGyszc/lkaXeDvA
+vqn+/1R0KDtGqKdMAI19QKkDAQfNwt04ksdVXt8GmChtUgKEawRu15/1nc08FesGmJtoMUhOi2h
P93vrJQiUCktXRt+WUNpUMgYISEQzamOBLahmKWPs3CLBwQN00cUSi9juynp8lEHqLuBQuzMRoqS
d489PyLzT+6jn/leIvSMKpwJLJ4WfPX66/82VLtnDoktlFcox3ERwfNZWedKQjzJ6Gdd+yveAwfU
XhbicEUJ9fqjfltzuHcEjb0pjOjAVZOX0DHSqDrokUB9TkUSGneqXNIsELewfYvEFV/+uOReUij7
1VAws0DQBFAfV/q+WAczyOmEgyv4PEZij1F6xWa7MzUi+xsepPuZVaXI95FMOHz9tQsYmW8R7SS9
eP2zvxzm/VpGulMKoEmpjzupng/z0uvVLikPPwGTQOnohABKlfRsL+dff9LLUYbyieDTQoaJpwEc
ewFet0gMIQho/E+mH1h7rcduL83rBpXayYpgzxpff+AL0SekVqDB4JhNYFLfo8qLFaSbZEMwcfOn
uQdPJMo5rPYwh6DoMK/VPHWrn6G3tRNpzloqcDK+/gLRb4Mb7y5BgjsacEkDPvrLyBJxqGVG1n+a
BHG8L8FlbW0J1EOkzfFH2mJnsafGuANuj98/QXGP6h3ykjEEluJi+TE4sqE7xAPo32EXDxAdolrY
OkjFQuQRy5CoIgm1lyxZ7bca0ZotdD8srTODHQpREWx8yMjAoTeFZgbgkb/M61IjfQNEVyZI5gN9
UYNaTrZiaL09t1JW7WmXNwcMVQyUVftxHo81chumwv2IH8d5xGuxHwC9QmqPqNm2wZ40NYn+nvEF
/p4sVw30tUBtFF8w/glvZiCTgV2hTTmLvgUs+/rw/7bgWBREBG3LkhT6u9+WtkFlITyyuY+DmELk
rHzUewmUbnrPAH5C1q8/ct8tv4bcPdSm3zmaBFoAtisOfmXpwDk5Palk+ZjyeMcYTZ3G7TVUjUHr
3RBF8AZZ1KUGRdTqV3tS6HVyf5vXX+PlJw/DOIJWC3J6fGwQ7y/4uz6e+gVzKT62A+DPy1rOWj4G
UIzNV4HSfxDIvlzkIZIzFgIpinfHbERfLHJIZ3ktRqU+2Wlstne0YfuyaBqoY/4kQwtebGn8dcj2
cKNJzMC8hWjo8nx8+bKSrutt8NgrTZKiAnyp+YEDRkWlWzcLTocMhLfEfxgAG6zLFXecvkOxRuck
GwHrAoJBybPz91BVdchDfQjikWHXHBWKYAgCf4mhETustXo7DJDoeMAmtEm8w8StBDvyYD0/xIfz
WoqziHNvZ4p8K/d4jYKgXacLz0Mc7Q79QHiEy/de01O8GG+MQYoSjmCf4oK638lZSrlOZWzWRyOb
/WSuBlAVsDksAyrn1x8VvljP+5wieMUQXKCbB+Loi/W8DCMwVT+qHpJo+P4sQwGdQga4p/oGoR4h
6Af33kGkg1GALm9HSX9+NVuzIwTeQjC4NGI7nolacESkC6SCg+PCaxvjbVcKWzUGgzXKdjm60KBg
Ktu+QnkM0fdelvwk/sAW7SSS1zUB9s6WkA3fs4PcJ3yjDZ7ifWfi2Q9owvpAQHXhUbHPZOMja1ky
ZhH4h0LP9Q4s/6TQsCOxdhtwHjj3qgooR5g5Xy6AQF4f0udbk8EY4eO4hTsHnW0CHAsvVvCAYp9N
lPdPIMLWuzSo+raMu0E3WTyT+PH1hyXP1wqehitmAog1YeHBwQs97/P9MmG4bELG6q/OhuxDM/c0
OATgYk+Q040RCAWhDzxa07NL6q4qxqjqTzJou3eW18RmfQKxe6p4mKWeS1QWCz09ViiW1V23Kity
kdjgVKfNvcTH+cuOkRrxOTzhchBH8a2l1XAWUGFf4/gTG6ABYdvCU034fgNpbS+reWloNkJsFxWA
KNt33uZpVCLdKpZcpfNdhCOwPUSdF15D9W4LPbqpBAHfvRPQJlx2XQBKohk1sMOhXcAXar/7BKUE
PbuVQwZoton4RTjO7CFAMvB5FINPM3gdBPASrtQxaPr+YWGheVeHoYDoinhRX3gACT+2JlVPnTfO
b+MIrZEAhJlTs5rmAE7CjTkcUPGar0tae5mJpL3s+qHUS2qBDommeW+gaAdEX5m20Ms8PGyNAf4W
+Z4AtOhFOYnJfaQd+RI4rT75bIsehaEmF2sszy1TdRnVrkYb9deCx/MN/WP54S7u70YG5HAvM5Jq
i5DazWn/FBMmoRFayYPfA1/NpGyvbRQa1H98kPegCFn7h3zst8X4feFDqwPKBkH8pWzCUJUObTTL
p6nvUbiG3diuBxn6EL69/iG//6W/j+HvnxJWLshkcEUIDuSXReQK4XRgoct58pcByzgMcFxkAwqe
ulhFx970gaze1Kryxox0NB2L0I51d7Q1jYu105B9QawX387xnF72UC0/4rxVyJNMp99JieQl0L0c
s0D70T2xTf9NmjC56gHP3tvABfBQoE7N/MEnYw5vym0oUywtj8kY6E0LLs5fUgBrc+qemoFrUAlm
Pvicks9k1WG+Yf7+kAu9EOFhSPY0AGkQxiXEGf0yJfA9ptYocdtTZPbBF3UojuHQdKd1Wz/3ftp9
DL10LUzAQXpMsxefot7Rvnh9ZugecJ7NDAyGe1W3X221H+MvDhS/rSToA8GeuAFxADhtbrM1oSwt
FFgSXdhIricm9Wqy2hsl2J5BngbgVtd2jK3OOsa9283n0SncHICzuUo/yRp4ej633nXtenblQtgF
Qxk+AAPtbgcPkwZ307S6fNMraJdmUFXOxpS9Qdpoh8MS1d9c3NQ3IRvrYwuk+FTzYbyVVHe6GCpl
vrhOmEdCg/be6xMcEPHqL4cw0IvJQkiAH5YuFU0uJoIPIFY/zazmoABYMzUgQnAmvo2ol1zVwkXv
faDaVQbSga5/WPb72L0cW9x3hBw0RjWLbpTPg70BJIx5Z9XTVEf0xpvC5t1Yh84V7dSTG39BLfGH
J/rPha9YVTCH7Kpb6JFCSPBe+up86KRniaPzazM20SVgM09mlXHeGUBlcwARoRF8KZ+fxpB072q+
6qu6Tsm9Z9Pw8PrSin9fWkg1caDi8hl4bfyXYsB5kVQlHG3s+AqCAXX7UH0a5k3YYpKOZhMJWiAc
cqi6TFNghUUjYnoSkMMWwEnSNAfhCafTPMTsQ607u0O/gNB7T4nrNq7VaQrD9SY2gl9wyngEX1wa
LJlyfiCAcBJpstlPhjyRGx2PHobl0LTau4a5DL4kQBneVayEu4NvDCdMQ+vxwBccqPkA5+SVBM2L
jDKUlmfd1PWQlCwwWlqQnu+oRWmKXES91cHaXwjZhXM2M8hlsBJBF+UxUL+7MK17UK4Q761gNMEr
6bjreK6gfbhexlQpWAjGGLraJBj8C4hTlvlIYh681/NQfzD9or9FdVAD6rFN9Sfg6/f4s9/oBNEc
pGsx5udlSA4DMKHturRfkxj4QJYuafMFKg8H1hBThpqKPW3KVBdx731xtll6qEftKP8/FmyyS5Bx
9KGjAbCB53sESikl1ca6r5WM4c/5PiHxZkR3VXexPpDNpg/T3JuDi0VVjmm1fhTJbEesk81/eH3F
vgDovu+eBPeP4foxeLvQ0Dd4/jIwqCx2WNvmK2ckfjvFvnoTdJ5XMAC7Z5yL5sZ0k74co15edGvo
X+ue4SBjnV7vaiYSCJLhKr2qPRN+g3J+olky1e3bP7zlbykDiyE7pdji0EyjqHwxZFZWTqZTZL4C
9Z74IwAEqnIgiS4zitibILYtOCW1xUmRzHT4JjbC2myrgnE5hmxQ72ja8SvClvYxmCMDhgSnwGFu
5g7DzRuWRxPo3h8T/V+fxYMbv/6///ushcKv7QCwsvei+V8p4W9Gi/dukLDb/5vf+afVgkT/IICq
cH82DIs+/BX/tFp4aP+BbzG4+HG+YOGitvlptcAlwLBg4AyIYbZA7+q9kPzZQQCtyNEzBKplINC4
fgjA939itXieQ+IKIxQxe0qHRq+4uw/Ngp5vmcosfk1hl7wx8omrDnayL7+Mxt2P4/JXL8dzhOH3
B7xIUOYVBo1xxQOSJoZSVmYm/VzbmzrNhXx6/VHfkZG/D2w8C350CndrCGsdjX6rzpyv/I5CjHbd
0M6RZoTpHGL3GM7HBGcV/QS5Fk8AR0CsQqDXCJS3oQEOdXV/SUIycfkEm1rC+C03kcCFecdq5uTo
kt58rROS1PLKzJHyojOJx+2iA/1ezQ9JQ8AYRt5QPbhJH5qgppdKN/5dMw1Nnbmmmnqd7wRVloQz
hTfbQjQFFYUNU11QiP9F+3ZKYYtGr4Wotwwi4yGRQHJjhzqiN8Hl7I/1I5S15txVk2E5KI9uOUhb
d6E8M02bgq7xdpP4LV0+eQOJs9bjsgbUAk0LYTCR3EaQZG5ncOzCewv0oI76Egwt7JaQWbWNXqsj
6+ZaHb/PyH+jxh+jBoSmvyze36MGeoj8n3c17uf8pV/N7tIKESPwmz9jB7pmQ16A/jOAWynqjD0M
/Gw/gjbMcBMgbKDFF05/eLn/Dh7kH8Cz9tyN7f22gTb9K3iEbL9WFS0t4e5AV6nd3fUf+LTANiA8
/LLj9qITBNx+VZOPIuQ3DoI7CCH7hosLJZk5D0lPobgMRnUOHUQaXQSVZdaa0H+jfA/+VOTwpF7r
oiP+cmrF7DVlVRl2mHU6v0VzDai/wi59Vye6OwpYgbMQsrrhPKx0OsDXr1uQqYJeKOgV5oNpTLXl
kFQu6LWR0I5mUYt606auLeiIsgeazcse4iabzY7DyCUT/uj3Kq0yizonB2z/IV3ASymIm9AOQrlH
oF9bjo/kDrX1IEKFJuMe/kr/EpIYJPtrr5ZSV9Cc5JtXTW+om+or/Io/FjNh9jgO3n1djY0qxNos
J0iGh+ttQVm1qpC83+bZnpuQuIdqdOHBzQrmyFSh7QMksrvurW9VGci4Lmq/6Q6wAlh4CxYn33JB
6SEI1zFvYMssGJn8c+rXj0M70IxDeXedRO6QQJ+fexB0gt0ekPXCTqPftmPD7irYdO+rKCRIZOM5
8g8DGHHg5lAMFKmp0gyGu6gMRutnMWjhAu/cFqHSUR4NqcwCj7GsWsP3pm3Hk1+LKxa54Aje55Yn
G3QbgSNRVzCQTnlElyjrO75FV9qbbQU/frxLYzadgX88peDHHiPlmiYb680vPYsIFTUO0o1Z9RTz
Qc3VlgQn3ZCPdRPQwuCzlG2l31WQ3Fymy/zoWhdBjEX6TwC73KUvRpZJyEIL2rqS+5oWXcP5GwUH
c18gnHbXSSOnm64XEkPdQQyZjRA9Isir+K4NvarwBLMfq7kK7iFqaEpovtYrmJy/6gCGqKzfZXHV
VPNdJqQuVzju5iYOc3DS61UXt1XW+XFVmN6r7v1Qf+Bq6EEKs/ZCwD/Lz4smnb1fQUJOn2fO1SeI
4sy3GuKE+xgCunMDocjbFh4I4Kq9uYJyaYpzbSWGbBnlfG0C8mlZI3PjjYFXBgv5ivz1E1sWKJgl
7acL20Qm6+qQ3MI85asCQrPkY8KFedg8M+SNrboynqrO5MiQjTyRyNDmUMVD3wEwWJZPgm8DKXxn
6rFU3qRW+PNmP9swyyVlGt6BXllyb4ety1siyNU4pVCUQhpb3dsxuFuo/3FT6Ucyo2SDGKGcoWka
YZypRzTzYGKaj1ZhxRAexO9plTzwavxKAlO53VU0ljOqnBPtrE1uRReN8GuizwGqyeDEEXPe4C/w
jIVK3KipPsPTulxAiilRf8WRWHPD1RJcq1Rt/JhU68xzM48fJeAO82bWjuGV1KHxTHVnwZRm89SO
1w6Gz0LZeD0Ykh5dFIqLtt3sdB9sQSJPpvIlPNDGNec2JE1b1mrsOwiqB3qtaFiVLBwE6sbKL6dR
L1nMUGX4Y5y8BxyH2lhv554w78S1Esc26XhWxQEk7pWzWUrccugjpAZ87doP4FMc2hpMyzmp2SHq
tczGyvkmS1QE3m9u6D1uvmzLMW5tFi9C5oltIyBccrps2hDEojHj0QJOy60v+fVi6YIRgJ75YYIX
84LqZL5eifbeLbwQpjsb0vJCdmrsMsAySbmiRj404zl264egWuMC0sLgAqadraT4qXNHyXDtd+FU
ZzTy1jmb4K8lBTWw1l20sU0QqebpPkzn8CGhCUzj8ZgUAojAkkMM446VVw0sT7u2/bg1qcmilS1n
mH+bDAHiU9cmUApbg+4HyJTnA3xNfrZu9qbbuPtmxGbxXdhDBOXQz7J6NMe1Un9FVTwVMYNGKhNx
7xdDQMxFJdGIYBiqGcWn+YSDJT4sAB5O/TYt2KXV4EEZMC4LtGjAuP4Kepw2JepsdQWzcHqw3H/L
gfudgLqQc03YmM990hw7BhRGbGheMSYkg0okgUZqcDkcAvYEswq5IA5Nq6q0FRfxEsGiClTlHOuF
ZEj3k4MaSXBlmJ+e157V5Rp0byDCBqSvODvuSEICAL3+ZqBTGjLHkgg9YhB7F992BYDn6WJKfQkG
kLdTQdbwbvaH3BvWAKJSbNFrMfL6piYwJrTd6OVoH5MWNKj9S1Cn1WEx03mVcirJtqon6EYhyJbj
UqIRwnilw5DDxhyJi3lLvySQfwKKmZ+mlJvStMsXKSNTEt/5pTE4bvxZXCSz4jAcdrtYP7mxfvVG
qz68CWUArbix9B7wnzzMnrrhrnljiPLuF9HcrRjXy2qlAXZjd8OZ3A5r3KY4GmvAtFlsVXygm5qh
mEw5cEhrdA7xuHuMWucyKPSW6M1kah5fbo125topwocywMmJXiP1GkK3RUJwIlkE1SAp4z7ZSCkq
wGZvZU1S7wMo8hUmKzBIW1FTQM7Etj1Do4vW77qoZOiK5E6Tz9+2LfozFZuFowIygC66sa0/Y1lR
P8xgYmuGjPiz/OoGf6UZuixMtwFIYVGMzby9D0ezvpeQgF8ylABnM/XqODlv+e6hW+Pcd629JHG7
IPR3PcbACn1C346t9MG5nXbZ8WfXJBD8D6a5tHBewqMUMPkm2Ux9Cb29QucgWsKNvRxckPCnKTDe
ET3U6J2Cq+iwJBMkrrNu+kz2CK/QkWKAWgdiQBDO30WuGqGIRnUxj61C0iEhFtlb0tiCbNRA2m38
JcPpBl5viMbwPMPkJUrUEaOvYFMwaQKFiSWQSeNsyxInEljKmKmzre3EpYNKmINGVBZNZoRDvYKG
cxcelHVI/CpiIFZA6XbrUy/W+aC3qT60FC6MIUm3uRChiYsWTS8+KtoIv1gb0twnYp7eNGmDiikF
jANwL6VHBUPsYQYeftp8AbsN7FSWZPCEMJWx2en3HUroolKpfwW5vKRZh8n/sIV1dIgVPYa6MlNW
b9q4LOmXEL9fVwD2QnuCAWOxGaR6vAxXT95EQLL5ngFNXS6hjrmI6oi8RyepBo4fNBXIOZiK9jA6
VG5YLppAgan1BwTvrQwxSOch9b9ErG2xsSmRGWa0mtBwhLg1S+cWMixtGpfNhga51vE25lEs5G0P
0YOP9mbClJqK6xFWjEO6SH21GEYvYpGgIVaP3oD3CsY7KGBo3x2jPp7LFJN2mcCSYIuuj9zTWiXi
U4qc+zFwMTtXaMYWA4e17EoRpGZFxX2eXksAGHng2ActQ/XeVWhuEnMaHTpv43mwUnIxBw6d9hTc
xx93LTHIxGScTzV84ThLgvS6a5z7GnjV3qqk9j8jntaX9eL5pZui+AP8H8rl7SxZdfCmWiSFJluQ
cS3ng+t1+Mb4Q1hCLthng2Nt2UZ1ekxXafZGhPYMv8Ry4yBzeaMY3F4A6da8oW2QDe0oPjtw01MW
DEN08OtBw0Loj3MJX5TO5bDW0EfrqfRiER8CC1QUlfh6Naoa9fK0jW9hdWI0Rzxvvg3aVw9wfHQf
uE86XlDXpJeD49VljS6El6B9pwN0TdMZUEF8H256yRcyDhfBRvAA6IjQaiUaS3AmPnJ/EpeUViYf
GAySCM2yPyzxSI9N5/UXK0EuPkKW+TDMXXjwyFxq+C1uaz6Dfm2kvWmgqzwjSNgCGxCbhdkACQsi
X9jO8J9401i2solLF/lyQK8zN2WDVNjrcKaeQVNUZSfJhARKd3+JNqZ70x2xlDX6o32zelieYrmK
JAdVvF7bIFjDwzJHww8O4b/1/x/qf/R0gkLxfwcN/27m+itu+OO3/gkb4o4zHwIgWF0AAO/3Cv6r
9AdU948IuB2BKAnZrr/3lvonboibJX0GaQnZG9JCEvs3bhgG/4BIArZKIFWglv7DzqMvmCpKoAWE
5BYqFhYiZqOV2XPgUG+wBE/GrDeIn2mJJklizIawAcndssXexx51l+iTBzUGIa3+qIfIPraRwk5V
aT+9/2X0/g3I6L9EGfE2EGhB/4HmM6Ds4p1X+6VxBahVGE2FAXo+9f4NbzdQgoYNMdh3LHbwh0tk
PjI7QsEwywQc0dTMCHLVpliU46ri/inVmtzibwhTBF3nP2I7J/4RHTeqr+hD4K9/YNe+k4e/ICf7
+EWgayGlg9oLLRFfKEminW+IU6dvQvC3vIjh+3q0e8PXg2YOZb11q98gX6mSbNv5i8y1JDxKO6P1
6WwH/SRWpfwcVQ4tFNpF2UxLAW6ezbTlJew94g56i0upUqGAGJD0nRLTue0WuqKa8eLrehZW/sD7
0P7o3zfu+X0aoNcjoOmgxUUfh5eMKXMeX7yxUze9rtJ3Awd4DVAmwNIYe4OOdOucvh0rv/vw+vS/
QKHQhxT4UwLJMdDc/V/7a/0y+5SsPBoV72+Q9fk3Pk7Nmx6+gTqpxLvXn4Tt8yve9f1JKQHpC1Uz
7kd+2ex1xJG6TbMYbpKRRJ+nBdH7WOnEBRlOopJMpttyIDxgLRvYJ+WfFs1zShatHyB2J1AYQ8KL
2+0BMDz/oIyFteC9rG/Y1NLPEu7izy2a0ndHisa/ZTwPqB8Ipv64dNMSIK0Z2FfdpepiSV10tcIA
BOMJCPs2hwdMPobzGISFSHB0j54dC+JtkuU0HSKYdkLQeD9IpP91ebzog/L9/UF+BXDnoPnhLqZ6
/v4kNrTHoehd+6aSn5EpKZ75Xqv7KAOv3vPLBV7SLzxJx6t1mwS8rNFa54Fv2TfNtm3IHfo+ApRq
7Nd6DtmThYuF/UHZAQnky0ne++zs/W92tcuuxXz+lvGc1GQWOrxuommsUiQrqdiOu6UzPWgLp+W8
TkBDUOgbtJgQLJ/9/giryngEeBHgqJ/km7GDGw3M4sLfLw1aDDoFgd9Ip/ERtkQILaFZgDmrAQpQ
67BZsqpR/c0yeup28raw5NxPUR9vVS/zwAp5orHu3gQNv+OuD9esM2y60dX0oAM05yliC3bBr12A
2BCZDfbnJWmu4PNIPiLrji5FnPhXG0erBGQsIpJgPVx94cGtK7PFoSLyYU0vtmb9C/pE/dYQj4kM
6SY7VGoyF1EVBA+T8Bc4U5nnI9kXbfUFlpPZZnU/eZ+MZLIYR+AGaOwwXvhT2j3VEJhg34eyfYt2
NyvL0GGLX87VbHKHcThCWZPeTotc0Ylgng6+v/q27GB85rldeDLlNgBjLCGKLsyY3qIVIgdGhc5X
Jxw1wZL3BIRSAjvuh1UScQ7gJntLQ02PJm284KBiuX1O4mEuFVlht7dtwg/eupLPML8u3xQfRwph
kCYm63lg+WHVzYDNsSyl49Ykh3moRIH+v/LU40dRfETzgIGWFiwx8mAY0quFZVDGrVsW6a7KoRXv
5XGO0ZwxMo7cLxAP4YZK1LvI6NAm4hBCzKaOa8jWq7jdtq66N8sEr1vmanQ0mJ9EJYJg+6gWb0Xj
PJQHCOXDXwH88Rr6BKMB9JAb3WrZrpdpPW1Hm6IHBBrl1hAgNUE3vAXmFF4ATQ3hBsYcVDBpoZ8T
pksmCYyhFc5D3bXLhOaaCyc5vGR+dQuZTcyGU+vYIgqwTKmGrkKHWFELgGO15AZn4SH2RFPdWmyd
GFapZEyw4MJWyQPaeM8pJBY4vKpytXWcexV4b5q5ivRRDnGQlHCWmgVYRMfQlVih10Z7oD2XW55s
FBGzD9rI5BJ8QJcBKOTqTtWehK+U18k3z1hWk4IMgT7WUWKSG4oyo7rsQ6Zh18x7mKc2d1IE0U2U
I7RQsqyU3aZDCki5Prgulu5ElJJjTmG0r3O2Utcd53qqYeqNo+A9hFEbdDVh3MoC/xDvtmuIpzDk
ff++kTKVF+GMRLpshY7fbAawCQDFIfDPYhGK9RkTgdBgCy06YuMwDi8bvgXojz7iDcpBAw4vARbD
ngeH5bhcS9TNVelhq8xF5cPxOIeUdgWvQm7QDtpiOmumkJ/0ew/1r7AcpXEBdKaTBXgVMV346ECB
UpW1cR60qPGLeqirYjNVS6Fbnsf0rqmWJsrRKaLZgCY1m3dGg3cUSGPFKV43ZWPpQ/o7XIga/eDK
No3Eku0/l/lpnfZYPjycIMasd8gMfdDg+XADmmvC+Z0EN/7W1xv4RRt54QO4yMDcxGPqYD5OJ31N
TY8jiaNWwy8AYcBoVej91n9Ej4FeXE5OdutBLXSrzz6auTxEwPk/07WCbjHxsXgPMNixsES7sRov
b+DhKwA/tiqHkw0evHr62C0LMouGN/atQtX4ZZxFeLJs4VWZtJQEENpW+Du0G2Cj72cLi+E6htG9
glDpwdcefmKJ4RCDutWxtURnrqY+zWsQLBc94+j9V3ssfdeTaV+cTTMpsKNKqLvV/Q9757Elt5Fu
3SeCFkzATQGkN5XlqzTBKrJEeO8CePq7QVH6Jf23W1dz9bC7i2RlAhGfOWcf0Tu+2kx8N/FU8g+r
mGtrJ24w98VwVJ7uglOyDRzNldUBvECoQ81nb/KgO6UroKaiqb/0sl+Lz5XZDUrTkptqKvirq2ph
2onYsl92amavv/z6T584n/h31YV2FWbJb4FRfeUTQ2yBWJWNvDp1juHxvmxtXvl2oCqI+N84U5FV
xncN6trVk1nHKl83DpXhUigYDLxEHRq5lWv8wWYemSTxrfMy+fxGHCDS1dY6GWHmS0hI7NEZk8RB
iQtg3JfwPD4mRIEY+Nt0fjB6qXaniDI3PVV1maWPDrfFritV7cowsXkXqs6eKxZxoh8rJ3KHUxhX
0RgwsWkmCtzZ2NU6Hyvb6mb+muWZeZNDp1b7Rp3H7HWyiqjbF6FSfJuBvHKGYJyJA/oAx9gkiLK7
bQ0H+VVRw2JbAKLGLS445uZ2ih+YCXQnt8hSk7Foq0cce6bgOop196VNlTHa5HrJa8JKD4C/KCut
+aXgQJ6PjsYjtZnWE3uTmiC8mdct44ZLZmpOWjvo2ILdvB+5aQ3mT4zB059bF8WTAlZHOy5u32qf
jEdn5MAIQ8ZDMun8UbLQ4nXNGFnRoeZrmXwlcy2EW+PYX+Rs54/piHnQsbs96s3R3C+TxZeT4T9c
djX21+pSWlKclV4V1SZuymI8RcAJQDiZXRE/UYl0n6q7ylI5OrsR5iIQaCRio9NwC8zNYx41WrKS
Yg1n9Fg+ZvNzDfbB5Q/rcCvHcCKioxLW05c4UuE453ZnZQeEhtq97JQQ8vMA2XGTMJRcPIwxqXGT
Wb6Y18KqAew29ahawAFi6B8z1U23meKab21yyiTy2sVetQldh2xXGlCBxlx32t3COIZ/qpCRHczh
rHZ+WLMcfZ3MWXtKcVdikG0T94VnvehupVtqHLA6uP6tU8TW5MnhXXeGydEwS432s6mXzRRMmDvE
RYQruq5hHogTO+KJ3jAg4dukcZjlOTH6rDrbbR0bNx0/jHUAbgIVOJFSiS5Zq9RTgLmCM4NqbOgv
BC/w729xfm+72MniABONemDOxXs/W5YNcjqM7V9NKv9OUv5mkrJKm2nn/vMo5VBNH38covz4gR9T
FFf9SVvFCfiovsurfognXOsn7nU0rSgnMXR8D4n5bYJi/MTIhW4SsQWXP6Eqv4snUF4hd1hp3fib
hb3+1D8QTyCy+kufgWYS6Y2FroOWcrVw/rnPmIu+H1kIOUcVitlJgRgbTJmePUiMG59FOS6HKeyF
7dv5CpGCc5NdDXx37wxhsYWEdqfcIIGqXEX1PN4EU+2XbNFDcWp4dL/GfZJGB1SwTeiH5WAoPiS+
aDtoobsJZW6/zGY/3bMqNTqPPiAPj3Hq5J/jOJvnsRmcl1hW5FgseYtoq6eTn4OykoVPIsYhdkVy
GM0x36Sx0YDfgREEar8wrE9Hs/JfWH4eojxfrqkrx1cwl+IhC5VhYZtfh996Yynu8FhdsnyI0aUS
evEO4Lf5EORCvMqooeeBnPtNAVsReQBt8UG10oYTOLpFIGfcMmTeyAsiEJYVLnED3+xCUe6rMmV2
b+Mbu46KjvRV1LblRUzSExYbhjgTIJOB+kkXFOXw0+KPpY7KfW6F3cYcw/id4iOS7PULZ9fZpoGq
trDyx1mL4zuMJAezGqpon0x5tIsW1znSp487taKyCJaisB4L9ujQFmCa2d4M+Ru1haYPYAizUouC
Ei3F57wCJ30CSGzVj/NxOFluizgszJojxVu6STvNWtZZtuXnDTaiFtA4kLp5paW7tcM6onKTbTja
w8NoF4x3wX7vM0XtvsQKqjbfTeCF+2Kx6scmn/ojs0LFr3TJh+Pm6PYV1tiAjWGOeE60MG+25moA
e2SPb/mggkQaKHBOGny3mI3nLKUXwtc4MswOwXMUU7rJu7K9K0HC+SwVGvDyVt0EYpIxe7Gk6499
CmcRY5OMbk5ff+v4U4a9uq56AsUxqm9TxE7NMyZQTl4ilv5r2RqWsicCIX8JB5keRgICNkRRpMah
Lq3xo2bfissDrxKVhbl1FaOlAzMaY6tVLutLSQF7hwU1Sl8aNQvleL8oINy4XLA+9TtbG5OHabbj
W6G7s5Z/8u3CwEd92FLLrpz7WOnOJELMVXKlESrCa9Q1blDAr/E00Y/vkzmRv4Aq/Tly+DvoiAPA
WY/MMqkNoGCCcNW0sdyHpQbOrAoLj5LR8kemZKxgRbbtiqzg9TZan2wa6DfIe+2StZxwub7xsBZU
WSvnKM5mPC09KSOkgXhtZFD3ZtpJB9J0qRj7erISD6pw9/mkmucFcxmY91bdSGg0e0s2fO6DlGi8
R9Z8Qem0PIGibNSrYlazFXTdgGgFg8c2SZf+qBctwo50tg+GdKfzYCxJMDUFiSTmMODuKZbmZNH9
H/V0KB5mrRSll1SWubPSsn9Q3O5+iXkxMxYnWAqfNYVjIHeyT6etRJBauA+rJO2elEHPr1Cxbb8r
GxyJ0tQeW5FxajkFkgq3E64HsFD6IXNCL6Xzp/EXwEaH7GaI8sUVLF+xGbKUqwwQh9GDZZWAnwH+
+0xRSj/FWAd+u8vJ0FisAoUYdi8lraYnDK9xoI6ze7Ar1nF6bo07KlT9waqHLuB4ytietOYBgWSx
sYhpkF4E5Oxiupm6gfOJCKgw2elivnyzC1SWcdYiAqnj+GgPvf2EN3E41ZOVs8qLOs4U3Juclehp
la9s2ytcQVm03KkZby8S4vS2jJyNWVQ7+wqT7H5Q3PQ8adiENlEXyRVoNvig7Ap/IqHGj5KsuRbw
hnY2M+tT1uofGJRRiUcJkJkQRQBpQD0TEoiRvIZlfD+xbt2Ei4Gux4pyPm0dAGHrO4rrfk2SeSUR
GmPC5pNZFggzpTwnZtzdpRisP0eVnBQa82VX9Lq6UR3iF1JhD9u2c4o3FKnOLe4j1o4RX/9b6iBI
MwflamayvNPGIQlWhN0Tmvz8W0eX9M4cRzzajSzvmyaONrPWqNu8FsNlXHrnkKqiy1iDKtkGIHXO
oRsnw2MijOroxJ3xYVA07w2jmc6Sif7F0epuLxVTu+s6ExFg3wy8VdP8GGmF5SDz1ZJrPzK4UOFd
nTszD/dqzGwAhGEWQFHjyMyjO83t0n1CpAYBYoPteNno2H7EmR8Yaa9T3gGdPKp5HW9pFoproufh
c1wuU0wHbXY/z9/NHIsyJmedfea+08Omo3qWX4p+yPzFqJcnYzR0vw5TOOt5nvTIlpruuSGN67zE
4XQGWLfaUSw15Xlr4gfTGrRHlL86xX9aBzPjoNm35j5+rZu6uxlQwW9xV4WsY9fTnhtdfsRZkz8Z
MaoVj2gsuZkmg7ZJFwsz3aE/mm1/3w9zl95FraGxilYby2VVOluTlqlvTOjzcl9Ju01ehYlbtvf7
yhq4iTLVSe+WKh7pno2h2GAFb4LZGCXVsiqXT2SGyOCyuSQkJeEIhmdKGFbboqyJWPXvJrV4miTR
JQmzpQ0PaXjgq8zRxZX5vVHPaJ1L+zhESh00YOl/9UL+Wx//TX3MIkC3/lt9/Nx/xH+sj3/8wG9b
RtXFgcBCkJr2u8KYavdHjayxgMQyy3pK405hoUgZ/luNvG4ZtXXlwibmhy0BZbHKfzBFsy9nMYIe
+R8Ux87/50tATbwuFpnarTLlv3pb0eGTvzY788VdcwMzRj/1PG8La3IxjArjkEnoqf4YRfWpM0X3
qc1zspMJ78vclAS1sZo5wUiUt3TlLBUgb0jRm81bgY5FBfmUSwLZODYndRiXPdWbCKcHxZ7hVfmQ
PPE6PcO4dNHkDIWOlzyaRs5TNQ+VO7cAJXisMNx0LrsJrXK+GbU9J8N+sugox0NkQ7IOD6EtAUmx
RGrGR6S1qnhUALUQmChiXWyidGqXE58l4nz4sNKHGbba2mrU+1GhM8GIxDL3D23BuB69VXJljhrv
GltfDDhXVvhUFnr8tPTcivxS4NKWQfmCPjDBkSDaBjxjnN7LygQp2zaHxSTwDefD8IEjie4VVl/q
JauUgMPI8N0KSwEiPbLl9JLpJc5dG2VYNkmdA0Ydm5NuL0Wp+WnpyGsMNU85kP4z4YXEajA/KigW
F4a0wOSibShqNEs7ZFnxsBtDteqbPVCLUEvIqshgHcgHK1eT9lJLpLJ8CwX+2mI8fH/M/z0R/u5E
AGXBa/mfO+anXzAA4q//5U/Hwq8/9eNYcDTMBf9L20wDjHWN5S6TL2NF0P9+JBh01M7KRhGQpYD4
r2SL304G8RNra7ZpGJ3IlcCy8E9OBpgcf26bWe+7aA9cbM9QuIjnWNd3f9j2gi0wlHgyywOUjk5D
+2qHDII3ADlZefYFLiEPjr4+nXt9nv2ia+AVdtLYkbNg75tCJBABw67Y6OyaUBQL60lmKtCIRC2D
KEIf5k8trCBE4G8F99l6CZrGB6pE7aDXas7xYE4+NQ2iwdD+HMq6p2fpop1JjRdYDuNRLcxif0Fe
tptB/QHtM0TlLVDetmBLCzTXTsZOaK7eRN04HyUv42GQ0bJVE4swT9sO1H5UKV4SapaWbLiSBRFx
ntRurEcEVYWhW9VbrA3NTh+V5diN+KVhpVvWl9Cxa4wKRZ0DvEdtfqmQwz3j8HHObMHUh2Fq9aDM
7ftx0NwLr34TOEUU/ZzHHRsnIxv3iz2MAfD6kJ2k2u5aG4TFlAjUW8Z8X4GYPbSlXrIPoltZhlG7
A4BwjEo8F1gvb4Tf4JkNdVDI8+RscsTw3oD36hFdeLmZGqH6KrXv2U1ldxi6hc5PWbSjyGLlSGuJ
qElvFuRN6RJ0KcLjxoIhsyHGR0m9aRqetKTGqcDM5xyFhbkTtVZs9cYw+VO75b4e9e5iJwo8wkF/
smQhARgO1golgUJiZ/QsGefeNFv4K4ZKBkot5weRpPaXgSO4LuefSe/sdlptpPthjPQdOKrwZaSf
3KaQkz+dxMrmyzDr6SUyCypYp5ZoTCQaeWfVaiFtc/ZII9ttY+nUxJhAN46J6hWXBraBuUVl25bT
twjy63ZRS0S7TViUFMHM9cU8dfl5TutnUODpM+i++YNEXq6rcjHVC0lG48lZdxdVofIlJ25cs+9a
MSJ6iOJ6yVDYqlZ5Z2hjdckn7RnSdk3Pb4hm7wxVxm3QKEeov+MdzZ97Eg33JbAQkdLMw66z6UgQ
IVPxI4X33AHQv78Amj9aCVF7pT66HlF8xjYWtcPFR2oeWnC92ANWZg23uCZCSTGohH/pA5uqaUGy
hsOViDmNganUl+KmKObeNRtE20PZXFpL/6jyxg7PDeig+FRr+atFbQmlwEQ2jh/o0MHAD/Ude9g0
Y2aPf8T9iui5STZROC93yyhZFg5o9r+6JTiysyAionT64dmsV6W0M8TtsMkz+wl/T7px20HbUAC7
5M3aeuG5YZfPAaic+qFG7ZlOqzQy2tcINttnPZ8AUgemmpV9HJTsSO1j2ZlOpwQ0g7p6x0HJ516M
NYGTNMWoLytCcd9pi9H7khoVXZsZU/krKVF6wx6aQfZ9SWsffuIJ7HwzWVyPE454ZKGIjTpUjzy5
ZuY5Lkbmda6l0eqMOWN8tcfdbSvhDCm0HFnjmFU+KV7lDMBQ4L+v2yQuW3GBS0mBNNfoQqjfeFLU
WYsOWtyjDGIeLm9lb4tP/A59tkPsjw/bnhsbm4ySoKRnCsFwsDQz/solj1rLK6SqPRnYQwo/6/Io
RVgA04Gzj7+xz0Ks/ziYMPkXUZIa3sjmsLqzkcMwv5qHJjb674ojNaiqUfEiW9rRRkWBeidX64XJ
CmSjYo5JvdbkM/YtLZyf8snRTy3bObSMVQvVfyncaZcySL2wQWsOWYIAWEgzxO+DwczXB8PeDTAD
dqU9OrsqbrPbmo2zRPCuIQiY1VnGZnwK69reVtPKbMsFYiJv3bM2tCeD5vWppR8du92ZSgmrxOlT
zq/ISjZtVBnKVmUB/YhRha5Nx7aOSgCtp6WU5dWOh+rBGW1SFaxmfDfTUJ/puuH/gHdgKd5qQSZF
tOvbfqFXXAbw6vjliRmYmy/cUe2V+heXgh0qPgEgqkPqU6M+RgvzIKmmzrMpou5eCCXkcijzQx7Z
3V3VOwrSXOxQY6mGXxfm2zdI2UFns1Di6Az3WEPVt8wGz9IVrvM+ag249h4H+T41G3mCLE06pqk7
XtTILKinOf05hnVyNJtqvApGEUgZhCcR6QIAMmINeQGb/006h+By3TTdxGCzu7ysQZlX/QGywLDT
WhJBzbEwgexq0+QvHYujKa/iO3RADE9YrzqnxOCIR8FlBnULnmHi73+UrjA9HVuZByc5vtVzNPkj
CpMNlOhox1rP2dYkZeaeNomYo3ERb0wGWu5CSDMfo6P3F2A/2i8jFPMtoD9IV1qo7ZldGa/AWeuN
7lZRQN0fbdOkxm1U9vk1w4T1MvAeXiDLtDeTCLAz8SKlv5AdcyYnLtkxTxuvOOzwGDI62ufL+HPj
iOQ8izh+DatBvYah5vKHdBaVQLFAo3Yq1a8KQ712pEL2K5baucFvkzsIZO2HQy5iwyItIIa8v287
UxakkzrWoSDz4T6zYvqBNKu+TB3Vf42qZZPNlXpAuP8akgqF36RQKR4w4ynKvO49s9bBjKC8yTJU
WbFVzUWWLhBjBfbLevs3AeaeOlgXcakntf5Z0Qfgt0MXAa8QbCJdIGfgKaTl+g3qLZ+pNkpD9s29
T+AkKj+P4ZUW8achKGJZyEvd4verwsT80KVDTSGI7/Bsoqm43doMs2A5WnNsPxpt6kRcediQo/ip
s+Y6uf+3vi/7pJ//pr7HAKVTEv/n+v5GfU/i6vjxF2vxjx/8UeLb4idEeNTxa3a982st/5u1WP2J
xx0fk85swV0N9b+X+UL/if8KebHKcbDur9hp/Vbmuz/ZjBBWP7CGHoXN2T8p8+F1/LXMh2xkGHAO
UAquROF1QvCHMj/HiQB3UJ33pg2bPMAhkGjY5SfjysVVuZwiKeGzGLnaApeX1bie3rXtQThQoraI
NCcAQrmq8GR3fW4GsWtaCg4NFDat+7Umi+husqz5VLCSCUQygC5dCgLjGCZ2JBNpswgWK9dryie8
yxsbsDPW/TikoGtT5IDkhVUvbTe3xzlt4ismaXVjK8vyHOqKwQqYGLtN6xJbRFhO0TxGWSvLvdq4
DUh1JBcfKHus0s+0Kk69ivnH5Km1mwXFILGSxuU+sZfkF0XToq8TKcYXhGv2mzlX6RC4iivOMGso
ZDUooQPWSLfj8CECgQSjyby5TpSfoAuw3qni/jJOnbLTwnTxScHEQ1f1o9wgpcm2qU3j5Jt8KJSw
sJeU1iI3B70TA23iXQn8Mo1np+VjBndFyzLosXosLcxhJVTJva43EYcrnzymGO04LW5x6xXDApSz
FPfqkldMX5wW6R5do8eUujyato6JmXQvP5tie8u4WMXn5RQXPBORupltHI5emwE78ktTfUX325+H
SrwxD+8fta4rnZ3DBiMPdCWN4DsMTrYr28F4wUqpb9PBcHZFHbFNGJcwvIDKpwY31AwjCHnQpjl2
D7ZVOdzjVmgeDTiK35BClxtRaA/2eCMwuwy6STQ7Eak3geetwhWkG1dN6Qa2g3X03BaGvIPhavrs
BjdIiIiiKIjDteO+2BmlzI9u3oZnl3iye1NFe5ChL0uI2gmySs3QBwzztmyi8HEeTGR4ilnsGZz6
aqX1fpal6QPOJPVuUDo7CKWYDpFV7bLUcDaF4E6NB9zdIdVY4gG/D/epG5qrMT77hpH9K5tdZVsJ
QXpK3OfaAw85LnBa2ANFS0FF5xob8qinIEO5HZB3dl/xtPma7Z6qNR+VtBwLL3T3thSJSalvK9uY
Jbpnzlhipy42MTtFoacx3TrmcMTfkPiiYMljnPB5jakW0uYRJiX7MYiFm1aTKEdEG1+NseG54bFF
pQHUYlcjf/OGMk4IhBJh5tfoghHImfJhnnqk71EiKm5+UcyR9uyEzOq2WLkmTH4mdFFrCNIpjmLn
YSL/zWKdqrjO8Kjr0C8esVyppvBoMWLtRRM8CxvVTJMTMEj7vneQWL5KseB/o8PCeFO6lZJ4uZXM
/P1jcuX+gzZn1MQ456nWjv4aCNZuCLMAhSldo0wPU7Xq2fNqSfltUprZctcSHDY+oo8S02OfJYNZ
k7/Nwu+KeXhM37Osb5cSS+F3w2G8mg/n2nIXSJ+rJ5HHLIreYelFOaZnLeH7UaqCx/O7k1HO0NnI
n/jucYS+bEfY20vH2TQFRXy0n3tHvA8VtKmvZJlomfXOZ+TCPMiHvjpCcjNYa5Vh1qMaZmqYsXqp
qHK9WEU7+lTSHRMC0TBQgMHX6iEvFjuFf2/q/9NNLfAq/7eb+q79JarKP47h8NGsP/LbdF6zfiJb
lz5Fx0+Pn4JR12/TeTxAJnAPgDffh/N/iGkWFnf0ivZwAX+p3N7/b0gvtJUdxGv5O1jon9zRPAR/
vqN5k0DYgr9EUmmsIfZ/MbFk3cCIeHCTW5q5Rur6BvIGtBpRZt25YS0YaVhN2+2qXC3Ja/pVFjyt
EuEsHMkavDaGRW9hZwwEkM3yjD7EDhkh8pWUKSUj0A3LoFezldyT3qdOtzXl7ZPhx6SyQkfc6yC9
j/Fk61QHvCRVrGfOuKtcEW2QyabHgrCXb0ZUIk5w1/AkRYeeKy0nOtqZaLyqihaWiXb+YHIfIuqo
lsBwc3xAWVKNGCytYfAavWXQs+R1y5loCOXZVpUvjrRoeskrZlfm2lcrHpNDsizpWWJdPNijOfw8
pYO+EVzqlkfxHj+09qoV6yo538aBeMsAEXtB+GLNb+yRxN47m67J68BV4/jUcDszhMdNGU3Wl2Qa
+2doBXF6NdFygHas7bukVTlPZ4bsiZ9b8xokixnBIyfIxYmq9sn8aJt9XwZ8E/NbOFfQ8FR3HLxZ
htEj8ie4Hx3xWpkPmg1pohXGp4UF3ptIEo0tv5DqIWJWtIG43ZW+igxX29q9tbIYEqN+nVtJYFbU
pOhy0dwcFdSelaessZB+ES4OW43JhueYCx6JdEnYotgS6hukvg6ft5Xb8zuLysa68ZvoKkJmAuYC
N49lgDAV+a+6zh+UNP5mtxi0Y9bh+y4RZJBFhhWYTTIEQxXb982CZNArWbUHgF8r+qiCmqwSEMmL
RrtXTHfalGNhHUOBP4kuxbQ+Md1jL6awvdq6trCnB/IVZ140w6DZNqVSnykA0vmilgMUgCPy9Mmp
fZfYKA5ePghBAuwYl/VNZE1cHVBDawJrMyv2NQ02sVDrF504U2OVaI/iEp8eaXlwuERQLHx697Rg
fFcLxpbHoi458u01G+4lb0e78cyqU4M5di3EvCrVo29IaXeBpTNMPRIA1bpnC537Z9HYYHPTnHQd
BpFzoZxHtjzoJpkcXomZS84jU5WTFZbTh45Gsvaybho25HMU80EiHTLX6qZswT9baryf01yv9mCD
cgYi2txr/rQQqrJXse1uyyhJbomcgSPGzbjWrORJ8GYzbw6RFhOAFBCCNkwsv+txPC9LMjTcJYLc
OW4aI6gxTmikDSktIAOldKObVaIX8smzLeyLXIrpmnemumszewjiCO4KT5xggpDa0CRyxU6uSlXl
wKkZOpElwyqixXnsTG960lW73pVNdBRq97Dg41juScr8ShxOyTulkAGLMDad2YRV9BTbvqE330YD
83cZVqrAxT6wSIM6U+0Iv23LHf8lpm9XKft+z0k0P4pmlXPTYKGITmAkW7tcjRFl22loHDBCtt8m
RTybg+WcDeACpHZlOrO1iSKkOrThLAOnVrST0XXqZQlT/V6UE+9jKNy0IESW08xkborEryHGQBrO
MVUcEDwOThB5lkB3T+BPSlgfdZvtHAe9Wq5F68iI76rakoGSBvoijHulntVxC3Q4DxjT6KcKYd7G
cFKUvQos8DiAl6I91YtIAtXIdb5nIoHTL21jpx8pjBAcYfn4jmFmbIlkE4J3TcgxYBrPQkSzlP7A
SkH4pBSl2M1AfbYn/g/QZzSFzAKP7pDpjWc5SxEfAaWZekHumm3WKtuOHMaAHHCgkIWC+se0EDgx
LajHvdK0RrUJ1xwjdEdmwRwTawRpfU4Z5k/aHBkv47S8Ch5hqGgd6T4eLm19bzmTfU84pBZEfTgH
vY4zwnYBZxMWhYqKiCzs6JWc5EMZduKaFzplUQHnU7vAjwbN1C9WunOaynhrevkWSfxRXs+wWwvY
3+YIkUa1R2UxAqm+FKv+fpm17qFI0UWCGZlkdE+JG7Y4EUQ+40EpflhSGNdhUGk6To2rcDLtVxvg
v5vNv5t8oAT4r5OPuyz/4Dz8+HNF9f2HflRULs5pWGqULD/GF3/QO6gGCgb02fSgqr4qhn+fenzX
NjCIXSW/f6imDOMnRBOm6Vi6YO6B6uGfVFOMFP9cTQGVJ/qB5SbbKxwW373bf5x4tFhrSmlpzVH0
igwICNz28YhtrOidezOmiDmYbkTpDlRoMTdZaw3Kcwz97zNnYwtoTSptvZSMRNwk3CkDQskn7tf8
hN8iSW+9VbY/j21iv5uLVR5jjSFBT9418wSE642aJMVRl9QdYFngwo9peU6Jh67ey7iuLpAHaqRh
s7aL2OsgyIv1GgLh1JKalzDs3jsqhUHbNzO0h0kOzm1mvxrYyDjOKYHIYmNYI2o9Mn6d5GPslfht
aPMOFnVbIaSvuyGzzr2pojHbEuGhCh9OUQIUqJgSx+ByiAWDrK2DI6cmh7fj18UA3SKOLudUhPu+
w/4lkQU2BFAfSxPXJz4EHYKzGSD2QtXp6Au0Sy+EmdgjgZvZsTR+aLrqhCp5hN+jMdxRv05T3k0L
Tq/EnFRizTpzaRF0VtRJxUCe16qRBSzGkokkEIpHF3MBd/7SCKZTaY0MCyZSVIIOimo9BtzqgKlf
0s8lnOdVu9YX0WwGhPMlgqBpMUY7PZNhe7WLXjmoU9neGPsT7IzOFUSkgHbRxSCKyc7aRWatP2aK
BW3F6FSCaLRyuie21dxabj1/kLmdbaZ8yH0IaTGWsK7Zjk6RnVslMXZVJwocRuyks3Jseo8oSMsD
yjwcnFH6NsFm26IoAepT4N2ZhPKRFJbLwBJRFojeNIDCRNW+W9zwvi2m4jUslZ6CgmMS48xY45iz
nolDje6NqOluE8yme3j043tcODJgFRMeMVjI+1XWs53HKnnJOxneqDjm1yyuFaLThmH0Q5sWFCSp
fXXdLHyJWeLtZWwpd4oMZe8RMA2myW6Nc0h+905JlQTvqt1m8wubdIxtYW49w/0tH7sZsI9XhDGC
bpNcaxIZOfmlX83LcihbVuWe2yMCGIayP0xyabFMZ9ELnb9xchebDl8DuvJEnFYHI6Zuw5Qs1Tb/
xg4Clo1hL6tYFNIy++pq8RAHm7c2WdiNT+ZT2rDyTAdheMKQ9nmdG0UeSZE5N347jHdDFOknTcpq
D5F1YPk0810Pedfex7lVMlSUJbIZu/4y6fGr1jCF6HPHOfJNFxRvhvDnrnYuy5zL+9Dq4mMpZPsU
acbyhoi3KLaEbepf06pVT8pS2qnXNIZ9nHLpbkVa/zK6TbjXTJAlMRIqvkE7fXQzZ3hDhZu/zmRS
vxpTn5i+2TjZa0OthiuBN4zbH741S8WNa0/9Nqmt01Shcy5IutiliAPu8OSYx0l2Lqn0cwZ+lZ9V
7rQ0oX0yFzbwJsnZNyK15ZHFNN1DFWUsDTXWirHpSHhkvdIFQmlmDHFD7ROwiqI5XwnNsEv8SFF9
dJjTscLbhBHS1F8Eftc7OIPPydI+prVif0qzQuxIn4Mm1pzwhPg61dGT3abiVKhzeGYmR6RG2oWB
nUQHV3T2ZcZ/zKsxdI+kP+WB2arVV2tgF1dPS3WjT1q+rE5/ImloTfEETPUpSiPxHMXC9K0m1wVe
aVQmy+JGF6Frw3uPm5qE5QhRMyubhThu1JmyPQLYiz46tK6/rJ5JwqCaMxS8aSXfyAAImvHGhDmB
P2azm5PTNJ91SflLeDj+rb7XyVfIINNe2ecpGJQ1oi9c1aHnSYEG+nWvuZucSfZ17BIAGHmYqNDT
UO3LPf5U+VBNAs9jFk3GI/Nv5wsBH1RtpKTphk+SD74QPIkPVC/OuRpL82Mw2+pEG0IjRjvAOTeo
hrxFGkFQ7LpigFCTUC82q4SnmRHp1cbYN3sQkSYSQs28BUEZH6oC56BXz5pzXmfm1y7pMh5Rs/J7
VX5tuPMetMmaD8T60klSU6IwDruDmdUk0TZCYnPTE991auerqFrzW6WITxa3+hlDXdf78/+wdx7b
kRvZ1n6Vu+4cWvBmcCeJ9EkmyaQpkhMsqlgFF3AR8E//f6BMV1WrpdY/1kTdq9XJNAAiTpyz97eb
YlqJINsQwkxBDPn6GjOCf42WJb/C8ehmHD4/J7rZrBpdVNDnxsdKl/djM+uhD9GMjHesZSmV6TY1
OPjqjOXvGkNWMIPQ3IS2GtQ+1pKzyHGJw9uO1rKUxqe0cexdBrxsy/P+OZtL/9KYuKWTRlQPsUdf
w0hkfRyyvCA2NnLEtUNYDd32sqe81eO9NowM29zCbXc2KsI77txiXerBcJviE3jHiqnR2UATQdlj
+0+xC86UT0jUz1CX8Mhq2owYJYtbfJHOltTs6kBANWAz6vc1fLT0SpOxhzen5HzUjd3a7sb2xZQS
W7vP6aP38tdWGT9nTY3Og+3xqh+KGBW/IhHX9htmearK12MB1nOyRvXVsPocWfDU3We662x6fPso
HqBfMXPx15bUovu0N9SZKJR2NwRIiyaVypueOCljk82BjFe2WfiEnyXaYehOMrWT0CmHn+lkiNeG
CQQAfxwEBYPYzTRjR2HZe6Uj9EXmqTpYGts9KPR83Tj8NzLSg9XkOO6+T1sQfJmw131qkMdDwCHu
CC37HCBTZ+1MtF3rgPK3SUi6y1phHU2Vpdu6zZpDR0Gy6YjC3KPRUlskm4iCBuQnuBH6EwnFOGrF
iE6gNUA86tPchiPR2xuL9tPn1hnSkM/+kHaxEXZT4u6HHtt06pA5P9T70qZzRAfI3BKS87nR67uu
8ykd0jIDejrvWKKh4lras5FCf08SN92m+UyFIYBH5Xp19mp55+mKyKBmNw8EIujkOa1RUFx8rc3p
BWDoKmXtrxocZis3LcGt4E5QiDdQYYprC1vUJVDjsBNuF+ztKYPOZhV3Wl7eTjJNtsjloDlUWhm6
YrqjO4ReIc3FTrU1iU4zHgAbRuTKQZC0K3trZhH2rButHRGJB5r30Npmup+zqKI5YnxpIlfbQM3C
A8GxHi4fuKseLRz7gdXdDaaBDaEgb8jD+r6qiL11AQSBCup9NuM5YaDf0SMI6u4wok/aZ2WMaITA
qmPRTncidV7tyHv8pzf93/SmQUD9aWt6/UW8DW/yO43oL6/5bX4MoR6DEpGrjGddQNNMgn/tTXvO
T6CnXc5F8FO+I1NbwU8oQSn8UTw6H73pf42P/Z9sljm8ly7CE6JKrb9zmGIW/f1hCkslnfRl6mr4
gR8gZP9+fJxnNKkYhDT7CT3Cc5u1Zb12a4spJ82mKsQAQROobqZbUZnzEIqkD6FmB+wGOjkjPY8o
3d7ZeI5S+GursgS1gP95+DK2rrb2+eMhiAEEgHF7W6JOxHYvXm1Nsg6yydMug/TB5DHeyDEAQM+P
mO6jwnHus3YorxAMzmeRYcCk86uDZsN2bS95jvKI3i+nsRmNWMFodLXgD1eM2+VpZINjt7DEShud
bDfw4UzSctz6wKQ4OjCCai/01eyjVOlr5jXacyoK7SFuSlDP+HDgopgxesHaWtW+qm/AgSJeG9Vd
D0bS0XK+ZMQ3NRK6U+bEFg3OdD05lgZnoWx3SLu/otlJmVMHLaAHkuI2Dgxn1JdtvW1m3h3ryJ1r
jTrwiva6rRqKWtO8Sw3/Ieq7a6aTNEeJ7hma2bgaSQZm9wKaaPp4uxDwXVVTcWX79TOcaDOcjXY8
5lP8SvlxcJElrYRl3eVT/to46MW8qrofM21+yUWpr2uCxtYEsHXbDlxASNpyyC34MALBo7qFhh+5
y0doVq7Dnw6aRQw8ewj4ck2D6JNX97EKxBNUbPsJS3rJIFfUIVNaa4tTmLlZy4kx0Yuvaq5vobLN
+8jWji0yxLfKNuRDTew3CVBgEkKrFtjczfqWY9k+8meaWE7b3EzkfD/buf/gqrTaVaNMdxwsYtLf
c28zU0Htg8b1N1L4jxxwtYaTw/AY44c92kWlOOXGqrhDitp91vRGlqHX6NZdawrrXKSAedacFEaf
+Uczb0RS3lvLEI9ERbZ6s7IuSrTBVvkRVbOVwCzgyeE80qekPdBhpe3eBDvZWHV+iGvDYMmdKjRc
jo/tt3ers2mM3YmBZkvvXWrOI2iF9GQXrv5q88XXamrTsADWna4dfstqazCilytrnPTTMDVOe6gy
3Vk5TtZOX7XSmTVm+FB6v04cJK6FKfEtxmRobwSdcbkyKJvrIjPu/1no/5uFntaUxdr3n+VCN0la
/dAwW17w6zLvL1ogFlMmMB6iIMRAvy/zvv0T8iGWbG9R9y8r/e8Ns2XOSI9tyS2g9bRoiL5d55mI
sSrbjBMXD9Hfapr9SBQjAymAieYg1YeGRtb0DyqhaNBiBjGOc+hH+JxrM5vzSyLq6OiQQhpySFSM
88E/1ZzOt8YwRkdftPVLQI386JR+/WJzFvyENl19ikfd/GXy/R+BZz+QxJZPZ+p8fT6gaUFsQ0j1
bUcvQP0SEU1nH7Lert4ceBi3DdXbVemMyA4asE+7oNb7UNUE+f0FbM1aVGHfwuoIZ2Aoa9g0LYmC
cD/CI759d2hSAmVF2hzoRj8XTWThIyJA9zoPZOWyGSKiJ4wCYaE1gYYd7SB9NDKZvo5zOb97nYIh
C7/bOsao+De524ld+0GblU3l3oEvxAw6duBoI0hhV0jm6y3jTns1yy5aZWMRGKHdq+ImIR6gDvFh
U9v5DZbxAVnPuutmDm7os1nsrBYdeo8G9yX2y5zKkF7BrHymHgtGV1aiuySlKoktWCi7WrsQd+Mm
CJIwWEC81oLk1aTUgP94Dx3NHIEFvmFM4Ll1eQYjHW+0ZOH6ygXxO2kF8iMoaxwMGUBCn8HbtYoX
OFZNl5UoJljB5Qc2WFsIws6QRWtXQhVmSIzrMtXxX6O7XMDDXAB371v5tB3o3ezGgKOqZpuc1qmL
mgtjqOxOVwxU11D+9RdR6fDVmVBACErGYDN0xN1te2v0p1XKo3QB1xvjuf8AJs920j4YzDg3iLaH
7kCZA5QW70V7GVOO36FhDYqTKxXDtiACymcDb/NFJOPWKNbseLZO5SgZLsVxSrBaDoRrBaSaOUyd
afbe6U1TWwmbaeXgOM9eNvmbxHHL27yU8JliBt+IykgZteXCk4710djqWSZJ60BkNglT2wHLB0Gd
mP0219Mtm0G/5kkNDnA3istsTr21aheQ9bwgrdkIvbfEa+v9vACvA1GDvk5lxUTObGNUpBmI4hCO
2AgtewFnI8M2TtgAoJ35RvRkZWa394dk4NjrOckXG1/aDZmQYLjT0iu+kOOXVytysuE548VB3W/E
QOunD5K360kCbnn27pMPZU73i0wnI7ZsuIfnnY71CiE8U//IipqYbg12fhp/bf5eZvRk2AtltjN1
wLngZQpj1ecJI2C4lnWvXwMMkHS1GQ2SelD2tnnDiDs6zt1sHYRuZf2zC+c8uKJnVb3NmtV2gIM6
OmCe0WggEKIuE8gSmUyGblvZ6abtZKltmK5OdN6NcgoVZ2oo7Lh90vvJqqZp/wuxSYNJE62qUhbx
WhKlV7MnD7jUczbachWQOMmQfsj1/Yxdg62gLa9kMqR4cHWreiPLzjoYciI7RSPc4DDlKr8wPVkW
Q6bWK5qB5U02d97Z7KomCDUz4N3k8t2QcGHqiWZj2DSOimjHk0EA6sPN7BVkBT49IJ9531TjvE+r
oX5RkVO9DD1+gVXgMPZbJwMPMmP+biTvVR+7n3VIWfp1lkpHPwfRAIOqxsL5JpUI0ItrYt5+LOUB
3zzh/Iy8os181tFca/vzmJozPWVLQ7OXUxznkPYiMxLzmp3AmN6crpN6vVCsdP4jj5HJcB/hjkAa
XRnwBZ5L8hhShbbaKd+6qUVjN8lZnYg8dM8NRrN+3ZP7rm2HDh/2ilq/3jV412+mMunHFaHWpDUp
Ixvv0HOZNzYMD7nCZCpupAMRMiyR8jlrf+r7wwgTmiZl3ybFVUFXA0cSn4B7t6jtQ8mpBhF+I8fl
BAJBeg3L1HvV+nIgLiNFZB3Ck1siD3x30lddAk1klTTe8EI/sDon7gQkxXfh1EeYeg+xiYUzH1T1
s0IAbo2wLPogyJyd0QbDXecKS6w1+rugERK/sVcGMVfU41UQhTZ2hq3BHOYa6xnUclTn5VUiBvlg
5t3oonnsnM+E1NBi6y0jwVyRb5j1EKol0PJd2SKrwHz1CdkHs6R/2fjiMIIOROs3SqbhmmgPAcRD
b8UNpD3k7DNQuKxgWtsBTbSV0RSeGbrIRfxVV5kISKaWcc8O4vDE6te7mUQqB6HcWVjljK5QOxbw
y/8pHP+bwpF6Zamm/nPh+ClVn6uSTvK31eOvr/qtenR/wlhuEtFtOj7I6aVE/LVJEJg/+T4AJp6z
BUr9HYIJKzkdANunplsyvS0+xq8ic/TnGMM94rfhN+mc7P+WyPx7+ZrtB4EDxgeBucVfg1e8/Ptv
JOamoSc5O5x7IpsHz3hhjLeOgXt8nhiDhC0ODUbNv/9Af8Cp/qM3BDelBzaNDgjCP1SrOd+aJa1w
ThY9kLXRD+CC2AduAacsLB9lnP/8/VD6fVMB/vIFyQ/k9woCtII/6vOCzJ1VwL548qrEfcsC3sDK
MuNBOVBF/vytvi91P96KS821puOK7HDBZn37W7KpJHGXG/YpLwbnLfUyuceLg5EM2ZJxbpmNPHl5
ZpzphI+XP3/rP/iW3EkOdwNhqAHdqO/femjyftI1aZ+UmbF++jWNERZxuhsMYovwz9/M+H5K//FF
uQMxR3BK9hcQ2PfvNlZMrb0xtZl+UfCvaNEyZBkyHbBo33rohkorq5Mj1mFmLZNMevWMfBhaIbuL
FuqEzlz9+Sf6969PnhvZ5xibPdezF5Hot798xty6EzHYL58c3AJdepPudC3nH/9/77XIJyz81wY3
zg9dNTr5uoCjYCNlGoxzZ2vq3WuL8dJlZv3y519r+R3/BUhffmcXhRcAfBqFaEudH85OaVsTml11
9gky11dlqmDTmYX2F1fzj347FiFY+bwZq9QPFxN1ts1WLOwT9UJ1yujrkTDvkqJjzDmVxZ9/I2P5
dX78SgSBGiZaEn7CH53rNAyNftYM60SvhFmP1fOeRqQpBvFS1S/+AvW23YmHNA3QwietdYh7FGZ/
8TH+/Q52dRq3pr48quSX/3DDRKZhggLO7dNIQOTRQqOorRo411e1prhDmwD0bp6by9Rv7iaDOQAP
r0Nkxo4VRO7//NP80RXA6BPQS+ZKe/oPd1QuAmzaec3D20fjBcII2bdlV53sWgabv/9WrksqCtQz
wwKj/v2DwiRVVtJrrFPq8PMGQcwjy0SXpd53uRJ//mbfL/Us37atE7Ic2OwsRC78+GZ10uJsbmrt
CMoSi5xGufhSWqJ+mQd/vO1hgvp/cS8b3y/By1vSiaGr7uLQ4gI7P6yDdT4jU8LNcdSJk9rZfslw
V6EmuLjoCC/pAmImk2YGKeRn5gNKUcAoY8spWytBXCJbbTglsP19rCCAy0DETrMJ4TNK8OiTSlj9
1Y8ENP67RwLOKqMDpvAOcZQWk4Ef2/TQRDJ7JIToqIRekF+czNsqdbVtbKi8w75cTGMcCpFB4w5B
JE3uBkWWe8dhH54oilU+I+NbLmSEQ+id2Vb7PuKLRN2RzDxXZqOx8uoyA1XkQOYFWh0HgPsTf7wI
tOl7PeNlEgrNwZt4HboN0zoMZta8tEQHIp2yraPM+AHJX8imW6yQmtyg1A+eGFhpWMyCqDH2Bsoe
ik8vkaBCg8TNQ8JUI4tReGqhFS0b3sPnl0atMd02Dfa6lc0pEXVDWsOgSCrukNo26peJkwHesmgO
3ONQW9VJtXEBVhTCfHIkYal9zzPRvHg1IZtHLCPTBTfeeKuZrQbItc7j9NWYAi6ZN0OzzlcDLYsn
amnuvTZ333I8o5BnF97yBA3rnVPNskP3PWECU25+rkmZ3veN11yki5/JGbwmRCZhcyBQAZS1AQl0
QYgVA3/NanhIFw8oDh4NibLNLxql0dPESHAHfVm9S4XZdMFkP7TQsBFt0j65KBXPT2bvqPc6sLlO
H0gfY5TqPS9iIFyu1QabWUWYznxwCU9dPfH/wvpuHYKo5K8UGTzYueV3gzWA6uFjlyvZqRGRcZpZ
AciW2R5ZKu7TyfO4s+3EZbxakOPoHZOlMNGw5N7GTRFc6Zk5XnLoeOMGr6CGrrwUIIs/6MKYd5w3
z835NcmrrGlKVD70q16PPPe45AJcaai11U7ZfSN2HLP4MJbjLeN+dCzvbpXw/FV6PGFGmH3jnGiF
4FI6yPnCqPKh03pYiQku+/DRG6XFvdwj1X1SOngAuh+dv/h3x9vaWE65LYmSIzRz9uVVW9JvDGuM
+UAwCcoLjbRw3vqqcd7chDnPCkgjJjlnMuR9bM3mfp4HOAxm7NqvZd+XD/6cTtcw28W6UWPFNEAT
hk98ki6PqahAGHEy5q+IcYQ1NFfdWlfMUEDmLfMfd2nSgV6fzkTN6KfCTkDdFXkQMPhWxEISyRpO
5Tw95AzpNjSwag7c+mIs5p6ks0fw1F1bKybhWdQVXypHtl99GxY51KDuHLjww8NpzABydDkrUzhj
SdwMOi3cVatN9bMrcqm24BTcz/CK8L2Dab9CMy/jrW75HuiErk7XRlYhowLZeQ6y3iAvYFbJa2xp
qMSqFrMagVC7ppyiE1J3r9n5anBf6pSh4FTW8yvAp+po2Yj10OHY82spGlB1jjmHyui5jH7k9Bj2
hvI1I2G1XZc9MSu5Lr3dUoySQjY2ylxLWWgIU5IenKEJmRqv+rIwReQC6tGlI4HtUOZNfcgkBGvi
JKYvUVwNm0RLtbspqIrnNO+RW08l2RElMqoM6jJ2GfnmtSjr/XTW1hHK/rDrpbEt6oo/5Gtne0x0
ln8rIg4EagvjIdcTVoXBcIntdFbS9fyYlGk11sMVla6/Ry2LKLFM+wF2ccQb2SKI0IsQ7OtXtQoF
ktP1DP99YxZV91jnblOHfam2HZmrYZnonyFEV8+BSE2wJITlAIm21p3gcwTouu/YlWZEYCzvV64N
8LuOda6oF5vZVYVi+1ZvOyZmquWm1khEb9+mqDXOmpnxSCgaRxDS6xa2uDtGSxqbBQCQ1DlWw1jq
LEjVHKBA0peBqA4G8El64HQ2fkdw2WYRkSKZRReK9ht94ByaDqLWyKAXL8aGGIdJSOSjAfux3zkR
bkDTJnJYiuWvGWOtdnnasgSxGlOYLUgxbeQcpRTCHvIgZuOhr20e/S5xmj1ieMRWjpHXLzXEaz6a
1yNVZUopXsyqiannEkSohlWZFUCDRNXFK1l3fv11qnsbK77XEtzltWpTZvbwpfAHepEw4p1PzEGD
g0wCtRdEkjGsHeOU1FcjS35WffuW1Q4BajZOwjCaWD6exYwC+D6dETTufTPxz73MgH2JNN8kw9Ds
M82dt0Sbg3AI4sJbBUz1HslFLi5uXH81xfw8mrZxk9Ob3bOueiI0A1Aqdleb73GbxO9zmg73cedx
5Xji0V/1NNVWduwNKFOJcZlWjVDeEX2+qtbjIMCcKpd1PMwxvwx7HBv6yW6q6Rp/tnVxZ0IGVjit
OjKIuQoIZOgnPGllP5Yb0AXiepTSviERQNw0ht1dipSIECRwRIH2miBkYbZ+rgK3P7VuTbScE5mp
u1K+lYbkTBNm0s1DsCoawXKBaXadFb59nIb+56jWhvuhjfM7o6P7KImjfM0HF0u0FAnptTjImNQA
iTwH9pRey9Gxjlow4OpK+li9mSlqwAIH9qZMoYEarg58yEZZKncGS95Wo5jF92CYJp165CvkMIrS
enDzut73pTXf12mCKHHq5rsWtRq23nh46QSAy42ulJ0eR1jOTghYQiPtJEIedXZHICw70q7UnlOu
dpV5c/UITs2kP5t3RbkyNU/P4db5w3lgh/9q9I267uq6341shKcyU4VY10FC07YyOF4kLG47WoBG
GtZUFloY915/RygKyYhlFiEzAzAlX/KxtUAYCeeKXivLKDlHAZwI7HnDGp5QF8GmqMzr1ptmwj+C
xvA3vvBsFkRj+FKZbhcB721m7CqxfbDtxtxYwp33qvPSiyqM5hFpmXryxWRv+hHkH3E09HY9117Z
WOKWUNjMW1v14KUAtubkXS9a9qF2mfhHQDkFLv6RynrmnFIK2NChA6fihrnm+KjLQbt2SNqJV+lC
DvY/IMLlwhNulAfOqzJTBBsd9+5X7EXjp9q32s+DA99rcHGEbHUGaSpU9DXx6FYCvGe0wIxxkMA1
lh+MYwYbX50Fe6w+CMjzAkO2kCJW2AzLZg1RhNGX7UkJSQeEsiaAKZsfXOVgQSzHH7Rl7F4eOtkP
CnOOmGGl2V7/TE8XSrO3AJt1mGP6KlowzuUH0Zk0Q+0u0SyumqCBZAMDROrbPY1JM0a/zhT/cZ78
lfPERMv0zflv/da+/c+Xjy7q+a348n//e/7ys3xTOe3AX/7Xw/v//S8H6+VFvzlPHNh5tm1j1+XU
7WDr/b0VCvoRCCdHX9cHqMFp6F9z9MWSwmCXlD0PUKSztLZ+64Tqf0cfZfrLYfdfvQi6jzYZfjgO
mcVbLiOQHzofWLg05NBJf2UVM+DJ6xm+sOlCxLSbjDY/wRH2VBeHlO7Ll6TTfEjPgF0fHF+64ATa
6F4UfjSvSj7+tTQy98aUyoUxF6CGboVWY/NCU8VeLbVtiRvw2VZFcZa+12RrhkAd00I/PQORscLc
kRi/6n6GjcmWGDqojs6cexzsAHqz1TEx3Oa5Xt62w9BdgtJlEoDVMn+S0zAcF9EVoi7plqBuOe10
eqIRfeZXwUUkfnGRZvsElW8+wIEfwYF7WA8bZ77ohpCXMbaiLaQM92aO2nGjDVZ7RHiMK3ih6vYu
Mho7sZeh70Ld7VL4u95C4mVPA8prz/BGOeSrW9dzk0/AsztsiwvJ14ph+gaJZ9x7H5zf0c02vY7b
Aw9uOV7JGCKw36jH4gMSbNBqAwfeww7WF4pwufCEqT1+hnLK4ATZrdrrC3e4QZaWr8qFRpx+gIkb
ruGjWGjFqKiSrbYQjCGGUrokC9dY9BCOszL3fUptuMcM37K9Bgp5ADWx9TLgT/PCSVaYyfc6PE9Q
WUTQlwtPOTEWtDKmvOl+WnjL+RjgXnFz88aXo9pPC5cZGdJwZS+sZhq01lu28JuzwGjv3Q+oM2CM
fMNJtc1XMiE7l/FWdz0vJOjG8FDIR6K8I8TEum8XYjTJfuLrZCoo0gtP2l3I0oVyNLph3haddfsM
UBnNAVq24LZZqNQMz3vURqhU0T1DQFro1cPCsWZ5H9+bQakbAyHrVTbCuw4+0NfZBwYbhErw2bIW
ODaILsCuqAGAZo8LP9teSNpL3n2+che+9rSQtgu96rc+vivgbPZbb/b+iX2dJovl1GdbouvuFm63
thC8kbCTqmMsWO9+IXxjt7T3Iob6rS/8b1St2S2iYJjgCx08xzQEXmthhvsf+PAoVkawaj6w4gB4
u1OZuh7rF7peeK14TyC3AtgQznNqFPonxoTjFYRn0q5t2OWpV+NMIZqzv5NaPL/gKDcZ7op6PNWY
gx8CO3duljmf9Ot4h++pvE111V4ImWNM6FgtfPF+zouVYZTM5apmyS9oR2ftKs6fKzWUGtx+H1Ee
g4ToYAaGPKD4hT/jU5bRKhqbEQk55uAnlpH6dmIr3pdoHzZ9VzibVKsxDJAFNey6vkYV0qSo3pKp
uSniIr6RiW2u3ca1XkUqANLxbI+fFGkqYP79brp33dxCHVYKbTPT9947blQcuxljGU5xb4jCXmuc
fltig73BmmsYIRVSXpy13I+foHs1wAbcKiJkuWkiVpK0nteoQd+FQYcdnHYxXluk0yDGyJ00X2dT
rz3FvaJRhhyOiajQ4nFtpRwtqU7KxtwCV5khFECBvDOFbnySiqgNkqFNWTdbwcBXH68R0vkjCC0r
Bu5jbgkJA9LHUH6CQwC7v1P6fUSK1OQ+xh7B7xeAa12/rxr6+OVxrk3FQLX1s2KE5NWb+XAvszHG
DBHnUVKGCdHEg/NY9NnQeBuGq1q+1QD4Z++TV9cGdmEukfxljvVPHfAXdQDziGUj/X3k9291wKF8
T9/K78qAX1/z20TU/mlJkLEYnZD78rHX/zoQ9X2mnszpXKBXy6TU/KYMMH7yHDZq3UODZ3+gtX4r
A7CmLk3z5WXof1BW/y05nb1Avb8tC5aZK4Jp1NwO8jz/32YDnamSdE5G7RBZM7d6I8QbKgD2ui7V
gWElMD371aQm+iCdRgx4HpvGlZvI4nrGnzKGLBtEEOhp/+51RsGuOpavASiFahUTmJSueBURLlXU
botyLl8Lh/OHzhztRqZU2mAGpcUOIXxslBlLwgZdrrtLXf8ek5+4kF3W3+j9W1FJNA8qyZ8A5coX
ME+9Fs69gECY6/X4huCV9E1ibic67xZYwfUIHnREaObF+aZ2m5y8FJYS9NMF7rPJlNGmMonEzFm+
6CiLoLuO4WQQRadHs40ljOb7RlRgI0NJuUDDzM+sXUMvB9guUKErko97f2NNXgqdrxQuVY1GeGOt
6vqlgqN47tSkh50liEkL1PDZL/ryxcZmJ0L019MpHfLmbqqz+M1M6IKipq04rXZbVs06dDv4GGPK
eQ7bYXXrWKTA0NpFEU63c/B2AJLys28V450tLLSOsPYnVR08b+hiQmA7WjWdXHH22w1m6t0aDUNh
IlSKz6RmGAh1C//WdYz6ECGTv7eg0BJbCQTNHiZrH804kFYljpGj09JDzJgJnfxxQHI+K7zK/cym
udJjrMkkXzTela8XJhkB2iSerKLu7sHIYmLtDNoCHUfBZ1ILo+cW/9+hHkBglfhIroaZkq5lo1tV
82SHyDRn+J1G90nkU92ETlBIYBqyOYHX7b8GMpihdE6tlq+VsJOb3i7Fpm6CMluXQ9CUbF5efy00
VCbkdnb5W8OkgIyNsXF2MZ4erCmEkr1mmRAClyEV3IoQxRghP6lie6ro9JLUufXJhF54FyzeRQ67
nrw3ajPbgjW1T4aZEfgG/DPZo+aKGZRU9dps+2Y/TEZ/icGzhW6RjS9aGUvic4rgyyAHT25dvYgR
2ViDn26Gpgkuy4x+CGnzV9pzBtnkNrFTjrU9HGX0W2rOP9u0cAJ0PibBovpcrAMHNEdTGOUD1zF/
HAyV3Hpjpq4ViY5HT5p9sDGqoblKotJea+4UF2tu1+rBt0CLxbKt1Fpr+Pcwc+xr9HYdIXJVUZ+z
Eru2wsvIUw5T0siQRolfhFI58E5kU8Ev6qmKPCPibAHNTJl7URWtHHFV6vpIn5LtqgWoPyxW636m
y0mTxZqOEFizPUXNreFnEEdtj5xkizC4ySYSehQ8PRs1duIFSNCEBDyiM+11dqDCvDarsKQOvO86
p6sB3kBKW6T3YVKm+tmuixHfuJvsOLc4K3zhgrYsLXeCQPKNb9FKljwvl0gB0CO9shePI9Ky4srt
Wj27JR4PLNrarudOv7dnBZFHUCKUDqL3RtsPnXyyRTJgmPKB843SGg6W7I/oCtzrqq4lYSm5uRaj
IJivK6Y7clLMA2K+BjavE5MapMTdIC154bQ/hnaO7SyCMLTxai4kqmocynR0qUDPBSOgrmjJGGjh
tmTHekj5S5bW0JWImk2Qmi8QepDRZ9oxy8xV18AoY/ij+DPaENJutp8SADOHSMkqNPhZtnAf1U2q
2y/0w+P1gLIKX22vXZN/Fe0RDBDO1+mfSkpkUp6wdOYTIxsaaDO/YdTqp4xkvyk0qC23ukoeR4uw
LjRdT75HaFDh158drtiGZtBFZ1KzjlrxFFvyxh0yaANN+WzTuF2Z08lLJxSqegUhzSpACnstKcQk
D+tD3q/NUhDD1DGc3VMXLjAiUoG6XjUesbXudZMa6igtdWqzKN7C5+l3ptXba0NNOS4J09PXHkaV
I05HZJPoDOeXJRj9OqBrv3UHY8VIwT65XO0rPYbUoWtdeQFSVe2W3tmOOG/upqmazxMW74j7h0Gh
nzr1XTNNwcWaJSaYOG3FXa6Nw40byHekNPoxT2PjBJi4AQE4+AW+5NFYltlGK1Y+t98DEt94jS6K
NvvomBu6QcWavMfpLEba/1NvyMcZFiX1qa3OZpDeOVJjfGQBjpd9r86FzAvgOKK470UU3ZHUQhus
kxkluT6tLS5TEEEuyE0reRNj9JYovbkza2+4NcdgPKVS0VMFx3zfDQCEWss9Kq8o0Wtz62Sa/skh
DX7laPwjQeoaMnSp1mbufR7GXmEuDGDBduO0tYjb3HaDJ766VLbnediA/OquBsYPAF87qCqsMbQg
29TjzJ0UCwkQ+AxK2vxkeZUV0oelVzmq5LMtBM9WUCkVenl34SYU56DSBVlukYNL1fU2KXKltWHo
t56t7DUNf3koZsu6FaQKrLVuqm+cwXh1euluGkIr74sl2AZVsfkJ0WyzVYOZg26hLBAr6gKAubZX
bontkdqKyfTOYIJ00no3ODpqmPaln44Ht2WLRALgHpiAucb6o/j7p07+izoZs8MipfnPdfK5km3y
P+u3vGq/K5Z/feFvPTMXxt3SLaN54KBsMn7omYH8CAi7+E1Z+Fs6DZE29NIAVZFeo4MtRifxW9PM
+QlLim55vOzDY2j8nSYado7vqmU0SmDSPKb9HokDvo2mhH//jYAQMh8z59Ej3YmOXzzvUkVVEq0r
E8r3pK611g42deERvNdDoCLS1bbmF80UrhGaqbFXfa1dRXz2zcTCsY2npgq9albXFbGEibS6I1Ni
b80wzj1VXando4qvwwpb7KlNfQPJAKmDPYfPx4x06BKRbAbptW4oHVXWhK6CXcHfM7Zmw1mS2UJk
7bKGcyyfe4S5EO+Zjl27FrZDc5FDJ010N8zNDWS0tcfvCJ26NvbN/2PvTLbjRrJs+yu1ao5Y6GEY
1MR7d/YuihI1waKCCvSdoTV8fW1zhuqFGPmkjHkOUhkZScrd4QbDtXvP2adrHERRIieI0j9ZbrSJ
hjwE0tW+DmgqNgNTOnBoMqM0rtRNBCJqO/XmZh7N3xPDZ3pSdMY2Qne4Y0YHI5w5mGZM77VE/RNq
7mzbNYBaFyhvxSzvZM4EwIjz/oXWnbMrAizjeN3lwSl9Xr+0Omq/lv2Bcu2guiE9B3FSb0ogC4cm
ZwoCNzNaTcw7DnGf3UkVmjCA82XLgdrCksjoBp+Ks01Mz2FvZ5KBsxr/CcI+9vXgJrFCIKdOeQ7N
ctr2UbCHx08mwJRzMLDJqwxJ8XMd0ujtyNwbaWatvUQ9ef2oUADqD9Hk/aYfnGhTqIE5kmf420IM
X8suBP09l6eGmdIVm5FaOzajzSXYGWnR7DzUN1BGwBSnKKUwMfiHMApPPJ4gFeScvtIlMp6Uk9aU
oxBTuxrnt0Pk3852Gb0ZI1g3G57wY5A1tDuRkW84ArAvzhZpbRyGNhRB7oasTn/liXg/D8xWWrSx
29DKvjQzIqzWEEeFD5QhKfb9oZMTAL94nzgDE8IWG3xB6yXP2se685/EvMD2mYJVPPruzqAc21qM
ePdBU74sXvYla3sICfDq1lM2VVszpHRp7fCbuxgZgCFE/VqLCgdm5TPmXAkZP4R1Vu+GmKGyHUdU
cjGqCwE8w0UetLJ679jamfVFuUD40QBczUb+lQMDkcqMULcZaYYHnStP9kolaHqxFmiYtpsgbtxD
sriMLxNF0lLBv8st+dno+nKTBxCXfRp+665W7d4SfIMU3FQP2HGp1rKP0vbjm8pMyp0jvnJ6M09Y
GziVNL7xiByj7NaDn7iboEjTcwnEaV11PsSzPFH7Jg3lo4752KDLys9LIFxyGJebrpfFjkp42oK8
J/qZud3GY1S1rWaLZAXbMO+hCC5bk1bc1uow+zBptzcJMRirGkvr0eLIuk5jMUJhjo89Xp4rcBHD
xgBO+3HwHK4icsON7WYBWYDhtPFAlKxMr07XnZeZH1XkmqgpLPgtIzO5PmlIfxoWi3TmvPqQG466
j5rBPFl9N3kconwokxMm4a3fiGkz96W/HgqO+o6C5sFbHa5RkTn8oHFd1QBh6ty/Ndz8awq1UodG
FUdkRXQRxGhsgoXr2SydR8VX0Mp3zD/mKEHsAnfhpMcAq8zvP5giPQ7Q5E9i0ZHK0jv7UdaiA4EV
l4D7Wy1T4W9cdD4ruw1/H/rinBKoHlnDfQHUZ2VmqbVXqfGtJEdrVxC2JfvgOp34+S6o9iBH1IpM
y2oXxIZclwgwiZ0e8bEAT11ZbvrS1jHWKbF86AhQPQSMtzEsBwYH76FfW6ZQWzut0XhULUsq9uWN
soMdaWEvIVZaikhitUZ9bonsJF6XAfpV8JMmt9p+dttvY0cAKlTx6NaTtBLMwrJOmEWAchf2CPgf
5YPqcxKBw1IcEse8qwv7i+9315BnsiPZAU9i6gJQnH6PQMTxjwMBEY9hOH4qIlRoTRN88xn0r8co
pdyOi0e4NFeB28vbRtintAas6gFUvIEdxhBH3hecFjfAjtEmte0fEifOJoVttfKWASwi2JNNRJ93
S7RJca3wgOyBDgGGgI5zgEe86pzkS6hE+KhcxQm6ojr2M9oXtmp3vSAZZxa8YrUsjxw40/sO2ldm
8RCaDZzu+YRXMAdItpOD5wG58D40ObRCcIvplWq7Yyw5oo8jXvS4H+wVOjhzQ7HpPxf5/HmKhoEY
k+C1HuhNJXGR7Aa7n/ZzBSQnriJvHZRjeNcX470ZM11tXVe/8emmwXW/7j2I5GV0RoJXbydGvXOL
xokNrSA2xfg0QPJetcb86qQNdvti0LysRbLXpGSJI6M9sP+mJ8xP0z5m2I/52/DWA0jzlShsZ59i
4dmhiXB2mDHRRrkNBLUg+wQF1zsuhnhUhNN3OZ0c8mL+cIwmOKEViXaY/zHeNb618+oA5qhbmifR
APnAHVatFnbVnfRlvZmEYnTxtfC7qv/opn1ErGYsDHohh3kyUkClaGVEPT310VgG3Iqt32WQ0Vh9
pbiLPBlipwvoLeibrM5KBFyH1q5TzJpBQ67QR2eYtGyLQGPZ0a/2uprdO1+1CwdURlF25J2RSQU+
XTikGkvFYW3s4ChkJIYGHvoBVO8JDaRGLlL+JxT9bXz8y/Kao8hPy+tv03891zL/YRztXH7pz9I6
sH5jnGxTOrs8eUDn0W3+ju8gyIHKmWDJwCeb6jKp/l5aA/2g0vUor7Xh2g8oeL+X1ibOnJD5teWY
4m2K/Q/yH3n1H9vQnsYtehiYTS/U3oYfC2tr9FuS0+L6OAqcDOu8ir07R07NLbHR4u2Q9v81ab+X
IAteiyGIqY8RLua6d3L4sTONpRVWdQwcPA0LfstbggTCJ8UVuG7b5Vcy9HcybZfXc7XsHjq3BlqK
d59NGpwnGmHyerh24xXCRjyV2bzgkpld51j1ke9ssQRbj2xH9uNf1sH924D/v6qhvK/Tqu/+57//
1t/nQGWimcErg8qP2cSPF7YlKnyuO1kdAXb0r/QXtPnAGsU1ZN8Z+zFK/8g2f/WR/8Ul9rhaRBmB
KhGBXjZ/PSf1XZ/JSQTl8eKxuuiYx6pEWBumEiUuQqLtzz/m317Qx2DFAZBXRFiOIvzHF8xMY2Zw
BkOIWHQE7gKIGnYK9O7CMb440eg///z1rL9d18BDRwGJgNmJS64Kp9+/fkKUN+YSE6h1IFUOmvlA
prx9tyxadSguthw1pNatKCoXoXlundvRq54qntIAw/x8wV4ddMG5V7ZN8jccpHHVNEl3bdHM+axs
8YtVwHGB9/MX+QcBVx6qAu59bHQcht/LPypSleKM3GLSVZzYfTRK24uuurhAbxHXZJSUbWxNJ9JJ
iHVedb1nPXIPqrNBusXBNhMOYiniuuMlaix2OvSRiV+wlrrIrq8ucuc5TaAAj6aNUL+So3Vb2lqr
iccFLwFzJuYuhkQvOil7QbtNA+0WKyzq+iEw66vGUPPZggtwH6Uh5LlFjrX3VYxOo/DiL/OI15+z
wJUk3uDeZ5fwN6kYc6BR5mh8ypDuRedW2pIlR9UIrzPoiD7W9vDEsr6xSvFjE6qAoOOGQ/roPsyV
muhhJ1gJfC+jAghxdjC3YCOQquQ+pTGG9HPq5/uQx7VYz1HbPF98T4s0naM/5ohS53HEx1M6lBpd
R+MtbBdNnDczPUGW3ouQJhg+qbWl5Rg1zw6z9bPRGtajp+Xe6UKwkgdPojpWKpyf/boHE+jjH0MH
Szf1PLiYojYNPPJViV62XTPDjp7sLMe6MAiMdxf8nyAW7z4iP+4RvJk6L6INn6DuIA43fIwgMfPs
1pk8Z0fmPWL0cDaQoV/8N29rNWEQgY4B2A+CgnzuXun6okB3KZWeMfUjie2mESWtIRWt1zCI0vKY
t0ZLrAaGTzFse7wNn5KRsF7RsJ9u+nwgbaqk2e+v8Au7L3UHegO3+p8y/JD+8RN6WcS9bpWyMuYc
DxZBZPWVROHC7Fzrbgc6gNNm9DXEn7u7eZ7nDIltXOcLpNNLCl6YWM5xSMj5ogGgP+vkhkgTtL3z
cv05LXhrZ2CYl+RAKEJB3Mm6rULz9vIzfRTBz8Www76xMNrhsz5ALBg3E2MQJj8dC5iYLUFlmsN3
QwMcoR9HK4IaupuGTd7Ogq4xlEwJ+UBwSkcLJczstqfsarwVNFZ7/tCAPoeFF9VzNO6KDJVfBNsO
rWWRWuZxsvoAP3lcGlg+OmIRjL0yh2zatLGhonODaBHgbO0hy6wSMjyu7SVUz2Q9keGujJbMtaxb
0vtJGfb0qePyJ/uuqsZ9ZyfVhAYbRoLBKWxNHE2KTXL0uM7dY+NECa18RYAAEWIY7QsiTtv5ODmt
u2sYdt56Ag3iOE4HJjTzFfOq+dEvh3qdNGimfdtQt64HJAtZtvW5A7dIrKLyV72arTvDT/rzlLQd
R9to9L7gLQpd1lc3OWvYxPPVGBjjAYpgXK4GUyujTTryQg7AJTq2Tb9MiV5ME/+2MSuaMwMJkNdo
SEo8JbNBwuiSxYg+m6V/DdMEY0VnkD++YXGHJxddFxkIkEhC4pICMBIVfoGNBa8dFTPESNm+VFaQ
3WYFPTxGVA5bNum3LDpp6jOfyvGqJBb/Y8W+PJ95zLGWSU5PUpioEU/pBbeV6vqG5JVepy8mA4Cq
WJQMa8ZxhkifRMgxqS3eLD5dDup0zKeXuUaVknk+G2Zt54+05bNP8Dm4seA2OMcIcMg+DRznKBpC
IVYh/pcNj9H60fdKJgoZWUV8jHhHr0p4J69YzPDT0jXWl1IaxnJcEncQR5p7izMxEOrmnSMtmZ+I
F3O+LvHo+UTh5aeCqKfryWjiewl35RhzhiNIon0qevmiSqIVWILWU1eGxO4MXKc5zNjnvYYQoLBu
7C+DAVYZftpk3jThFHxAVpAHG6wERw+N4bhxptZac18GVwQTSbELIZjczYM9Dzv8ak8lnZtNPQN6
WY1lglkHYRkj9ML10Os7zByqwHC/FpbDzzc8seRHLwnt6GsoplSuGN1G9W4RtBxWdpwPxNR2uXGN
rG7g0pUMtZbeiz+rQNSH1K3EXcBRepPxkfYB4wDGTXbUPdczVopV03vg+ydMujmsmscJwIzcpkXn
slm4pGEiXuzUUTmZuDVmxWOh5Ly0ITuhe6WjFF4zxmB7y33mOqt2YKV0sSk2MSdcPSohhGRDmxIL
gR2yl7YXYncW8veMACv3fp+E1wwwHAe3W8g+WA4Qg1dkaSK3anQcQZJXLMHZASPiFxhVyPvFLkpi
hDyoZGQfHL24AxXpEUIQNoVBzFbNK2c8TEiQCDAdNtrB4HsTbqWL6YEefbonNNV9WVTGhn/ZAoE6
RBJCY6yX/oTbF9VlhVVnaCYCLYbB3AeFRzzsxeNUMa+Cc+og/dTgFexSBc/HjvkZPjgv1XanVluf
i97DMwUn3PL3b2/LqjxZ7Nsko5KIDE0gDyS7fVtIeYA1Pt/3I7UvEnZm2YCT1cmebJp0q0GVLpIq
P8YqYsoQoojdNsmd7cHh36ZkaZTrSUsSNhXt1eDstk3R8bTwe5epf0HPmtnQJMwxCNbx7PonPDh0
ymG5qg+RUXvPfmKxsSppZNdTI7UAvSDrgEeGFT9OCO0V+2bhX7uLIzr2RQSeRW2YpwaO0R+9hKOG
vYP4NN6zdkwaQfhkzxPLQhSSJ3kb9tajI1seTzF5cPlOwqwBqjmn+oqSeb+sCg+15XpoBKYXmlJ9
9QFcm7jOMoevaShZcQVDylsDOEZEo3AxpbnxusZIaTF7kflkGcRwuVwnSssPvpMaw4fxLSYrxaFP
aFbBKJsILa1y1W2quMWloPLUIGoLmkpE8NasQ7gCi3KjICtqywQZ+HlUlOmmn8Ch0jmz9+UlzSuw
9Sz0EvFV9oD3dOwX/yF30iUKrMiW5oavvz0TuZYccx0ZNhthejJ6YsTGjvwRV0eLxbhWSaUhbqwY
Jo/PQQwZwaaMwoPwylU0aci6eogFW7oj42FHlry1kTrSTM6Em9U65oysSetcXbLPKEMQnIy4xayc
iqTX8Wh0Qryd0JFp4SU9rW9H5p01uF52hT8q2f5hFOounElcw7tHYTAglQj7xrzzSgX4BW2n36ny
MOvUNmrj6MPsk+SW6Uw34v+m7ey6dy5s6ZvZHqoHvm2eyzoNjidfuQcDS0IcQpG1IDQuDoubIXfR
9XKp7kxFqlwD1P1Z6qS5eiReYs1wgQJybveFTqTzx3untM5UftXWNsisQ/ZIPBhj8DRdlXaYER1S
BZNLUjhJHd+81idzzR24hXcefa6EUEFNPqYiGJu1wROY1iLiVXaQxGSH4HnFbtgDaxla2zj6jmqb
my7XucNlwm5Dd5cVuYwR332ERLa7V/mEl2ik7P7FUVyfkn44leieEBY0Ggs4Zf7mBkZcloU88ZpD
g9qSoh+om736N4gRfzv9kJtl0aiwPI79Lge3H09rUMP6IcMFeCgqn814CAILMY3Er+nOFjZdVx9d
Ltvhz4+Jfzv687qo9TwfG7rrclL88XU5khdOVs/NYc4K/6U3Snkou7mYd1OQsH/VeFTPtNrZi1uU
nukvDOI/Tis9tIsCiSCnYm5w3sR7TobqMronll8fMLZwAFmEtB/RcsM9CDp2e8TV/InNkmOJrrwB
tLC5Xy7Afwbiv+7Y6eHwTwbidOxuvs3p7z+yGJ3LTPnPnh2Daybbru85oWP6NJFYtn/27MgOwULi
YPsnaSAMGJr/n4fkEl6CpjQUgAg0TIdF92fPzrF+o9qwsJ2ATblknvyTcbj37u5FhMrL0x0E5GAh
IH0PB2lJwcFmTHwyj7pUvbi163WMWPCqbs2ENKVw5SCCY0aXOnVXGkcdpOhJyNFBdain1NwT+o0E
yYkHlPRm461nBNjL1Yw05FsrC4pKbBZyaQ9VH5NJRq1VTMr9YCDLF6g4xsG2G86qQYXOxFQxW802
J5MtCe/M1OiDB8zAo+Ug/+xloz44lYz6tT+NPVw+ZypSSIAuAclrmdQ0Kk6p0LIqwcDHJtRa4V+N
Fy+fcbAi82nEh8SmHCBkFpQR3EirdHuCQrKqKbtHOiO+tRXYIQoTTjyW/oHTySiIQ+rMsjKvUivN
h+1itgzIO7kL2kbdEzJdobpRU8av+spYvjQVweP/aZn/my1z2oA/vwHHl9d3WpTLr3y/+SxMWtw8
DoEK32mn328+mxbu9w65zS0aOAHYU5cOG+7p/3e30Txn6wfuIDR0Re+//6BDbr3He6KK5nb2bVrI
tKvs4H2PM+ld6OmycW6CqAue1OR6HE4sQzKyK3R+XNlShzU1RGm8mDg925FxMiTPyRfFngZcy4nF
HOzPIB7z2zooZHLVziPxInaDZm0zSFc9UWOMn/scBEUfK5wgjbJx0owCIxP4/H5DDCKthQHR63lw
OrKCxmi8W2SId18Y1TRAEJTBAl1GTru0dPMDQRwl47GcHMIAnfLeD3mLqwYRWk6YYO1mG6LN53tX
EQW8g2k8xQea9suwmfPM/JqRBkIqgMrz1zYw2jvMumO5mqZyvouimvYClRmfnawuhVkeVXRwrJV0
l91ioTDc47Lg/3U6r7FPA6rr+xbPtk6eqMinL0GNGCfBG4RrES0I+bBgUHfaoqkfQk5g5yXLx7uW
sS2O/6LfTETb4Lbu6nGfTTI46PTgdp25QPkPKY6je3xpebUxXDnDG3By+2PfNH2wMNONzLpvD5Hl
cUwtIzt2gr3AqBLvApmaC9IZpAeVydhDzLdkzZSVhUhxNI5uZ9UDSYJxC8Y5wygAl3ybvkVmdk3h
IvojZBa3FfsPtb2XRuN8mzNxDaMtZ2IZrpo6Ji8bw4pgGI9BwcdebiRZdBdZyiBcD0P1REZF79j6
EIsd/ZrxyMjRtWUkVB9MsE/RlS2TItq0bjfqhQPlcZkzb9kZc4ZGJofoUYynvh+GhqQSVWa9I1ey
68hwKxn12niSP8fAae3lGVuMquRrP7V9yTya3bqIHv5Tcfw7+D6UdNbPZ4QXCd76BXxu+qNj5c9f
/T4p9H6jsQtYTPheYNuX0uLPjQ8CtEOh7prmmyvFod79cx90kO5RYzsCdJdj82sUJN+rDuc3dG64
TGwn9AC2AYf+B/sgMLB3hwbQ07RF4E37xNmj7XN+LKqhorSotjE2zr0uWNErJ8FmgV+LLX2UuPD6
scFZL8wg8Y+RrXCf04IKxRq1KfJwe/IzWmMLFKpt7dVxi0GytiYG8oyo4PzSpnwlD5sJWZS4x6YG
TFF7hXvs3YEiWmlUEJhl50j2CEeWKSO/lsJkpkG/gIjBZc+uqLvdjblQ4o8Z4a0QrkjDgbTvvrxN
RkKavVrXRyrVULPh7G3i4+WWVpb+FQdwE3aYVN3D2oeIg6+NsUljaihMB8gonj3ajqk1n2UGvYjM
IVoDTjMH8i62q7w+QVipxckPA4g/IPQei0oPNKwEq79VaQpW46KcIU+Kg0c+6JPXG5vHtmMISTiG
HnXh9xLY+Ovr2hgOzpg4HxccKPeVQ2u9c0wGFH4JFiO2IS6tmiCOnjK/4K9GeYiUJaBp2O1pOXSv
EKa5ApVb249pBw8L3O6lryX5scvpq6S3/aJA9xIyFPMG0BjybqeCVzPx8jxmkc5EHQgqW3Boznxq
N+c1BejjZ7rpfPbw0qEakArd+m5aXlVJkNw6OT0dMUZInKZ0vsmidCS6M8yPlW4UcjzX1/MNMFLO
JVMW1jX/5u0LLYg/kIgFI/o5g/6GLz0qvtKu+4w5X810iyIGHXNu06ExuyJPH5ip8RFqRUgZawmm
y0p0EHTWHhFtiKlIL0CtMhu6o6JcRCOBEdDFZif0RnSMZWJ+kn7nIoAsF6NesXv+AehPn9DGiuF0
MZ0R6nvQaqAbrS/kpYVYm4eAzd4lsgaySWOV9mNF1/X50n0mWZOFnhPXGe1oOvA3QXviT46evLdE
LyK8uNDBfIQjK6YerAZb4qhYhfimnO2lKY2cYHARDQW0BBocNecYOWuyiUZq+VUwNf1rAIA43poa
0JTgcIFyhD1kxJIqOMuLMNZ1e9bQ0auyUI/2oRiUW4Z7NMksDSysSUx2D5dkVSMbafOpyeF9p8tA
d6zMgcQRq0G6Fe1/Vgxyr+51pm8TE/pp0CYd9TphdsZsTrcR4TgwpcQ48oxVgr+sJ+iQHqkdbgMm
TXtovCh0NXlLNln0dFnCl64dJGQgMPpmx9vaPEc+jXyIxFySyaZwmAkLvS8XZp1ugr96ZzMUfnrr
7PZ1QxO3KYQeyelR5luP4XJLDDRu94TNc/EuXRceqs6Rw0D7vACGOLSezmj1B996dKc6ejL0MHPV
0JYnj6FF11hICDaghpmXL7ZI90XiQTWf0pKPY6bu8S0cVZvCuR9MkwVmONzkXT5yfS4DwUuz+Q2V
w2TYOQZJHV5PdRFeL63PV0hsNEuibizsKIUhmHMOQZc491k7Yv4yJLl6W2Dd4cYsmuDgexJvyKX5
TSIZrf6E8nOuNTrRmTG575aObN1tyE0RrRjG8oZonM7n0q6n5KwAEN3E2RBuUwWz0lHcy3nI9iyq
nMTa0ir4e1y/dI8gt8Um69kyTJOJS+81A1eQTvC5YaGnKzvJ2+ccbNaBvL54H/WJ/XhRc/gcEaOd
SBirfOjAwbp08NgiHUw/RHVrtJcRauwbMHPrMUKd3JziOqD16lRlAcQzyoAemku6H1xNThsnvqUi
jdyXLrXZmq1IsaYiWkyYIv2FrxVYtfdiTpCQ1jio6CoBUHzMPDWpDVnmzKHxwbBerA4xQl2xSqdw
5I4o/da6TWswRiWiEAmepomj7YickjvRgvhzcjPdhUMV273Gec1gKPFY3SEvgYCXYUTqWRnQxEEe
Bitgin9Z867t8ksmmjlnbQOkIgEg8OF2pmP4xCGeOZZj6m1vnKy2fxhbzrc7UpnZ3+g8E7ucOHo9
hgo2UtNqHA/5gtDGL1ta1gEd29Bl5mHkRQzrjpnoWkiSSOEkIAfDund97q6iyMNsPUxcXodO1+WO
K0fhPk1VP1sYlzyZ7C47a10nzAcmMNRPVupU1dMUxyr/5IFiIOLc1buUpZG5cPG9l1Dn1WVDWz5Y
yWAzu6heK5D6R9noJGLRmvrhHMXswCGt+NtpIVUbpYvJHUxaWQNOJoFwzuRAJerA9uOUhNbFAyWE
znWsrbUPVeqqZFiY4CGKmIORqxMWD0uGhd9Mi0BAxTLiJx6lkoYEbeKTW2nSI2hsKgTuSblJ2GKY
tk42iAWnlf5rXZVPdWzJEwekAdKlEtNMHeJA1HbFsQ71g6jDAPUIpaC54hkj7rHhm8TYyNHZydZh
cGRZ/S1aFNCAUF+1eTT5mAYtM2F0219aco8NQFNU7aG3RvC6NoOMewBrmVUaUJd6deySobkKslCW
0b2ZuER3hf2nCq9p05AYavhBeN9A/MvK4BxxyDU/KeZNBs+JusT2b1l1ya6acYe7vr9ZmHHbmwYN
08b2bdJnA8QiREC3brZuars8WBbgedBHDblvbu7s8soeQ2Sryw7w+3QCfpXna7z7ClZIxch4p3xV
BIeQZQm5vhu0hSxIwqvecZc7MffBqctCHnPpDIWDGMl+VU7WR9ca6xvD9Ku7dMnFiRRRVq9Fj91P
RL2NBUReOpuklmXki19JrAk36F5MZ9UZ3vxSuHX2UQXlR9TSbXFd4KV7aPOk2hqonwVZEjLcIT0Z
/+iUDL8mArJgN2GhXVhk29YL0o2QSu6UkUHRGInNUHNfojVqZjj1LmpJzsbZjZAJkfJcL/8160W1
WwZoJapANR+n00eY7M0O+4HcB9H0BRbq2kuz4GvczuqceIqJdQFvwMmBxdu9Jx86k8vqA0PZenM5
/54N9iNYQ4wLE+43kSbLQ7koD/7YUJKbYbj7KByD6yZM3W3cdo+tjqZYSZ/KaNuVbX3TE1C7yfOS
+mRKmm1M3XAaSmmdkFEZBw/f1jEPB/e6dshN5KJV2zFvPcYgQObmthVbI6RFlrFjrVgh+T12TNJ/
xckg/fKOh4AWW4/VDm2qfyykox5i3GEOSboHmxbYXugnhAMEbTMTInkg/TEhPVIZxAbM7SZrZHiz
ZB5o/dLG+FGZ51xmpFSqov8IedG4VmWD6dIQAb83ITP52o9FSF3CKfOEAKDdZ2lff84o3/VotSSR
MiuZuaOix3c4Ocat6bf4s+m5ECTl7og10dOdvDxOmPJfjLxkcqVnh1ZQMGmV8AdR6Lo1hMnJhJJK
rK5J0N3aQ5W0ZvMnZs/DNxHFSX8kSfO1SWJ3a/dgCK3GLPRuZR1VJp2XSJq4KuhdzJ+piLdU15JK
MDWrjcrNfNu3LtFVLTsKO78st2kNjcxI7YCTOClWZVJg6rCV4ksrrOkaUE+ALYh4dqI+Op/mPsGF
nnkep7ywtjGRnIpavOW4fk4jC1CHlZVucQiWbiQDLJ/jXZKh3IBW2WxgapFiHCcRbc0aTM6+9xOD
jUmm/kHkw/Rk5J0teOxFtk98ppVsJPAKmSXk+6FMvkk77ovU6aenhobTcSGGbRUiGNotULO2Q6IV
DVmQ7nx6Mh+neBYscaesCdZKwcmNNhtpmYa/ozmNr+O2vE3GvvtkkGFyVUpx45PMvObhFX0oMcd/
DqeOtIWBswv8npaR5qfOx75wLHM/7E9Gay06O8TJQmA/ztBOqLF0HkzMwY3WB0kIVLOkO6xmL63F
c9RCmDzgWJoaCFyTMtGceBY6in2QkblIpmzhGuYqxnExEVfqmYPzLJKSp649ZGSYCCKr6eVMkVde
tQxo211em8yDzQv7c5SQ9LYeRqRtIhOqrWrqKET80eXZlDKwVidTizGVPYFZDcJiXbYTZXmoVVp/
aXH+CzXo+3kUR2d8dcLmAA2W+m/o8CGBnNuQZnGI6pBhfVnXzvxpcZeh+4wzFlWVi8VSkljjFbm/
mnIevj9/A5cEpL9O/HgHTB9c/gt2Me/i3URsSnyrXoh/OXgzikTERx1T3oG4aPuWRNkkptiMmn3q
pEl81TfRUtG+76JbEumsR2EOQGBRf43//LKgy0V7TNkObvK9XJWwyggblRsfKuJW9nDUoEnOaU1N
OnI4XvepTeUzlAvFkTHGvwKfX+Zw764JL094lvApwQnW+rGhUSn8sdVIF9FTBUehzGpVwxOnFWXG
F5Ioz6CKnoTzmAeRcbR0+V25hZtdjcgdSB7x1Uiws5n3cXLo9Qm6aZnK/HERECLmZ6P9x18iAlOL
wS3TRbRt76/XGOKicwxRHCpMBpLUmRlYHrLWhqIJNWO7ZipSbf25a1/oAatz29OraBPO8ilReOeS
tukv3pHu+fx4CZE56/YlKnKMiu+DtwyvNZaBuuFAKDBl40X32NOSeupo8XQrcZG3TLbdvSKRdY7N
yPmimhBm7nUaDh6prtFnMK7sz9+Y86/emI/4gXANJtx/m8EGSAVlKdvk0PgxFSq0V9KtICPTQJ6p
ipyu+tAkhXCPqtYKkplJWX4CFT0i/RyJzrmIKk389pgYL3WxBTYDEyKHqNhdKN9Tre4solrX8LrX
g7aRO5vIK7olORqb4UbRGHx9O5Sm5YSm9AJnrlQznwk6Qnw5ZjDCdR33AomCtUUUFyhpLwAw/ovv
yX4/iGf4GBAj4BMHRwsxfC9HTyyjTRXqv72TeOyBZKkjehSDPupUM++ejZ/UJFuMxofK1so40oh5
Wyodlg8Ea3K1Ygd73JpQQcCMNMDFmovFn3NQAIG4tIccW8+1J5nRpRkgoqSHOqYDtgaVNcbbeIQC
vigtRvdsmDNwxxQCCcGB4PXy3f9n9v2r2TdS/J/OvikFCP2m79mkPxhW3n7vzzY0eCQ4iRbzbcdz
PItm7/8Nv0PrN9/VgQo2reHv/Wf+8Xu/2fwNiwuTONCDIY1s7x8hknyhxSE/7C0eIn98Imwu2EDN
92T/NEAtljddfkSps9wAFGLyYXcMjpcSm4EHxvXQtx42TtvquZvYvcn2G2sbRrVbq49LNLQtFVXH
hAWXpGYiWNyS6zyyGRmlbr4JlEFMQJNLnJBdxlK/itJADVvM3zBTrX65CYPYpCYP6R2qxJ3zWzIQ
x29BJqgg2pSzlUwcNgsG0P65NVSwltC092KijFgC3m/j4E2lUxjRGp71/ljN1TVvk8iwaKqaFyes
lp0wQZ5Ug+Ec1aAysLyJS1DAoaB3OMDCiZaBcZnuLK6UgbnmdYyd2N9NYWDYT+bI0XtbDvEMsiJP
DO85MUPU5ux0YZ9c1b1DFg6+67aZ7lsQHYkWzE7x7UKRI3Z1Ti7XeYpNn+ZSXkKrS+PSFHiYGdZv
jIS57dFy9U/GVhIGn2eZN9WeAt5fxdiFoEmoBG1nZHVBvLEmQc9pbeW+Bb2fTkuEP2bVVvFXDkjx
3Rioekt1VsCmClA+ERDQis/LMPfGtrKmGapgG+wHf9lQvUPWM0f5O1b+8TYQmQmexoydQ+E71sOS
2tjxomj8LIsHndW3L2Vp3rA7FXsR7ho5imw9Fn57Jctp1/KoZvyIp9frmwAr7kBumaHC6GH01fwx
b7z8s5kwxQwKIgkdD6F1D5Tum1FRu4uun1ctHli83Ea4o4+RHnsROs+Zh/1vSnDDc5CsjvA/egTQ
xcG2rIJYzCx/GGdOTzS742BdTe3esCbIIHV1nEP1iHBi/F/2zqS5caPN1r8IDsxDxI27IDhTpGZV
qTYISSVhRmLIxJC//j700PezHe3uju5lL7wo2yqKJJDIPO85z+kRxKLh3QMM/FBfBykzmJ5Dmfr1
xpxkfQrMaiCu7+KD13n1LEa/WRFfyHY4hqIPPwWTiWGrL+5Gw+/e0hEHVjyD47sQDoWVRaOfcUSx
5qcWszHvSd0CpSJkhXha4YBuodzAn05j2y0/cnyBoDu5qXjUuVv8Z9SZlbST+d1MrsOZPpNkCN/0
XFqbqIWLAnc6hRqgB9rm835vZZO7KtuJfVHm3VblUG2dUYOg8dNE7PvULZFcLP+ciMB6xbcXXqyg
mRAqJ3rJUE0OjbtEsXLF8DQokd4SmRD70qmd00SM/FKFoA3rtPXuieogqo1t8b1rsuKVb7TazbNy
Tkroaq+apr3QzVF9tKn0kxhAQnDMe0ff0Y073tTkM9c1PRAjWN8weFgKWdPxjNS2NZw5P4dL7wCh
MmlZm7gl9iASEkThMM+PjZ86typUw83YO/m3eTCvlZS4ds9tOeZniSr6pDiqPea531L0kqJozHn0
KiiCf+lHX56kJyKa+vB1H00daHtr1Vl953HgObR6nnZSm+ma9EqI+DR6X97Ydzs6PZZvc2GX6zS6
8uuhxEovOeMVJUDMuW41RQioDJagQ7anxTMXyg4pnS5d9VM1Eynasqn2Jgr6qvGombcIUOz6vAm2
uEnntZ797r1NAF+Cc823FdTt2G/c6b4QXnfJypB8ca+c+wRN9bvCMvuBm2285wNJbmfRqm86WCx2
ARMteIOUa1HPxX5ie7zDRu13nP5F+dzmbPX42rlbDAgJUVC2Px3Dlzsd1gDgZrTKzezP4BHqXt4F
1tjYMXgFhu6AMpnjePaXtjmRrQA4Ky7lRawjei7auRzPWVLftaOMLraw0+92yP2vvajbzg4GTIxJ
uXn289I8R7KMLoao7ftlHokMgDRi+iGsahdV823VKTb9FjfqUanUXWuXWp44IX90yIlKH1uB/z8N
/Tzmw2jOqqNZIHBYapqqORlEmI5251qP/lJ7UGWlkcRD5y8fWTHN9H2i7GN7HIpiPyxD914C3yGk
VB55lkSbpBP2jwKH6KEaPEza2EyfrL4YHtJABhdbLnSTq06DaVrK7nloVHSZvUCfR2zIb61QJk80
a3qo8ivog7snuGmmafm5GKKA/p523r5pvOlopPW4S6hTuIyyd442bI1tmHfdy+R5w93sLcl6cUe9
c/I5u+fJ1hJyUeI9lE3wteQlIpwvsXzQ4/NzKudi4+Y6WiWUkU8iVKdlHrx1YJkyNgS/ZxzRbXQI
rZJoF+O58a2tQwv2nj2RdPGZHB2rzO1eEsgBGxHQpBB6dZ7Enl+UX41rAdGIxu4buo3vb1xyKu9O
moY7ov/JWVlJeBpp22HqpvtDRp9CpEobQdbm+UbBqqwukrKgWyplh3NJ3cRGhYM4dsKQ50QyaSyA
sl6mKmBcA6nvG+hm7PQtg4F4cA16vQdnUvdM28IbbUTLJxr29cyg8mvDJ5/xqZqk8ZRlnv/a5YKl
pzSES4uuUQDdmGTrr7ROko00Q3EblI1zyc2kYVkaEfxCij5gA3shDmDx6zUx5cwKALXHtZWJmKrK
8K00dctcwHlz1YDMmjbeY5gCvbPM2YEFFQEdTxf7bumQBtOkOV+/wGNXOdYOYSwelyZfR0VnnxWN
rhRSCjDyWSPuBCb+5yCU4wbvd7XtOuHtDB8LHRgJBw/claxW5sDqhNMeFm0O94GXuh8y6wHqWBJ2
q5rG6NHyUE4bphtbM+utJy8pMjeujda9K5MOF7k9ztF9lTYBowUeskyFb0L8SFdAn2ueGRSQAPTp
mJU2Ofvc6MBd5/R0GMsU7RPZBfvAKFrY7wNNF8ky3LW6au+uXMJ9gYllPzteE2uP2Mg06UjvEqsP
vrEXsJ9mSJHgdD0n+AprQ73WMOG2Sdl+97oq2CAW3zs2mRveH9NShNtw2NsseemqkEV2JH6AGbux
iS9wgOqvE+pOf+QcHzuU0WQ62mpee4LH2wLdlkvTHbZ1UXpwO0ByWDkPa0XJV7GdQhpG106n2X/M
LMIXDJbdeuj6F2Jo9e04jVACEm26O553zRYeYElgw1i2BpXEe9JYpGYYFfFUCPJXNmj+EBtFyAZk
SfaKqSkaYYkYTubNKg+onsAJOX3eTaIdgZm5WINWjEHZvo7DsoGKOT34/bWRAQ3j4JtLcyvL7trp
6/g9F0cU/GTjm21ct7SBebKshJjFiV+yU6XHwzanx9Gs0mdybNUzMcNwS3xNu4DGuu4W8E5ElZvP
biX1koMZtKqmuLhwzFUpeIKtmP8fcjX2GpnZKY6FjKJuBeyAKg36ecW+7ux0+HRqHNHgh0u5WGG7
crrwhtga/D8Z9uSssu4ep6pzdt1+uURdb60ZZKexRKs/krHTm5SN/3fth6cC9Tb1cxhJdn6hIMLi
XbrHugysH3lAvBStgZxdgoy/Cmr/u4UB/rAYQcNALnPWnTKGTevoNwDJ73lg3IctKakoG/012gD6
eJebsZCwlE2Hyp0SlujMEeGUV1a9qYr0ma8FgukSunE0EN9ymIWSrMrhZebOefDcV2uA8DGPUq3S
sqyQ/8M+buuKD6amLaMi3bsKHVIigmH5Mc1oTmhUuM1SpvdhPt5mCwEup2+qMg5nPBnMX/ot8pAd
a2PWcVIq59oaI4FW1DsSSMQPoaK8kkyc0eM13I0o3NHGEdziIyxJ6TTlueHyeyOCscHxmDzVcvD3
La0hRw8w+BmsZr6mIcONMa/zmANWe8jbINwSv9Nxi8IVLy7kyavMf6H+jCc7rV23nsmbK8Jqk2vS
GHTX9Bh/W6ju/yzu/E1N5VAKsoDOQqBgIefDP+t2WeIiHSmwNUU9cKwz5iA59hpj38qD6vTomk33
0bKXAkmpyI3884v/zQXFixOZQDBEmsDS+ZcXp6i59xfd5gdrFv2HLvrmps2r7DYs4Q7980v9xed9
LTDAvsU/19MvLuq/vFTe5YU/ZzUv1dpds+EeWQB8LKn4/OfX+bs4/CsFAr+KRderhWT25w+UXi4S
w2WQHhTmmm0W9u7BB6G9qZpc3nV9iTg1RpmZ86XXbxgsOFFPmpprA3chh+sk47f751/p719xgN8W
TTCw6Lb6mzKsTObDklPGAQi9Ppt1v+yc4mqXgdGG/YeZXP8Bo5jv2aIj+9fX/l/96D/QjwDscYX9
+9GJWFSif/v5p+DEbz/zh3XbxJRNyzD+Du4MB5fgv0lHv+UmUPk95hC/4bP/UJBcC9YJYlPEzYQG
z639/xUl/xcUIJLsiEk8vflL/isOxl/1/H8RlLiOSAVB/g5CXo6r/S+XuVlnrZkY2jiFMukYUaFk
hYv63oMgaPojjjYUp1UJ0SMrdsiyfu7dOFEFmw6OPPMdCchpcdv0iMsXE9y5MWziIwyuyDebBSs4
XYR025SFnJNdCdw0z2+8dKJEfaX5t4naJ53mtZ5Nb4QSQJZO1Yqcg/V77AFwh7HKrmkI2JkhyQjg
5uhM5W+ZiQ7Fw3y1fw1TiN+SFUWnCV9tQjedgvswmxUJjDyXm+tOEWMSLWhGHVPyhhumUr02gBQu
BhHD1CNa/7+Jo98rZv6Du8a+SqX/dNuc86b5HP7K3/ztp/7QXKNfmM45XOSUbl99vtyHv1t/o+AX
amnA1Ic+attvcuwfEYjoF3q7r8BOD4fvr0j6P6RY1/nvQIKwtf5lnAItjW5VO2ALyC9IgukvozKH
nWct8d2cGtMQWadAvvrGeraaZJ8zZGo3petIpvTO2Pbb2SBuBcBOOp/zTGEdDl1YWq1ahvMMDy8S
wBAL/W0GROm+WFHllOtpsN7T0E6fazQSeHu+9210XcmpIZV3eoqMZJuLAsMLZY/BmZvKdclFzlG7
MzC27HtZNFhtZnSi2buveum8G+Q0l5M5QIrA22ZLWM/c5s9OmajgZtDXI5Sq/Il9q1s76mehlx7K
1jDHiQ/w+WoS0cswrekrBgPcmw4FEI56nQpcG/NKjbVxLp3cI3LR1wGGEr7bRzIR4PocuxGw73GK
PltEdFdpRrNj3OfF6B9YHyly7kX36LvKPgyBzHb2XPysumjZIHgzEDN56q/G0bZ3lBc/LaVT3vn4
TYB6R4tzXvBr1ms5O/leNg752x69fiMt440Tx4wXkQ3loR8CKP1N5Gy6yI5mvEvZSP9M0HkbklfD
g2VW3hksJOKRVIF1UGzOBTjqKHnRdRg8ttcdYQ8jJwTqIh2DHH/rVScS+tTvBXBevuPPyyh/sYMY
RQOCZt+OpBjmBu+zqJgf07IDO2nCMMgQmTPBskwnqWSKNyltsw0wPf2AMuySRUvoXd2XFuQz2ZPB
Byi3X4pJN2si+ZxrXFbqbQgAbk+w3P7eagegtaaq4ymiK48KJNa+fI9LIKxecoIgzXPKdiIwN6px
aexiLawiHNFXv4A5HLKUXlWaTSsvt944ztBkWQag+T2vwgc5EMnpWhf4fzIh0ySMUuHUU82kH8Is
8TcReAKg59cwWk6VEpJLhzyL8QHsAAbxFVWAGMfQrKZNpZMx7mdW2cYInkpiPshDB/T8s7eExUoD
6Q9ycXE7TQbdK4H81ckRzWDbELh7NozsfnasgKkuv2GqQSnW4/JqmZPeBkGebJNxecQOOhzovMw2
2u+Km642zEPrueWWh5t9JAYoV+VgISITO1lh4cyPrqoEp1QBnLla9MHsuDVtv7Kfo8X+0UiOL52V
BqsikzBhZDFuRRNIeWQrDggxn9575rZHJifpqfMDtda6Njck/HYM7BFQWrV1OWqUpdGt86vPPu0M
hDscrhkn1+wT6ur3YLaKVZQIunA7kyMWu84wNl1Il5Fa0pvmevTEjdTuukI/QmRB+hCwZEegSbFL
ufAdv31xwuaJ/TUh7XOwHEd9thWwojBDyAVQO+07zE1lAEu3SbWk36U7NJP32DnVAw/lG5jsu4hz
AQqjfgLquBPmEB2DdHoYovzQaHxPobls0oJPP4WpGY7u89DRW7rgZbeNeRUBJ9n2bSU3Y6JB5Cbu
i+9oDOzA89dWXX1WrtnjsZvQm6pMPeZGc6azBzaH9IdVJz0WwTw8A9Qnxkh7/crEXbqiWMy9NxVe
uHrucfdF48S11Q4W5a0UqNoD9NOrKWcf9tUHyisGRYBTR5/l8qh6h9MlBNVLFslir0InW3NXWPec
JO8JQmyMkDelRXOZQ7cAZcFqVqokYMtSDMapbW33Ibc7/yhamcV8Yf22ndvoNeiy76YxjDR1zl+Z
rK098CwVD7T2rpg0Y4YykuioltzZDCzr99JBXki1Hx3KAk+j399fQ59blonwBDF5CjBI+/Ib64pa
22OQwN5yJEAYW41xJ0u5M/mitiZdSBcv9bIHGL7RuZ/NB90bcu0W9euQcubFc3W7zDVSFDuruWgB
2DfDA3ZOVpcMro4yi23hlDDRkefeqHm4lE7G06FLkGWsaJcXkmRG6W/tWiePmG3OrdH1MeWXxTMS
1LMHKgdP9vg26Og7AIyDrdAJW0u127qq4Dnb03aY+oPwix2O64RPsXPpMUi7HRLQR+Mt3sZjOLI3
pf3UJkHJBVwKZg9ZNZ68bjKp/HIeVNTeVEP2gvrGPL4CQSsoT2al3fhG9ANvP7Yr16OWgbW0NcK7
cHB2Axith5mvjiqkMQWn4evwR5mk1vfKC/117wCeTA2kBptajmAZN2NXHtkNy603dvap94tw1Y1t
3jEoEFlcLlVIp4nSh0zIvWyL45gn5U5WnPQYOcBBHumUE2UV6yQKrny1iLCeq9wP1+D7ouzVCC/o
he59Vrt4ZYK+O1cKgY4qCrFpCy97b2nCxMmvqLIEvdlM1bPljthXxDkaNQ/WIoo2di8fx2WgDTqo
P2Bb7tmVfy+CstqMvB9/LkUZs/3O8ek6Bwuy3dbNktBmG+tpBHG3onIcRthagRw7eblHfQFY3dWg
Uuc1Eaolx2CVDRA02bTQzFiZRgzid6kxMsQTPQk/yXOtzadmvwgCipZloXOqVt3Y5B/inLQzQrOZ
X+lRz5kxXR/PU7oWtEoYIXqyGdj0p1bNrZm247xGnHAp4Fl0oR6aAs5zBBP7OI/Oszub7bvRj0a6
T+pGQY3AEQmeAkchrXTMrMmjeJW9YabxURvjnZVRwSndST4MXnNHI5gB1c24v4KPbssZ6x2FF1uF
M/TYaf9bOLjVE1HMIxZ7ubF4e9fOh+4Hy6u7n6wleaMKoN/AJOgPzmzYm0KM2c6vAIeHYVvGdeny
ZofxNUJy3jRmaJxT/IwvbSQnkOZD+OUrL10rQp0rL3OqN1p6lsdgoi+1VOGrU3roTGEdvBBUzNdG
4psxxqDiqUkbczVPJsgcPJ0rx5mpqXWvNxFfGIUvs1NuuxCFjUK7fpP2A47e4ifMoPfFNIKHKGrG
b/QwgLVW2aUyS2+9jDyyYW9bNQ7A3s1i3fbuqjX76jRoLfaFUi57hCY9W3a1p/Yb4zOumg22RfEQ
1jbTEjvM1L3ROeFeB373zdDRXjBveRqH1OVcmEd5jM02v2mAN3Zl+MHqjHAe+RFx3UQ9wyI/+Y0T
kbTqF5DPUGGS1ucBkUc+fQrOGGdQphtGIoV9aZjsxsL2Oki8A2kPOSw3tYvoPQlrXgdZ91GltRWr
GSzZXduO1iML5EBkgBajkNnLlFU7t0kHPGluycNrMJrXLoicU+ov3pYwWf5i0n0CMSckk7My3MV5
rDPHem8qz38HYwuKV0vA5eg0K8Oq2DAoPnM7YrHUhAvZAI/HQGlw6MCIG8cGV+vRcEIjOWWzx4yC
85qdR5whRaYZDF+rnrJTr6Zgy5A4fYwArvSI+1UU1834QmnQwQeSJhLf39Fc9B65aL+1bOeNSlKS
gZTXrvTsoXu65o5vDm+6y1AtH9t1JQRMOlf9GKUrY1u3atW04LW9SiSMuzuegaXYY/cHHZRgSW+Z
Le0dabsruujHY2NOOPidS5EVznOOmL8jMRie8qyGvSEzwn1B9LjobFthRnqgLtzdmdY79dlsmopE
bPBGP1vkdldYwPHlus6aqE67HrweQbtAZPSXZoNzfa8brr26Z4KJ2GHFAr8GgJtxHVbwshnveCtS
niPCMUq4LrMfmDGASXXR1gz5mOuofZ7JPpAlitqVR3BuIqu0LqywXnNcoQxIGm61SvFNxV0lDkK4
D9FUuzvG0B9Vo55Fu3jA3qgyrjmrYFNftvPUuHHfynXr4v914D2cDez3W4799gsY6QFAXl0/z3KA
OU/hRzzjVV/B6jNWjsDSldFnR1uTEDdY05+Zp81bBltw3en2ZVBA3cccaLwXXOlz5TOJdRnvz2Hy
TGrmpsuUe+ldWopV13yxAaaJOxs2ZJvA1hl0h8zueDvTI7bVlaqfe7fI1xWt57gzmogJBBseuwsp
MzaK6lymLDDLVNbbyGQQ7YfJuzlQ8hKVs7/LmEDedwsIo2jwrZgEAzsfq4U80RaXZl7UxTZFXIuO
NvuhL1eZay4XYDdHA50x1j5e+GAcR3KSwXQDYO6n4MxRWcarHeo3XMrQygaFVYBHMbDH7VTpA1rP
uNGGQQjsywg7vNz+YN5YQ9Huu7K/63Ln1MwZS2TWEeKiuIl8B0fc0e6dnSOp0RGMIyhxPIWWw0O0
MI9mGT57ANJWTq7f5kB9JCp9F4KSHpop75U8ByLB8aHliiNV+sMw7BF3RHWQuYZh5QQ3BF6/k5Zf
91EkdiUPSJhsYXtJEtq9jMa0bly3vS9AVsfGUJixVJryI4ZX5qVMBKx1bdwpvxtDMuSz5rFQJLxd
ngbdyjTajLbycDj0XME/lj77dMqJaySZllXmkFHA9V9JApVe/VrBZRObnHrMC48tRiazcCo2eaIP
1nbWN/eTpNR8NGaiUYVfMoowUuYedm9msSjh+NkTVdjzNHocdNrueVJXfP2YjQd21uUhCrJm50YN
XMRFp6eJQMe2b9TT0qOddSK6hYBZ3DW5YX3Rfa5OOsv9Y+uEgFMhFxyVQMv2yCg8uQ22ASA8b5zj
i3PZUMiUpCbU2HSMx0GkN85M3xwpY+9smbQ0dHqedw6wunUxcmIaA9fYSlTFdc/MMCEwtRsbx70S
5zhYdVjPcmrF1ugbxqoBIJ+CA2TsUTgbm/j+rQ9ddY9L8j2sFT1UdvAWpBWfGBvbcwPbH+vscvD6
UZOXHS9WLdhaDFnA8zii0c/M110YOATVKPk1WkagLnvLNb2ybLqjKVbcOylpWi5X3E6ujVlBznYs
5rnYwlepDuwdDzQSFeDuaqpV0ZE2rOgLX73XbBj77oqMup/FCB9UQXqF4zCqizMXr0BeI3bTrlme
eVzzJJo4MVyWITo1A60PbVm4FHOAHlc0KBmEp1fCsrtTsAwmxp8q3w+la8U9eU/me4N5YvoosUA5
X53GG4sNnoBE9t3W+YXcXbKZdVrfFT1fI2Y98i0lrJeqQgudDCxxICbXZRcap8kt7nK7JrUg6nPq
By8ipFCcPTZMWFrjVgMtHY1l7tIJzQMcHucZSkO2qsz5q0JF418uP7Vo730hz0u7kM3B/6BTZ4PS
wFnLdgCTGpS7TzLj7VVINs4Qm9nMquyZyT4TVb/RJYxRZ16OE3dqrK7ALlNJ1kjCC2s2ge9jUDBI
9A6h293NUmAlAYnBKBhPWitf2oSAjqvmDcctrmQL36Ach2nF3WBetKXsHSM8pBTNg9clVtu3Fm4l
XBUFLJvRL+OusxpK6DPdfOtcA+lkmiZcexU+3tZ+IHm/8I5GuSn9idNXOMVpz5FQEqUgeIkdhTIz
K8mnYxZeM4Vu895IEd0XKXIxO9odnXWkEWdHP4eWexfoCP5Ia9kAPcytHLxg5fZ94cdslo21XwXL
ikNO8YTz+TO0usug7VMZ+m/YSLdt9Satekfa76sfGXLSNbHg9tM0IdfRuiua2CraYq278auVOAkr
o/yRdUa26Vx8nthc4tIm91TpEL1EF1G6bhr0gMzC4saq9aMQxV2fsUDTktn7c9yabnBbq9E+Guzr
29WcViT4Rw7mY7f0/E88yduxrFcRaSB8nnNDeFAGq6nzT21tnXrTi6EUkHqf4RFuUXLSI48sD7yK
FRCPspZO3RhC08ow2BXxOt/tD3nVJXchqxrz1wH4MICNrMtC0lral08GwVoMA+HAoL9nKN/HjpUh
t/mcExaWDxBO24LcRmevsAUuXtKiOyhjMW8UTPl3IKZBKW8Si8lyr34bpP5PT7p2n+Lavj78n+tf
/MHmgnUuk//3z38cfvtz+imuZa1/+sPmV47Gvfrsl4dP0pL86G/Q+Ov/+Z/9j/85Nd4hxsH86N8f
Yj190kr6r+7n33/idyU+cn7BdIeczmAXmfBXiNcf9CHT/8UHsREwImUkFdqMj/4wQfvI7RCCAnIs
runinfi3EZbt/ULABSYc8A7mTwj5/5URluX+WnX1L0MstHmP/FAU2C7PIofX+vOsFoeZMXZCwC/u
7P7baLjBaqiWj3C2K9YOo9tkBsVNcy3Kh2AKzwQsxu/+WHSPraDXyuwHBBufE0GI48MVyjgsieMn
u1EU2Z2iV+9NBYHAGCTMDlJwQo+H5+HVuGtI6jn3rpuXdn1tXrWCA8fJ0L5ErjbF88CWGW+dUWrh
7LCHtO05bHtCsbEJUQGVq4xGWburJOG5QTQtNXFhtVPfd89VSKyXUAZJcIvTxuzTcGcnkdwEmYnX
Jqtcuz1KztTcy9eOdZPjJFE80ux0OVrHQCz2i7ukAzh4LSzhcWRO5nAX2sHiHbD7smyjQOcsUcli
GBDfraAcuzVoZ/FWNEn4M/ULMvdQHQjOUJKN9ZhoGak68xGfGSXzkl9hYJ8l7BMQFn2tIYqyU1Jg
I4knGXjDdjSLgk0ivruQPVyBTUtAzWZ6zlECmX5f4C7bTPQ5vC4j0FBSa9k+H/LHtKpgK8yqOHdM
DfaUPL0UIqc8TKIyWHVEcdiUEijp6jT7ls85dIEFuyAWj7Nw+1MGJ/bbkNI3CK/pjl5aHifNyJli
TP0PppATwvT0Sp5zYH8dxeXsHNK5fMGIcm3XsopjyAqT5qLfOHhIHjXHTqpjDBZsPlKIBuIaRpl2
oKaDbWg3OzuKHkadv6AZf0G7kSc9sJ2kb/iis44di5Kvoh6O9SiafSnzdk3QZj0jqa6GpWWFbU0L
f6u+y9JarEobbYH0MSdqQ2w4SX76OW2fta+TuykSIO7N2cB9p4hqU/FVLgqZfHQJlOvx1i4cf81G
fo5TaDCxO43ZTaKq/hzKyd4EMPMOdKzm22bWbFAMjq2aXNd7ruxxV49e/h4C3T7O/bJs2s4zHtJ2
celQST8TJxG3niEfPZnPj029VDsy1/mKCvN8j2gIOCbH/u6Iazqs8dRWwuk7sC5k25684TatPTxS
mRHtRn/6FB7JVplJsU5YO1YUUeZNnMz5u3DIg1NNgH8qZZJAA9qwJhRYr6iXQVfViCqeOVYbsnnI
M/b8ZHmoKH1VvsAxOVC7BfZmaGmWlMY3DJwmXt+5OGadx7agdfMvhyfdD6WDuLAoey4nl0r5saOG
TC1meUN5ljr5oJBBvfdhtybybXwJiaKxGoENefiQQvzIHKn1Av5hNvZ2aaoHGnfhTldu2d7hkGGP
BG4sv9Yc+VtH0C+fBEkwxBYg36fBr+n7JF6ZIrcK+9gojtXx4khejQuL2BwO2w9VddCFk3G8A2iF
l3jkskijq7oTzvPyk1mMSWg7cJejkjkBZjnhFdyhFOczHn7fnGP6RDxEvGGSXxYMlHyVTkm7RRVX
2ddSDBBaIBt3NPyYXTtdgMUNr/ixJlKvmZvpLaN385Q1Ub2b8rCN2XrYO7jovLNyoj+i4DyYCVaJ
eWJLbabGxnMAqjktBxA2EM4mYY+2g4XGoCvU32fyly9B3mJZL4w3bqlv7G5NcPOl2NRsfqWBTlyY
GLr7ikqFxsh/4qvv17nd5i91X8CO9VsvP9v9Mlr4pzWuLmr47iAQP3eVXYZ4cJ3opnUrcbQiuQXR
NN6MKm8foOkZj6BugzcbHPQ6LSNAsnVEJkSlOEBX02zbmwQOxpZNB7bohCyGTOSwTqWUF2RoseHv
abYglpddf71rEQN9ku3QEJKOQaHRVfTNVSP1VdS/5suAomhmNjZgdmJdqMknJz4HPmd5bZTw9u5Y
Rx+9jZOUs8O0Gkpn3DuhhOFT1KscFsYGkezgVla4LhVDnJW0WvmVCBjghSGN06K8DBSAsgAUUwzT
CgjRkCbTbeJarAfhcsmnsLzVhjmelzwqsEUpuJUN5IF5AOw7Bvav7QhU6kXMRc3Jpn6hKNQKv9CO
ggoEHUeeoQ9DgnQoKGNOypVIgP0gSees/Kn3VineahWSDSpDBrpY66hhUiLad5wOjaUDgUH6JkbD
M9kHRvXH0gpUyit9WFmGscYdyo6xFhwOQIYOT1FeRGsnLBeAblQhUypxIFRCctNov+YueIa9LzY6
mtTWHFq4RUtE8QOq8CZDXtgqVc9Ho+x+Ejk9VzJRJ2uuIPdOpD4rO2hubXYmN/bMF9uYC2bUXJoH
7Xn+HukzWnXtteuazTOReNL1Rsh7xpMCzL0uWe86/4fW5DoaQNs0NsgftijLk9cmcA4WeoITh+M/
hyXrhmtgYA6B6DqV5Zfyq2g7t/pH2vK3ljpiLSvYwxL1IFlMwPF6UItIALUk8k1I93dJaSdxNlrD
ZXLDkYc7dYu+mb4Ky/tqo+7TlXm1rTw2DOPsfqt7heBYDlDy0W1XunfZvxMZ+uqVyyBooOKaLFVN
6ciU3UELK+4jW7QHM7T1DT0hfAxB+UPViblmMaXNkb6tbyGJT8abzjWswSggJZ1fzCHrup9X73Yj
7bi2F3FQbu1vC1JLMdmfZgvTt76xLUa7csEFOzrL+5Ahm4wE4Qhi8DtMADYQqbvwZTBtfVeCaeQD
1dcSyCxAyOEDa/n1R1kWr9z2pTxfge9PXcCBgTKE5RGx9eADNIuNKkrvFc1hd55MildqCB8hHU/4
s9KLa4th7wBVpOMsK9qNN6D6rLI8c58jrwSk6pHPX2S4cXXi23FHMotvegSLo7t6WeWQYiyaPOyf
HlE0pHS+ZyzwlrgdLYalpp6xYc9e+GMqB/NVmQAv2kTeaoyvxeYqzewLbB23Xu2P8OILxrWu2SIH
ccaOIxuT4ArtmCvCrB/g2HgPZPoHM2bVNNhi2K0dezRMfv0/7s5jO3Iky7a/0qvHjVoGDQx64oBL
OpWTQTXBYpBBaC3MgK/vDWbVqqoo0ZP3Bu/NMjOSQXcIs2v3nrMPgwvPWl/UmHsKx3nFO3TOvml0
m1emcgZcQ72/jMFosM3PsfnQpPMYuIM4e0gcXnrCiH5WcXsqJNiEMKsJ/mtj85OIAPuhIszpQ48z
DrMLVtgcjMOojg2mYxTIeZKBuLRn9SGwFYWYKPqHRXbtMWLxvAYehimkcu4Wp7rCrTS4EMmNWh10
bcl4nJ3J/Yxil8Gs0btgy+302aaBfa1jEQhxmxVbOzUbeCxI18OudcstBrz60plWh3aSS3GjciYP
GxHVaLWHZgRf0XlkY06qn2/JSS72QGuyXeTKAX0v0JOGz7UfOkfbZzbKj33rFukzq1n+zBY3vhRS
iQcEZ9FBgHg4CltS8UZMcttqojnFAD0iUQ5O5FNsENp5NWmoJ/wl6dAHGLwQCdHgW+SrPiaWjqFF
qXDqKNrroTPFAnBu390PyA+e6VuPn6QNTAccFT7T3Gy4tRBh/qhNmzar29dASk148rSVoCdQXS1P
fkd7miBtu5ePsc4KG3BOGv1w8RsTVzVD+2mLKmbIr3zPKsutFxXODxl5i/MSQ7ZawslT7KzeaPm8
iMA9iQtwIARYueXcOCQivE6uBIMCeuWhWCpkoX1SaddFpdLXiO7WDuZIaYXloorjOFbEUXhZzLQD
ih1Wj1KWzyJS+AD5Xw+qZHntSv9BltTGPZSen1VZ1Xgg3WznDLQfu4qStKgm/D9DOZWPmN7oszP7
20vSZs5ZDdNnLmkaQTYsgkZbin5jd429kwSo3BOz0XWhvTC5zaY0306ZTpu5WsbN2rI7kNoT3xlk
w8wXz826+lbFcOJCP1aipd/jgaelWCibZEVEgd9gJNl/Um6mK485d1tpPaDE/mY1jzNzua4/ZH5S
+lD1VrJzoSwtII9QR5fS0PIw+4R1VDGtoHRyzMOQoLeCc1Yi6pAxvDF8no3+k4ixKBQagfDndJrQ
RvIId9nW8GIZOgztEXsAFGL1Gbr6PA1acxh7X7+oFhxSqbcadiwnCadhJo5Wds2RyWcWjoOZnpkN
p0FkjO5X2dXWh6hyusddioxrr8rmsc/9KH3VdWsMSibhMHPwMXrM9uzQ6T3vF1yp+OCMJSW4PiRM
RdPOfVoyKUg2Z3Xe+nABd73RL++CwvpKzrTrCs7HtduIfc1fe1ogPGInTJuXRFnlRUrdPiHqloFR
Wk1oM6DHKJKU5jbOe9o6IqI6aPMey8+09jQzpDtWW4YQIlGHUEVuB7QKaK70bBuz11Gct/NWMdne
joV71JpqCmsO7pchTv1dlwvj3bYUdp68azZRzspU1GQMIwlK9mlsTmFXrxkpaelwe/tE/ix8bdrT
Y781VeJ/iqq7nfgkm24QBg11Yz60YIsopcb4nHOkJRjDt+SW56bdNb6yt9/eaCgba7pvliZbGZXg
4gq28Yhs37eemn6zYrEOWsq4TUMUgW0VRQWi1oGhm9DmwMpMc1dHzH0q39VuB3OZL41MyOXMi2tE
CVVgx5XZUYFrxbaYUfw0jWNdR1GastC2zLxrjXe3Z+HHzcLoJkFX0MEk7PJhYtOR8z1xo/7NpOJ8
m1XQb3IUuFuoNSyYfV2fUqHfeR621L4nWy8Ym/idgNksrHA+wOrVW+8G7RGTrRKgj46JdZMVeHVj
tI0bU/aQCEomga9a07+2pstsaPL2FnFoAgzf9CkUGytj6OU4Qznl+o0jvDYbywYzmCJAiEf3wY2d
0FmKd3IZk+3E3ULno14gLl4lMcl3S/tJDudLnzHRKIxR1NtxgAu6wdu7hVdNoCoZa6cs7e33vKdn
X+K8DqiZdUhP+I2LbUfXExOias+ISyqelt7d6yJ3A6Oz0nMRx/kd/QchwtFSo7edGjHd9AP1NgBD
I2zX9o/y+ubot22xXQhoOcSZJ37JiiMaZqfpQD95DKXWGvfZQHho3nTYvNRwcktUh4JAITr0Y5gk
c0MYkoM2zdAQFLjldM8YEyla2v7kvEYphtdsDq0lK48oJSY0xZiOnidiUTf0e65N4CdPlFKP2LxW
yeDgXiWOKYNWLRSOdXKM5NIC2Ri1Lqym8Y325zUSBXMDFumpoqMdZJPF3MeBi0h+mvecKFJIQLuR
MCW8KTDGyH5kUEDy05IbV9WcnJFZvSI87EkqTx46R/8yWUl3cqY6quKmekhq49VM9OJoTpX1id+y
w0XQmWGjlU8KZs5X05TaQo6t5wwgs5l3E22IX35xyos3DwLpaZyRsNZ40dskxhyG0TQxPfVneUHd
tdCl9qKIttMg5c7ucdNS/Jc6Zxxl7zHo+BcUkTYja9OusbdOkTuSxL1K7WbeAUfkZMNXlJJLGiuO
OtHa+m/c6zyzm1tScimsdeyGpP/kNMAhwBWAwbwCfd8okgb1keMd+Qf+CJj1lxEbFyurWTwglJ38
RuSn2WZz1U35gTFubPf4w2DtOAglXBcYh12o05K6CCWE/tSxJQUFxr/NaKy9wKaKg9kfCUHWGWrz
TlDlpbq9N2wqYfgK36PgbpKHrCYgeGrfCHM+KR74AOqRwNSuXUd+T61TEOqSte6p0adhB1XF3bq5
U5wam/Zf6+Pyryj1AypTI4is9tzF0z08209RpjzxEbIqX1X3rdVUIY0ZF9s4o2UX+f2eswsNxKXU
bqVhPae61V8NkQYAvMO3GxdmtU9EE0P1QsOmMg5nnT32R+INUKfV6JZRlXw2MvLvR03QhotkSvzc
/JbHOp2zYTZ3bo5nM0NWHNnoM6SHSc1RM838bKzlL7t3pwfWPmPjOAQtuKIdT11LM0roWaAjJLgu
OrKCQzNNjW0n8vzgO9U1ftUeP6BpoYZLpT9u3VgvkV+KJD+17I86ETqQ6ubmHRp5/WqjBSdFXVuW
j9xI4Nbpc669107Z3bqi0A4ZG163gZivwIZl3dnNOSKRVpElIRmMp44Es61Zzswho4JXKyY8HhmL
d1tLM7pehmT80FLnK+505jQ+cQmnljb0/aJQBdmpKysUUkL+8JQ93hlGYi03yFsRckq3rPd0QUsw
Y4PZoAr1nd2q2nQhvKQqbAwcU0G6zM0ubYyE80Kk3ehpZ0+BzWZwAJ3+OMf2DyoERJpRXO/idh4O
vAfz1ul6ncOV9yQxqQKvr4yHGB5qACj11tP76L1UUFdRbYCdwA23igpIALqSBkXNuahorbaYiK6o
IQa1i4GlwedInRGAJOsPyhpEA/s4gjZBk6jAKUkvjJqmJCVpnVFR3uGthBLn1N1T11jtVdt6HqPv
2vXFZhT0+ObVljmzLpAgqXzzRqa2eJz4C5wQpcDyPK7uaV5jvOsmDWqQlxUieCzW49nl6WEu3sgB
LkOFLrVpGvioNHg2AylmVEyzxH1rDEQrdTCwg5JV5hXOmvtGDhQIr3zMhkPjgawlNpvRZe+BqYfL
UUwBZgP1YI/NQPNJ5PiSOYZ53AnNfyoIBP20kzhjlBZHsQrpqc2XOZ/IBTB50bYLIERYqD0Hb8X8
mswsUTYheaBfkvIaWXV7vxrM0Vc5xHGh5wztZiSTO43aexVPxnOWUYGHtsWCvXS2fte3K0uvQG6A
jK1jP2Utq+/QSk/PmpWOJzNp6cusEO/rbtaG57zRxI0o5bw3kPf4HF57877HH3fBBcDxpdMj/wqF
tPETF2B+Qng9PRiGSTMUtARvaV2xrG5K26vAIPdJEqZ2j97FlRY71ijpCm7Mzo+zGzr8BBQSPmcW
V5luoKUaHGlzp8tsGw1dnEGZ7u9IcrAyQCcrEoY21KNY3PiUWSyVVZHMXwVjw1cAKBRqTPsQedJg
QobroxSIs7R9Hh0bzbXGrkvoApsZj1TIYSfdiriHlKBJD75dV151kXKPkxTDtumd/NzoFSFs+FfF
uSb95Af+BlAkhKmWIQpEK3A6K2I5GbT7Jm+bG7i33qFM9HjbT0uzl72wArNB8YHqUQ7XXlGaL3Rv
gYvWsnkU1HdnTAgo8Aaqf9qZLl0aDVBwkk0B6GjgkMwygrjpy+sRMaI26VAN9TI6OIk9kByx6Og3
eTXMzEi2aWseIcp6dxUkh6Oc7enkaO4iN05UhOjIdR4a3w3oN3enHgkzwiQ3P8Nl+0nsgo6Keha7
zJvf47lMAngknAy8jLaiHpX0yrr5SUvNaOd2erJtjMVEzWx5+2Rq+mDqZuMIQJqeTZ1Xs0GjbQkT
U+mhowt3A3SDWlYs3WsK3SLgqLAc5k45zJJR+dx5bk0fGP9JEVa2MRUXZSdpOCdsNpmN6JR+1pSf
Nea+0mZ8Q49Vp9Kok52eM472Sc4kSIH/LqL7HjHArYQQhgk+f/J748WMWaxtrdqmlrmEdErefYyj
Gz9m4CEJiAt7jYgMMhfrnaHnCDRx7lpxdlk81OsE+tgBktNlE8fLrZmk5qbI2uemb7M7J8ZHphkH
CqthPy3W9KYpxiCGqb2gc4USvVAhK2DN+2Zio1be+F4CBbiXY3sP856Zs6i91Qa/HgSTQrv1TB9w
iDCSY1sJ42xN2qelueM1ICXsJaz/m5QxGI0e33oZpI2FuVTnqWnUsSva5+9Z7P/pgfR1+tHVff01
/P0I+nus/Nf59P9DY2sDES4z4389tr5+x6L+XkFC+/U9TD9+/vd//vmH/jy5dkm9sVxXOI5gKkJ6
zl89ZC72MrRypECADmB4zYD8L4Nr/0/si2tcGc4j0zQEvq+/0LzcP+GWxGTiYDBzhcsf/WVs/2fg
JRP/P8b4/wSAuVqV/2Zqza/HwcYEXPikV61T8r+fWlcE63Zlki8HahxMU9FkVedYxfOPUlcTgTQ8
739zef7JL/wH7zSARJMplc28nmbi75ZmxKiU1oszH5TKunuiVSYWoP8Vq/l70htfax3FIxOwHWyA
xm+2uMHuwRDbiTrMA2B1aaj2Hv4BAY2u1TAKkJwj+46s1TbTLr101Y9//yVtH0ftb9dVdwRqBMzw
BhfZx4n4t3HoI9CBdJpdbC4FrWNUoAy1iLQQh8migcAG3p1Uprp+P0duCbGW8Wa/6RpknDjNTPsB
UgbMhzry5mta6Cn2DR3lqbfIfDcbOf8vSHRwOGaxhiioJqMPY0c9vOOBCcJXO8z5hZzWHJiQt6DL
paiL6DmcSsduX6K0nfccFnFtNzH5NJu6NSGyEbG0HASo3UfUFs1Nx+Tv0WAJuxvAgZ6k0zfvHhuk
QEc4zV+IRpfdVBXTUzFW876n5YwYBghhF6WezlkS3FtCzM9bQqH8qseCH5Swl84Y/1CQOU508Se3
HMKpJ5zkyKWiDxCTVqivOHnL3BvxtB5a3Z6xMWixR0ImvNBVdcJUZFlRcj7dgCIGM9O4aXdfF5NJ
+AEN2oATNH1E0jGuF/hRh4iaJTSjtDvlo9He9+UQnRYae3uH3syxHRY+DnrQJ3zG0xP+JueBu2Ns
Oc4b28qAKTE6qv2Ya8n7AAgpwI8w/0gGUiXYCLgzjHDEwZE+75DE824OZDg4upYesMHMX3Js5h+i
40fo0fXPTu3B0lAw/tt4IJ68WPpnRAXVWdXkEJTo9IcVFUNlY5WSCCZnXLDpoUbY9g3zdFlNMJJb
I780TkIJpscrkQnegRXxr3GO7TiIMVDFB4QNa/bc2H6ontfZ04Z576Rjcaw9bu7MQTpE3kByRU8O
HJgcp0eSSA9vMxDyFqKsZJamR/kllnq+c+gb31jCtQMmINOvXMwUsMOQ47sRgkVDr9/AkU9PuFdg
87UTf5UJYK/hALDRFd/YJ1/5JsrXl11rkUjHgmLY57s4VkZdTUs0mPKcR/Gb46dzuNrPKV212OJO
RJNPd7jCS1ZqpkX+K4rOLyJRmne3APKuJKBixJVaWoV1EkUXhxyED9sXy3UFp+yHIct0X9W8DEXX
5jstr4ZPZK/6Y2oBJknignEzEcVBjx8Ci8J6qddHlGJ5+jV3fPslnw3kgAziMKzW897Sef5J8CJt
JYZwUfT5q9T68ZSk0GRi70uMvpjo8ZfIefqoNI5Jb78JY25fjCga6fjzbG7o36R7NNGw3azizYrc
6ddgoeOkA8tDqVAWq4Qb5XCMZtJrNbdNaVqMNqR9O84RWNO0J+GD7Ow3jbD57TfVsDOi+s0s7fkq
MzX7QXkzPkdQNX7gwXZ9x4DZV0EKhWvjd6ANv7+ct7ZeeiTlFzU3FYLCNFuuUSj3VDVafplJAPGQ
rXB99EGPTqogvsyRAptrbbig7RBN7G2Vdh9N4YjVspDjE54Tr30h4s8/Z2ImOcUxzPZmcBBDG8/w
OEARviJFQWiQMi98TfU1jucwmUvFsXNYKM5MISRi1BaC9EnG5mhdTLyqm9ZS8w+drk9QO1jyNrqt
uhB4nrPjObSBCBoGJJlaDSxNY3XDUNjYDDxhJ0vL7wbRa/coby+aPd5YRKQRi+Ha95yFWDtdZd50
dkzWcHRT4j8JAe/EBPMuyRFM+g+0CVTLRTRuRwsUDYrhrTWNn3lilEetij/m0UqOycJho8KOdq7L
CaupTfnXR/Hwqafol+K0v1JDG+0Q/esnteR+qM+dGxQwndCmxumNtVjzteY30xx0S3TCFMZgGTg6
OsaKdG4/ao+WIYoQsyOOUBHbmzLNp3qD+e0rJvvd20BiAtVIjyvAUn2ZKzfdGgQVX2VJTKKtk8md
k/DCthmSynSOMH7AnD4uMzfS0CdxFBUx9CXCrYBhoretpUYX2/R4LWmg06pxmwB0gbiSduofxlh/
oJ3o7yBI96TR+2axZSY3fPSNlE5gt75GXs3CPdzEKNMPiCncnaPLt6qOuvOITjOoDDEeY+nTvit8
Ogl25LThHPUfZi3HfQzsilN6m3q7KWGbSww10IB22otp0wrQh7zfxdOY4PzLGar5nnrz7AlKIJob
pP8xHo8iz185ndaccpQz7/GyMEpwHYiKvu0lgTtZJpgBs72nOgOkNNqme2xYX4kPZBFBQZE3eCYa
3qtrq+ibK7lEy7Y2BN5D1fShmSS8VT1aobzdVAjamPAysKA9qn4s0sxoa5Qc3PoK/l7IrBV5SOcs
700h7KMxl8tjA5A/DvTeP6CH8o8lzbS7NOdgMgFJPeVlw4nSALhfO/Q1C0kDnkAk695lLkBxMOsU
/Z0s0bx4u1Zj2qGR9bGhMUsL2DezF9fB8IZrFgF6NE+b0cc32CbMF8e4vMddwV5O7+iYpqYyN9Y0
hbEW04rwYn1fpDzxjklL2JtUtPVlZF3Xfm3hV5DapRyUd6O3y3yavW4iNdjGg71tna78ZcVACqPF
PftqMBwUYJIWaWEbOK2tJL9u+kU/Nknp4pJMnO4KQ7b5OmYuMi/Xli7hDrLor5I5xoCc6Zn41ZRl
yXHVrRwFiFFMx6VFMkdPuNuPemG/SpyNKTiANDtb9OU/SjNzVuoo5Dxas5Ue26/+JMQBGQCSLRiN
PWpIRQSNm9jTzzrTAYsWcq0LGholaihCHBh4gLypTK80tBz5JsLd7/L4lcmxM6fu7Ld9jalH9T15
Z7WdHlTlRX2QIWm8nY0oPSxJ1fykS6L1WH8g/nNvBCRbSiRizNmHCn05IP6rzr4BscmrSI2C3ihJ
G5AIPHaCYAHyJVmFv6qioEEEHeTS5O76DuSUCW4kmiiM7ZGCKEnLoE0a+3ZJU+2i1U3D101NhCl5
mnthjLaRmR8n+NByVPOT1vnSbBObm6Qv7M7zSFX4R/HVpgZJPfrcfxLvmHmhYSd8P5oLCGXUPBtb
ylDnQeUtZdlaMJLFPQHrhQFH7951qnPRLcvBEsAZyppQiKHLsGCUjdFGYWITHr7xy1q7VMRbPKWG
Gd8iyYOvazvNDd7k9VP47QsMSsrSqG3XRXkp568hoyZJSW4r1uGJfscyWH2ajVNPoRY76MspE0/4
r4C6l+SghXOP8R2s9vhEv4B7p7cavCmxgori0gE8MSHOSBBehKRtYpGn2HptkGoG/byWv+hrX92B
wbTR8xXM2NIfvVLNX95McJVa8KJVeAk3eirJ4URQw+yIuKvimBt++0dw4788mun/7AzxjQenN+yZ
rEB/f4ZgjJzXcawNByLG2lPksxhSDrtV0GZtd1+sFc1iwk6duDFvJLOsBPeKiz2i2v1fDjT6P3Cf
xB+fBBYKbij3d7rWWJt12WTtcLBSKn+AkaN96zqE7cSDjE6zRUGYwOYgrUCATo/rcpv1tnlYhvoN
ICIPZmW2p96c5qtKNu0LRlDrdkoN9UNSce/+/elL/w2KwnmLqQqcI9PxoBf5v39Y5N65O2lmz9DU
FJupr5yHGaBqQNcfNhZYh5CtiAdMn3ji8cB4oWCfOuWVQlLYUDe7FkXQv/9Q30fOvz9pmzbicKho
Hgf3fzj4xmPLMwKc/kCmKupKFINR2Htje14kI+QOQVXI0rxsZ9Nk44lGKqis4fBKOh2vqTXll0xa
7cksnOXAlK3+RB4CXQhY8NYf2oXeE53DFWOghf/+k5Pa+w+HWRc3Cs0LDtWm44rf+Ew2CGxCOWR3
UPBhghklZbZtS38mVwcvVpNWYCISII+TgVP6O/pD0413L2ueZYWBJ7UplzQba/bYlPX11BnWK32q
6jpdzPwKJYD5RncxUdfMPqrpCnKGd4wcPQ8FRNNdqnihS5aSA/Z/+1bohPN0qqReLUDjU0AuiInN
+cpKqOa7dpQIPVhhDGvULlPcOQ/o7OavEpOdzVDYwg+PAIwjjeVQ9xI+gASFBYyUSmp2DsucS+J8
Nc1b6xPSxSUr8XetDu+svce3va4p/lq25xT0fknCtyVS58Ey82ZrqAjSsal7Z4K5qEF1Wg4x4qwn
nH2kFflEXL91Jiy801As7nRuI1QdzzKlKa2pflBbO84T+DcIThgcgfcYzS6wjUHrsXRZY2U8MefX
sa/SQz66DLzjY05JEzKs4j9EFPToQnpIckGUAoJA/kXFfUVqOXCbwlQNuzE1PTY/3GhRlPCN48qv
twjOOJEUilIeEIiA/EmRz3FaHDh9s8R6Vv8sMo6aRqXbQQ++oQvwyi7XquPg5iVW83POsM136UBQ
3ER1JXLJE7kMHCiSyhmfEA++uR3nxwVT6KsnCzMNuzmdOFRy7fxceulpWbj4bDrapcPtdVzZevfI
U9M9uUIsep494LS0vfodh2z9bs06taFRGIyRCdzboWBGxDhx6edWQOaVHPqdouqfmUj2z0rp5lHg
+Hob1rNdhdMOUdUwycBaCkV2XYG8E1E0VO2ezIusck28cql7X5rd+CT00dgalVG/232X7oXFCavR
OT2HXbWwAwyEBj/j3ZWcRYrmZnBT3BmRxWoyRJWHtnTgZBSBTXKD2l54R3oxVujldf5wEEv78R2E
55UQhQFpIE9KreUAJLw9tYjgoVBIthzlr1togrViZ88AYgr88i9ydslRlbRZejRI51hvulM6u9XZ
iblwHRvont4xKVgeBnDP4hzNWCnde2sHyCcr6qakZX5wU47JHjSkL4+3dCFQeWlec6e8m5Tb/BzG
geO2sONbvSJQDI+5A2WKv7TS1sJ5/dQKAAXa8LTmwajRDp9n2GhHfX1V1bq+M1mVYUOz5M1u1bhT
XZlhJUQut8WXS2dkRfKnSnCAR/XT3iOj4c5g2uCxXfdi5tzkXdLrma9yMmOY1nWSvo4JtoXGKt8O
r9vVguv+Wk10174fQ0PRguHxbsVB4dq6tmI6HmY/t/ffHZ/K5PEppQsEF4I+Pg5OwQUY+UNBXmpQ
eI53HiPHDr7bA1qscRmslpMtDUcu/drIW1Jv3uVMzAN481+dt8zXC69bFag5phiRBJui6aV7JYBi
X5DMK4hW4Lo4p1CSjTVA2XZECJJgsmGeIEVxVAvfSDi+QRMHBUdQ+5IWXLTGUsY5DrhmxJDhkx+7
r2jcyW2FDpw5YGnfGrljP1DwALjpnal/HrKOjuBi5e0Lc2waZTYR0x9xRselF8P8o9J4zSOjK47a
2lwxgXWs2BAjOn13apAhC2Z08PCDakGNizuWZk+LvZL4BX79d//me5NUayRSVSfWES3SLxI313LZ
1bh9RUmx1PYCwdf3o5nSumwsWkNkC0YXoRfwOWsk9y0erbM39O1LzWD9QHwlPbVxrZVlaSa3pJmw
bsViYHEnZeKTpM76TcUUO51oSe4kzGtHliaXMLHbDsUajAcU0KO+7Tk+bXuH8nzIeKfX57nt1mW4
J20MaBbBc4GfutS8ecePs4nOVynoy0dgVHZAXbLuAhzQ3nSPR8JayFkd26h+T/QovnXHhrZRtz4/
ucUBgJVoUzh8nWjtfn2Xt55PhzQmjfxSyokuksU26aAdffzeGxh6daeR8EKI1DxN2dpEnTTbunVj
zWarYLp+bn3KEBRixqPEeRD4pUX/rKYSxiKBKNTJ9McGFyx4CG6kT4P4OBeiOi/mWJ1tgxeHHGRk
6pSHrz1gnAboQE1xLtGvGlY8Pc2SMplppHcWdWE84q5lsWUde6nXvObEKaIT/QswLGtLcBrWYFKj
iU5xlcgQaXaOVh4JH0H38JZjT/GE1JDexoHDTsmLvR8AbBxa+MlVMIupfiNklAa1pGdsphFHhYHC
2XTWmGqayyu+nIfne5lVLleDztF8hQoxfuZUj/ZhNsr1PIE+C3+QSVQITZsfzZq+ri2SlsXUT1xM
wfIGIJgZrW+yazlTwxnP5FnTRHRRkn6ZUSjQrZVltyCmC5qI61LJiA4FCFC328Uzcm4lqIgpBj9s
EjPBsYuWCe9kR3e6Gtz52vV1/dFs3fGXWxEsAgAAACwFnhmkPoeQBtXgz77Etbpp+6U4ZqRtbzAq
kbbpVm/TZHPVFpdgEUTHvCoECUo6ICBxKwCUL1QlGYYgkHxsyqL2qVtGO72RmmCRxQI8PdU1ukd/
hl8+jdzw2cN7kBu01L//9fvFnMuMLUbTR9I6SKW94F8h9nsZ1J0ycLyWCcGuZC/xQqdUlbG7qoMn
myfbalysWfC8l+vGAQ1mSheKRY+nwFpqZ5v0HGC/G8Vu37xZBidTuVYBs2o5kjEHHjGDTXxjfDpF
Jg+jZ72Cc0vCZZ3EDDRUtqPt8svyevROeF3q/zve2f//RpWu4zBs+9ejyktSf/76j2P/D+PKP37w
L+NK/U86/Ssd5izO2W9f7F+Ql67+J+aR1sqcRGHs/nVaaRl/4id0wBOUlkAy10Hmn6eVQGQx/oo1
5H6db/42mfx3k0pavL8dQxiHeiYcWz4Dn8v8PWWtxX6NEhxIuUYfGztLUlM5GkNKvKlPMqRhv8hy
mq4LrUESNjYvRWxrRyFJbKhHCN3lkqxPrlXe+1NZ3RWjeOL8ToOM4MxsV1vSC0n0wdWvs6pbUMh3
BGbJdRu8aYqJlUnpdxjOunffLK+R7l+bmiRpmU7MQMgbAb8l4tJppFvepV+jGNObkusYtG5TbcaK
s5nQkCco25AYrZar2hd3jt6b9OLle60QO9l5t+UknSMrSr96wmrC0oznLSGiN66pcMLRfm3i6svP
SRjQp0uELmKDUge6RH49zsudhZNAQKeh7agR75u+zw0Oxxpqvj3kp2LSP2rXeWnnfof5iUkdMKJn
ZguHtMNmIwW5aXUfLZAR6e0N5ks+Fe8usY07EcuL6PLr9QoMJV0nKy++smYN1o7x8pgFGA+zlMS8
xhS+8PQfY1NePGQnAR7EGD2C/yGj3N/riXUg0viKQVx9XApy5jTZc2GEgJ6RnoxkNEDBqUcnmS+y
sV4SMz/Fqnjv2uyd2Mkb2Cyds3GsfmvxhRAOYY6c76yCezWbAxwoxEaalZ8WIt43CrAQ5FD2DKPm
QjHUizDBdBCNDIE4Jl+pONoEXxMPy/Z707WS8n3UAc+ImSjXYd1U1t/VIFDCaLfcId+5Gwy5H5Pl
SvfoGdHWu2rcWmMFT77Mgv/N1tPrnPazwc05eLVPmUvzfwNC7mmJBorYwSnC1IfdCb9UbqbUy0Kc
cMu5I7CknpenzmojShn1WAo7VHOF3jvpBgJS03c2B5LtDPXh1cvVZMQpdCB8nnnrvlA8//Ra89aX
KcHNUmdIPBwWmzDsVk2PC4kjaQqDaOjMQ1xyj1YsZ4C8G5IN6VoMtVCewzELfACxJ9/lSVDLMGD3
Lsmt6cVTFesfvonubYUgwvYsTro7Pbbd+Gip4qsU5JoIwB0hZrhHM9KTTZ6SQ1IYNTntjpYEug5C
9fu665Vz46NYqdsKA4dl3zS25e6G9ef4nptEkU0lTecldbv5AD+FgHJd3SCRa96yCO6RmyUzlWA0
3ZsOj12hYoR+LUC+2WfG0ALXI1fEno59ifBWTZp2mydzATqmKW8rrZnJyCimU5mArDK0wvwY9P5t
njrnrHvENfLU1GlrhV2egL/wSwZBnE3ke+TWSIqBeBTOPrPa6gkx/xP+WwdjhgWfkgIZYE4S3VhV
zgmfYi1XxVYlzoyNMQ2bYe5AZ6hEDzvHIcgoJRz+5NUDAja3vSm05K4iG20rNeup1vR4BWLYOD/t
d1XNkAsrA94WQN0t6Vkb6G7ZplnVnOVqDMETF93pAwrmuOLxxw/1gdm+oUlQNkjpBZMPQ8eSinmW
TxFtxoXHsI10ESq6VbdMdce9oke7mXP3xdWcG4bk8hhN3ZcmuyvLyf+guP/LtubvihM0LYYLORxh
hOPaKJNZ5T/eLymgtP/+T/2/QOdbI67iGisqZCuyaAcG/uomtdvrJdKdP6qBf/nb2Hn+Toex/jZI
5Ugm4D/8D3tnshy3kmXbXyl7c6ShcwcwqEkg+mCwE0lRmsBISkTfOXp8fS0w89aTKCVlt8aZg7Sb
qatAAAE4/Jyz99ow+98JQTBbdIWkIKaH2pfrwkA0n1nkRlss6D+8TK//2cn7L6Tg12VctHzV9x1S
jmRZqB05GMIPzHE/n9fgMEJMgqrEDZ0+eQGr4bIcJ8Yw+WzRm/LAP+l/6HS+l7m8HRNegqQ7jFfV
eXctQ6vwIrchy2ZqRYTlsL8DjpT5TMn3g4ZyYTnfLJtPqmEB/Ph0rfdN1rdje6SMOg74HOc9tJ1I
yWEGq1Ds2eeCQSpz9xqrcbQsFyfwLym99PFlaECdpUPfHxN8CHCxcLKriBQmyVCwmE9dSO7obIm9
5+UIhjuFiWmAusby7UoTzS/MzLpMzoVU21z0t2MePugiIqRytC+hUmn+opvYCWJgvlC1MW5yWR4+
PtPf3EJUfXRJDMSJ4hctkYk3JC9Nu9hjLtzapX6te/N1PuMN+sNxfndFbYP+sLNIxgH8/XwHUey7
iPOXexUD0AFg0vVkkFauIxJdFdJLaBen5xa5503WT9eYLvMb2hMxpWn4Wvesy8tWJUnZQBjmeKJ4
weA8dHeaJy8t1e8il+VeVNSyYRhJUn3N8TEUJs3V0KRPQ6boqUOicluk48OoeO2T2WIfW4bdmwHn
58ku4tcgxjVbpBm/IiLzHaAtvOHzgxt227lteHlX1p583n0U4WgOwbjiyR9PKelGWEPma/IFrRWJ
5MbWc7WvSqST7xjssT6+kL9ZYSwbpAsiXLjown33JFJYldCXCFafBwQKbCdGVjbomHKlDdb+42O9
l7MtT4GAPcavxVREvI9vVib8EjSsBYHt/a3dxEf4Ln9YMN+epB8nBxzDkQY+8eW/PdNdvsOPK2ZU
o1bX9WJfou3dNjEuDDuYiTgxX+igT9hQg2Nq2nuso5d4JcB4F9lRG4PPxJs9gzssMJP3GOuzxNr3
CS/xyGN1qqb8bBjh6ywHa+MEcbongGheJcIaVgibmossljhZqnu35f/G3hce8M5MfoameYXOqPVr
r662psI7YHm1uetGwI+6Gb+KgluwjtMz2vVjKsLJd2XCBhX73SiMyi+KKPZ7vb0tC1TKyHBPf/hN
fvPE8luQI6GzDtORM3++YIVZtSPyuGJvZBQKfZTHftx27OCJsT/jD21X2BySdTa5lznjRz9oFAQu
I79qE+7lICUlUBbddgjQSrfkc68J9XscksqCQO2QItzLy6BzJIAxgaTcTNZCsRJVlNNrJ5kedHN4
QT22ghv/abTYHXo1J6xQVNHpeZjYiKH3i6odcUQ7rxpuQyGxuivuT7taoCqyh92i2cma0au3mHke
vEr1f5hH/eYh4Z2x/MdAk2q+Hy4OIY7lduhRJpA7zxYHm87A17H1jhTG8A+/iPHLCIl72OUtzLIG
KMn95ZmsbWuylgnGXplNgfyvAfwXJMeAN5Vn8PvQmIISRETmqjdZppKEHWCYnWXKBhBgoMQ94IHy
zPt648kZVEWG/bOYXDhcxoXWu1eZlxO5jX0AWyDqcqtCCZDMDImmU+4sL2Nus9BKn8CbsEsFG5LM
ZJ91BY2s0vTZrm56Rs0w2sXlW3k526OFQ4F/0VMpunmk7Ak2620VdC3cszY6jO54/VYEBQwg1kOb
ltBUhru4pZB0Icr4c02pJ+YBZH+IMsSm9Wv1d2YKOESLj8RK1SsDXDsZ09N6+QcNBQJiuuWGrLp+
a9iq2SyPUTMKHLLDnQyXAkKkGs8TBLasZrekB8l5BIS7dir+baWJxxpjGk2qoL7wxPiiCIAcOi5w
ksXn2KJm8Ua24qSlPyZRfztYNsEI+BR7Yk20PjnOOUpQFfIAt212pCje5QFvlpgpOwKG+UHiWsgM
8TVqhuKYGuKSrtvaAoziL4URenTUtrUqT0T4XWat/WgqzB0fP97yN483ex1CiHUBaIuh5M+PdzZZ
SW3aIt83zvRSNP1to/Pe6ymzAsFjvey/3krtsvUM+JDs9N6e+SJqt9MAzq9O+Gt1DkulLZKNhxDL
7UF0QyUE3Y0qu8DO1k17PHwaBVpK3FwIW6UusvClBgFxrpRHOyvkvQhkhXhw1nK6edalqbHGJO30
0Ftst3QFcUDqceePITZYRgqXpAGfTN6HEbwLPwnZZjtJd9f2rKDKbG+VS0nqddm577pbW3Q06DI5
bmLakut6mE95NNzBGsDLAvZgybx5kQ25hJALbx2qg30ay8uelwhFZndnSebw7OZbDLz/fL/+xwyA
1Ov7f/+/p285gybQoCp+aX/U9fOiN3mV/PsO28N3lZfF7/7O/2+u2Y5leXJpJ8ulJ/a/eTIOyTDs
WnTIhCjHDSE50l95MjgIDDae3PT02MhW44H4q71m4hOAicfjJFx2p7bzd1psy0bih42GiQ+BV4LD
N+QgNPqWP/9ho+EafTfHKM/3LsGxq5w5/Iq71Prn7fNvS7JfCiUiqDhHho2LGeKXxzfoQN5bZUh2
YlLQou51euMAJUqSLhCb59KxDtkMwXddzqBof/g9flOkLb/Xj6dIi9JAHLj4HbhsDhf751NkpgGX
O3W9fUjcDRowhVqpHw2OS0beLW4zZLJeXnmgJoAtNfMUfx81EqOxPEoLAbExI5midd7i8fWtWquP
XYokvXGTxfCYITKhyGbshD/o3DUOGdIyG9b/h5MgHdEzliWQG+ndAqgru7LyFjR6PTPMHu1y3oJG
tQ+4Qaf72kJbHRgpslstpxFh6GP1BRerS1ZmuBgEYm+8JlZzvGbK4+IKn+MdQFnUCi6JzyPLJXwn
5o553LFeMjFALrcMhj4+h1/WcH4HF/qSQU+XJem9QaOxLSwSDqx1uCxM9pgbYttGo+WUyevHR/pl
o7McyV0aAGw7BMPVn39xAdJooRx56IsRNLz5QVrp1keyiJg0C96IHx/v3UP0dod52Hls3DQLnWq5
A394iEyjKYqc18S+D7ElsKI0q7kLvYuPj/Kb62frUCjFogzD5/KuxvEUy0VGijH7KQawoA1fK8uL
92nj3n18oIWe+f6JEaaBa4cHDz/N+0UhCalJBu7BPWVbdphRhMAp5p6ZJn64CX0EGsGIeVtZtukt
FEX3AiU4+KeEKW/UUePnQtQ3apKM42XP9LwyYh23umEBQcgYJ5YZw76Ye/O+D5n7+dasM3kNk2Em
fGGZ2o8VAnfDNSEXMyj8PMg53n98ktZbTfjD0mdzh+gULSi0HAyOnsD09eOvFkAUpqurxv2QWCDe
wpJ3cxg0B7gV6bZEj0nLqHwdM6WtRQoimZs32Wd50iHyqVp0AEpdVrCM4xXxT+taFvpnw0zjS+FN
9ldnyPPPopYbZQzmJ4O2IhnxQwawBCfmnamnRNiTxLXGEz3eR2FhYgHGAZGGWyPpw68sZ+letkJc
hZ3JVg2ZxYm3S7TPqwDzayjjvVbgFUSJmm8i+KS7xirdOxWI5JBoQAQKo45o5obBS8SLx8+blFqu
gtZYkXBRr/rZsS9yt852PZKHTdWbqI4pRXzZyTLzWyMk9V2V6UOLfQAtOqPOfNKuhFeRaT1NsPaz
qAXI0lo7EdjYeBMZkYCKv3mN3dS+IZRCv6u6Jv/shFH6WhGrDHZU9yZk6uQgo5UodYsNfjQ+Om6B
+SQ31V54HnPTKRkvZuIdrmTGHrd148JbWXk8XMHvqJ9heognvW4IdfcSPwrS7xoIoTMQVG0NljTc
aI465jk0sUwa9Qb93dIRLi7LoILLPWJAQElCX5fAWWCSycVyPddlllS+RX+Cnt1AzlFufRGRHFZ0
b/VDmOb5hR1g6dGytMWkmuvzpdFhH1kRioXWg/cLvvcB+1LpuYdutq0nFcjmOuE6wbDDGsJAqLHu
UntbRBV3RM/Mu6st66lk27zFUKBRu4xI7heb5z2u9A4LLUH0fQDpGrxKuB+mbhtF1o0ZIKtjbesP
LWYwGP0jDgAVmd8sVOf0mY3qZlLZOQ5gbWsoEMiNzTpwDalCRUQstdLxiZsJxMTQBsnijeEnQJtn
Bv5fo3HS91Hb6reBMU8bxCSfQbk8gZYsQDc0CfnH0nsg9N7dWkoBnxu74VgIxC3Q8Uc/17FidUmt
rZACkNuMhZklqht8Y+Gdw78YT5obejtYKygDNDeA/RJNfJkx2EZmavtRakGXRuDRc3PBtlzzGkq3
cehK6jXkcusulOZONYQkiZlohFYrdfTYYnpKmNHcdHGDA6yYhGvSkEiqqxlQ0GL5M+rTNBn2AXJf
tjesGIFbyeMitanU0xVNjDntNubAfjwi/mNFlUc0kZ4UL6q3w8ckMLpv0mmmR0TgwzGHOXBIe1LG
+rCyLxSI/h3pO1AZAlTqHRDaK21K0bJkE6S0FSCwxjgUSJnnem3UJDTnepivRm0e7+1eL7bWYvXV
sTVt4EjafjLRC/AsqgBD1sVFDAYHaADQAcHoBIVal1brGGfa0YMispZlN+00iXb1TXITJFiU+lYN
5aU+hdk6AEjjzz2qHrVobiqTKiIOeXO8icBxYeCK7JFjccbq6Cy6XhQnKWEBOsIqjDOf4R/aVyYP
6uUU63W3ToOWXq8OWfE7sVToPzMdD3eSqJcIZNYWLryDALstiA5DYaPpi/2xrKIrhGDsThbNUblo
xGXooaILSOeoMbNhuBt1md5moY34dVHKE7w+rGONfaEmkIFmKTK+wcbFVS0az7JFC1ODEfg2a2ho
sgR5WqI4ybpi+yWh1x9nZmv7abKqSyvCU+Ms+r1psDC8SAtRS1ISPeQpZFEYCKIrcK/DWnSWuXkT
idnCDq9mp0LwDgdrMcl4WfM5hCUC3t/im6Q4vXZ933JKmsSv2Vq4hnxAgmJjeZG4evOVEYKF57s1
UZcnMvM9BzclexXkXAFJRewj1bGX3K8GlrlX9sD9Q4xEdmOViL6TKcNdwd7G3Bl6Xu+QUosTVC/t
duIA0VqDrLeaAwf9iJgi8RW/FG4L2vDtLWYd/ok+BHpPs14rJzIedVecaJiQogqqGs+mSYOL/aJ1
EqOONoNFwVCdddlbNSASQLyHHFWJ32dJtC2tINqUpDyATTH9oW1j5tWD2EBjvlZB4fUki4TomHEv
RTsuv5O+KNutowvV5HXP3cyACoxnN0FpU/pa0TMILjxwcBUr69RgnHJNO7oE6Drm8+Ht9f6fgvUP
BSvsPpchw78vWC9KlkIGx08/lrn/+lv/Klld9x+IOgBI27i18ZwvdelfEaj24mzHys2W6S1VmD/6
y79uoQih4YdOBNsw22D2U/8qWU0+8J+tWcx4iyHe+Dslq/Vuu02nEdY69aTAmIAk+30DPp7U0AG1
UQdRBCSBJIlm3OpQDs9uH1fbsk7cZejh6M+N5gR3TuQpOGJFQA5BjLpNIW92Mse4KHVZ7HjIUSD3
BmlYrptqd26VNzhskE5tSr31fCNKRkSwWvedbq1xAdU7e7DNGjRI7jLuiPLgXOp2NK4L0wEVVyPe
xvishl0LwWpPKKX81BXdePnDT/abmvZdgcMVwE1Av4vLsFje36eRM4NTfYme/jAq6lgZNN4unNhn
mG27nBff++PjvSs93o7nsShQCzCNYsby81bZRDoKCS6tDoOmrCXJ4TmEaObHAdfg4yMtm+4fNuXL
kTAeGKARKNwM7Bw/H2nupDE3lOyHgYSptZkk8IDBe+9c3NyfejOzd4BRgtuPD/qb03Ns5gaG5Gai
Klj+/If6DQx0M+QFL5YOFQqQ0g5Yc6PTj1x3o1DT6u8fDe+odBlO26zy7y5m6LlDXJB7eiBDVKTn
QuXzdpTUCVdd5v2hlDOWovDd9fQYuS/4CJ1M+fcj2zENsyhP9fhQR2Nm+VYUNBmS9XwJ4aGxEU3R
eNWpzrgYmrTfzxkk1E3c8Ib5u+cswDM4DtICmk0sKj9fYfqqzpR3ZJfWXYovDcRqs5ZhENx5siI2
6+OD/XoPoT57654xorPt940GVRNjDKc1OVTGPN+UrmrIW+EJrqIqjQ5TE9MxdgoPhvfHx/31NmIy
Lg2i06VkfPe+bE6pX+NQVsmhGEh2XPX8moPVDQPAeuIY/taxbI+Ols0gR2feJQwmXj9fUDvWkINF
pKTGRh2u4UQ5jPd0NZ1Ctjr3Hx/r3Xr7dix6TlxKl9kaM/Gfj5XkrdSUxj00T4xX1yX4imMWW72x
/vg476UNyzmRVu96kkWG29X8+TgArBsFuys+BDqe3vU4EDy5YtAK2pz2Olr3mK3wqNoyhmYF7Wuj
E8XwhxnZu3tnOVdaqyx0i/dN6u/vnX4CRFCLlu9A/OAaqX9tLhld1EjWlB/L0BVrgGbTH9bzt0v4
w2O6HNZkCZKoOujt6O/nvWRE9CV7uvgQuYH1WSUyPzIHmUADFNGOqQIAKgoeEM/DNIaOHwzd1B+A
go7fDLLscOL3Xn5MAyLAQ13Lj0Ec8F9zot18/Av97nuKpY/qOewOaOW+60GlgvAxhu3aHq2mfJ7w
wCu/rzM89wCDB7lnJlE5qynRHGejMd876xjE2M0WQXCga2qfvNYLDiOGsUtPkw3m8D4qExgOntPv
Pv6uv961dAARj7r0N1wUVu++qu4RpAS3Oz7knj6lfrqo1f2iadrNx8d599Tz07k6awyLG345HpB3
y3msmVwUoiEOzILnGy+eaXoBGhVLRrf49PGx3i/nbwfDGWrydqSv6b3XOUxuIxp7TFjOS5WuQzfo
10D4Oj/jUdkC9Q79ahymk9GNzhdauOFuLEX7hwu7KGB4En++XV0LnrLOOIMf2n1rIP7wwsxURQ4e
wTB7p6NoRPVtspi23mhV5GpX841mSf1ZRAFD+LjLgaBXURLyz6kiRBOV4+nNwgvWdbpuew+lGzSt
Svk1U6zYN0k9PGdRQ9xlXJu3c2YFr/3YZQ/ulMF3yRTTLa/G5efUiA0oa8WpB/+P/I0Z763AavcJ
+4y+h2JhXESFPXVrHcrOHXzk+Qaap9XBjo76K2qS9imDePY8a2zjGpSCWELGIsA5SOl5LPI6Rxnb
V8F+bsBYbhMn6hA+OJTJK61MbYAoDCWfIi8wXlCRWffD24B3XDg7Pp4F+zUjOxP3BRnx0YZ5QXQO
LZ5s/ETh2lB9/NxFLN5lE4rXkPxe0y9yto1+Eehu6GMAQ2KjR9LeDURmNADKxuab6+BLKwB3fnFr
GIm3pZFwv/H0h+kWnzjT5KpS2o1rNqydetM5X2Y7QFUK+f/sLH+3ESVfYxIW3n0czQOg40y780pr
OvOeyR7qehqu3i5vwOAXC1yk31TYU9NjOTsZtFj4M9bR1POIdEiPdlRNcmy1cd5WK5S0JwWh2/Fd
Y9SgPqCvJKwDgyGRdxjgycfg2tGkiXHJ63qElDS2P3cKZqZvhnpxbaW4JdaJzecMgPTPsq3As9VO
/Kx0byhWgVJTuPPmhXlgC14KSWhZ9zjd4H1qJtc2t8z4mQxXE6cOidOJYHy74qGhfxvE+XwjBnpm
lOtqvAYXNV7Fk91HsG+M+GsmW5YmOt4PxqTb2cZa7sN8oKPgol4Euxq5LdQB6LcR2eIMYIo+414C
aDSfw2HCMh9QelHswv27gYeNwhkzXoOSBH+6n3ACOOlocQcErrnaRm+i6ikaGFAg4OPuFamNwSWI
xnLfRVQMwAo1VNGLtotu3XSGJpkcUzfbeLOWrkdlj1elltXbNnEIAx/mxXnFLAqjpLoJ2yg+6K4q
TkMIoTDOs3gtzQZGglXMx67W5Z6RY3AXts6mtLv0ie51eiaLKvWDQDhX+ezs0niu/HqxuuhxYn1x
ycFbVZDxdBDPKy3t4KVo40yuMDHghizU1htLPFOKiBWfq2o+QN64isNiOiYGze6otrZDF5VHJJWI
VLUOO0g+LDY8TotOr6IDmGbkCUOlNBs0gK2wvyj6pucwj6/U0ujse2tc95NrgyQyra2o43sZ0FTD
/2+eMrSPepfSYmmLYZd6ue4TFEdXb9bl2qtgmsdedNtE07NXmU/Y6hrSTRAETNJGLDX3Jm4297GW
SCtXEDahTI+0EoOuMr9C4TnOyDHRqcSXkcRzDPX+ru+DU1k44WOLA2YT2dN4jLKcBdhe9kjkVlzK
2LLgpTf1jYF2Ba0F3ad5lhdA4hdKj53THvQIMqnJ9PpeAwfdT0YJf7MI+gDAe2glRwOJsLEKtNC5
6ETGFyoz1BGrfjLne4i/FpSxhVCDnsA7tYZRX7FRskmcl6wXqaNn97AowvvO1IdPUynYP5RNBYmy
IkzoDFyC1ByGr1s7bd1vSR6rw4j64BDVi7UzYBd9VqF+i0F0uGXMOG2suaP9zPtHoJmu+siPqzq/
blpnRqMtakxqGvOxlZmSxEiU4x6gx8i7sJANqggnZikiKym0A94ITug5+yqh9Om4/+CETMXWYwq0
64bexs1Au/IK2+KDw1x4bQyLbbieXTiYMBAgP+HAS7YiMfMTCPF0WySpuNa7sdlKpwuxQobDyeoA
qkLYOCZDRxwgIlPvq5WMKCRFYTao0VgnDwXTiKNFWBGO78Ft9nOfc2Mm7B0oETLtJpuUs8kn9QhM
SmxpxfZfOhuoc2uP6bSShWHekfLjfB6H2Zt3ulgC1zuEVWSdsx8rxnpfAeG9HLVa3qisYdJVlpWv
tbWzp4L29t4IVZbxWKe+V7ABNxUhAce6tc5ObutnL2BkBDSLEFnhFWxhFtQPAKybLKgxigGQsyj+
k8imTaFoucYa3QewOjDfHO/TKLp5zUs4QzWl9fbLSITEjUM0wAFEbUM2GsHKruQWAG++ZDiHYjeg
2oT81fYb3Nn2fTo15XXYYlghaDo5BGhwzlzBGOcHach9YOx6IbixveIsaR/4Qe6Z10QuiL2oHeti
CS8HcDcLEEu1sc7dodzRM8YkMDfuU9dySiw0tU/eZmz5bltCjE0DsQBFC7yVxWA0qxA34kOhg2rq
dLe80ueAbb9nkf9QNVpSbCZA3FAxCYelU1w4X0QqaeKUdXgaNYzjWN4Xi6TmTd9byvGL1hq6mxbS
GQbYyuuXDOuCdzrBBthey15cUrFXuzR3HAoAozxmxtTydLXVeUjy7LqSor1ykenurbqJSGT23D2x
veqAog7hkBG4p7IegzPWTnj2YZ8/p0XtyE1KnM5nOxT1FidA+uqJPA78yqnKg9YV9JKSTD0s3jqc
juNG1aVNz1jM0JLw5vRPemUnA4tAox3CqmMviywEKWZEZgzQCtKHgin29TLZ8IvHmzQ3XwaQUuu4
q0gcAY9PgjwOHAyMXfnsGEV/nOFur12Pd2AdWfNuIrVsbZOCc23offOcqJQ1u854a7AIqDRsfSRG
dSrumWUVTvMibWrFlW6ThfQakb6EvqAB2RzabUGZ1GqvtYyK84j8lmQo0d1rYdA/E7vifgk7D2VZ
QYpPth712aUTLKY8c3Kfjkix1wjiPJom2aIbQm2YPxnxpY4Ya625SxBZUiflCk+x4bOLCi8nc3Kw
UALWsPAyHESJzINv1Y57u0j0sz2QdZClA++M0pwmHN5dJ+EZoN0gNzqpSZJBGAidKa+6NTy1kuWM
bONPLiDdycez1R2ER36Bb9Ad4r7MmDeGzazdEdGib+G08LvxUsBGWrVHjO7dS0VtRIURwbDVcq6C
cuOvAeZWMp7Y4pwjpzKLlWMycZa6FTxMwrSeNLPSXk3ZDRdwH8M7UZDHapR87GiP3r1RxP3iBFVf
AxxJbCd1ZolNfM/GOCA0TEJgSetbaT2gPSFGcImiA93DTZUjmSekTne1WwdJLmkJxeyjYNjaS5yd
WoLt7FRnFMXmZO04pM8bBVMElxqb3GTy8JAMPqeZGRW+Rp286pbcvEmGe3PUzG1HnF47W96OWh4s
GdSabWq4zoLrPppNLnwj7pmok8jHyC/0mclpayfgdtaT0ThNglDD2XiaKz44whK6g5OXrvIl34/I
qfFTLU3gwxilz0nRv2oVk+J6JuJO9oTJxjR2ofVF4zEG07r3dNoDICsnnmfV7SpiK57TFlQ1NT5v
HTZCR7sr7Q2GnXqbD21zobdjcpEaKHMlxnBGHKNPUS2Bb49XAzIt0uhGuReqjkAI9VAl62qddSQF
MQoLrkcDlW/LvHjrts33dolLrAihZWAXQ2Wrva9ws/OtmohYbCt6B4RrHhhQ3nSW9hRLm9AO0pkY
CV8WeXOEOvdlyOerLg2ObSnvKxWcWXJpGC2BjlLNr0kdPqDfunVIfKzYTfvMv588PR52c0qT0mm9
Z0MA68du2609zRD3ZEGqjV6az+MSKplpIYt8ZB4yiaMMN9Y26arTGDkIvsmlzHuvQilOV3slcJBs
wiXEcrbml5FkS5l05hbJMPi0yZvCzzrMJJJhlJsebWY+JNCQYbUkZBrzpq/jx5HkJJzg0YWo73Xy
4u5qt/YwD8efnCVjE+VP6qu67x41U7mbcejJI6eGuSD3UNurMVke80k/Cit2HmVjF7s4r6VLkNCg
DnEtaY+ix6accLxoxMdssIVGJ2mj4pbzRdsLTW2jfLwV6CS+6dIh6UbDxDkZ2MIbV9+ZvTlYp9bN
G2hgOKrH68xUy+eZdZo8kVTBwJ9UtaA9hHnLHY2CuFL4FF07QeOeZMYWTgGE95T90N6xOke7BJPh
xNCjywQPokfTVDYDJWfqIf3uzOCLG6bBaxNIHkCOyoiB6TmFiOlSSK1Nt6QsCrntu3XJ8kKfaZlp
TGUXfOlCCoQA/+G2KE1xSuJ5vKx5xz24dQAvEOOkb8aOtmmnWuqXiSbiftN6E2VH57AsDU1iYQRa
qhMjBmmZzOZwlcjJuNANsBtGiLw5SofgS5hrNLlD2zFujUa0GxITqETCudefmdVKcW4jYHto/Vt8
kZGoms+EWbF1yDSp7yrDUgf29nw02nltE5UU6Mwkw3nrGKAu9EG2XyXMknWs2P5BwqiuyUv3U6Mv
DtAsEh9UlDqYacOLlFhR6PMCGEVDke92Dj2CZVLzdry+srXNVEoFI4j8COqEfqc7dv749q94xNHd
MkOWn0on8XaoiOe9CZrnCewrNdioTLoErjVcDYxl1xrFJrOeGUCUl3IxYxWJlR619fatUVxlZAeZ
I7CfLqVvnOVxhao/jrydBr0JE+GAMhzIzU6CAfpMFDonECd8IuvIfNPQeLkWcWY85p3Or16kOt95
GNUB4uR4nTLn3L7NrREdgNKppqlFbMB52Tm98EpQ9tV9VJW+mJJ6x1aN2r4jtUit+3Sxl8UzXRGa
lywGnUF1oisPQHkv6kMK8jbn/tdn7cIr4aTS/ANbkyZ0FN355CmFnsnIvJaWTB0AIy9CEi3adBjs
i6xu9UthDIIsMQbmDVGFpyyYU9JxuO9grCIUhIzB9r/NHjKVzYQDNRBC+lFbvl9UBa8a+HiaIpRZ
N1m3XJOsY8pm8D/5rUak7D2XjSalbxswhGAKFbtyacU1qMXOzhQMV3OGhr4soT9JmzugtXU+2+uX
D8wS+Sk0PW3jERO0gBbo5zsQh8bC0R9znb+SFrY6OMXyp2XL1TIkZhAfqtl07vmgzTQrTyCo1vRH
5FDYLNI29XZIRoxb4mGNC8Ohz7p+azwZmhm8zhjcTz0IkZ0186HJCH2IViIyL17n/X2LK/rCM6Cg
9UCknqAq4dsKIh4dLeIRRujIbHKAORyQ5veUOk0LyG7UrNXU9BlCOJUFxi3FAWdIGhDtrwCaJDvg
YCiIvIvNC+oW9bn1lsubQ7Q7diWXqW9K83YgSZGdFl/cbNLoWz7n1VMNd5p89a7pj1k7BYeWlmu+
6mB0PM1TCEiFjhyTfnCZKk5PLL7PnWiAiRgxpUdbvRQ6uFiPYd6u6fEV6S2/Tkt80Gf8Ysgcusmj
Y1F4u1aRYx+WMHcsWuDnKu+DL2oQCExnORsnYD3GVUGA9VFkFt+8pfIR64LlcIdUk+YHY1EUqctd
MFS05kQlaCkIG8JJ6qIQIF2k4y5xZv051JPqiVGkVvrMYnmmSyWCdUl1usVlH3zB41nsQhlqdzMF
wasTVJyw1y73oNIRwDrEZR7j0ATK41oTtBBn4Sa6DmUfLKH+Ow4pC5jRYIyPTRmPX8feZQrVsCFX
tFJJp4nYVvBmBH93YTR9cYmBqLuDm+l+q3o7eI1JGDn2IoLgHw68maAKkzgnnIn44II7oPfq4Esi
BTgx8hVVsHYI9OqhGMfl9M/283+EDn8UOrg2Lf1/L3Q4P8XF959FDm9/418iByn/AdhO2NIymQ9w
/zE/+JfIAegFanHGMRiXHPatdPz/kuU7/8D2R6OfVBleGaaO1OIvWT7yB+E4TAAhXzAQQP7wN8gX
74cKTBMomPmcRTFPRM0y3PihwT55lm2R1YeCINiQri6ms5tc/XA1fqMh+PUQiDwWCwHDHLwGxrtD
MEJaNofgl/rAIl7DBQGHnVRySf/3mv8fjrJ8ix9ORAXeCLJiAaUXXxvtazl+b/8UL/CnE3k3niSo
z6Z05xDdfOPoN4R91fPzx2dh6G/Cgx9HHmRtM65nyGNyZ2Boe3e5GhAjSdjXqFS1Qr0A1dCHDQsC
pPqBQ4sgzW4tPWf1zNB6WY0O8owkko2k4tlNYz/sYvTCD2Y0WwYJTE2yVq1zY4q8F2v2osOFRzwW
1QE6KavFQG30QfAp1k12X07eJXfT0koDSZuc8ArSXi9pFrjVGlJqs8lKo8dZATYQ1yEoP+bTZFM5
0TmrqmmV1h1Z1jEGLak6tgN65pyIEJXMhxy8GBEisrNea5L1ezE16TRGI030pzbMOzS7Cx137tLu
ovPy+T7GIraOKrS+iVO/SDN3mDUSzUiiVr9unJngFLO5IAusvQdjYN8MQWfsNHpWmxKJKtscNJdZ
Z9jbJnXrlTNWBsFcKeRQyx7JDBr7W8tp+RBeCBcOXvNNObsmyb5TY5BeiHy8pDlAZm4X3aB3HF68
Np9ueuhX1Hqk9kB3TjhePBOzJ4PHqELJsc4ZFtwznBTWepiN70otmDbGaO0rGeAj0UpJ1j54ZuxG
yDBa+6bvdT5oucCoOM6Ey9OhYy6Ds2sSco1guL3IJH2OVWyH+SaAv135fL+Ulg20vy5LtMsktL+3
jWYzrm27b8ki95zN717hiS+jKUIfUGX82BITf9BBF/LSimpjVwz292VH7K2iAbhnUusjqYkVP4IA
q/jQ6XxePvI9kvF/2DuPJcmRLMv+yvwAWqBQ0K1x4pxGxAbiwcC5gn59H3jV9GSY27hJ1Gxn0bXo
yko4YArF0/fuPddJDplnNS+RNkITHyrnmLltyBe599fSqsW2JUHivifZfE8OZLfy6rLe9MwvtwVW
bJpCth0sPX/01y6yXwrx1A0OFk37HYcpLmBMQGyqmDisDB16bMXdY1JM7SPkG/7h2mtYGG5k3afB
SGBb6icHxtrmwtSKdt0xOb51iUMFpS2BU2b0clcGe+eN6on93seMaTbwd8gwHapI+OgqqYagtwQM
5yL9cZa5DpCQAX8a6YwgDwJ9K8za/+47FolcsKz8G6P36DEDiSS5zxQ5XloafbdjWBtEFI/2cpgC
8zCWdXVVafPhBmre3vZK+87XpLaFTifvHJEFV71pvfhZRX3kYG+k69PpTF9oQOyrmriwth3SAado
6H9XTCAXHtHFaiG1VtvCT3F/m3Hi/qa9pZaN1vTH2hHe9xBU7Rr0K9BOnCn6WmuURz/Ym5+Hryf2
SkzDz5RZTbxsOoghcNp1EHhi3GWALeZgSfOJs8O09kfcWVzMElsIAfXW6s3+i2v43bccffc92lCi
RSLwJCuzHSjrnaijUUuX84dIGnWosja7aeXQv6Fbza9zDCm3g5jkE4cAZkpNwxFzqIRFRFsw3gHH
gFxX1u5dHNX5G8LSHgPHCDosDtXN0FTQUgbK6abyrGNScgoTldUty1HZj+UoEeojDtlRYZMIiaeO
C1Ri3rxSw1f39aQ7oAl1P3GgGtjWivl/sen8Xv9tRrYCcZkW4WNVd/FPCx7ijnSsZp1oWbNlaTC8
xFa3KceS9OWiD7IVkezNiq+KSd4iSXAp7pCYRlIVPk1UfIR9dSn/TssP7VXsOT4jKoZe/LXBkyGK
6TBCcT0yO5h97eSiLAlS0YlGzmJv71IxbAhUtpkIBt7eajzOSJwl1qUeaNs6TCLwQrZkTdAl5Jjr
kRGmj3W9/9epMqzgQ/qhr2Gub33AFnrqLTtf8RyGYhoA3eEfzomk+N5XSrGNdQlM5zlBi8yEpWIX
+BZFHrT5znF2yoi7X47O4YsMBev4fmbqiyjFOYfI4q1JCvFdOTkDx5Ta/XeDi/RlbAaGt4KIyfd/
3MhBRGYhZyNUI3Nmu+XMp2AUjQ2BCjj9E8pR1vDE0yUvzRTBPJmZL8nsj84KXZhu2Y4GtbtM58Ya
4ORXZ1DNitqXf9SspbYmun28fj/OE2dnPNAVpvQ1w+Kli7Jsq7w233Ii99fRBH8yBmgHZ5E2pj7M
xX7RvkFbUHt8Y26yCNrYwiOewEaE58jmWXc3Hk1nTquhpWGl8SLs4UN3LTQVeAumZcOuoLdPuBzN
iH1tyA5rAxT3Q9wIzgJOYRP2Ro982qm85A/WCRzbeRGtAjE0+pf3SW1kzp2ZdzmnVbr51iHHGoFR
2XLZiCYJuQ1I7BFJd7SeKu2pjGwkXdrAT+/KCbmlQxukhTDz8/1EmMyn1ay2raMvwJQEdoOMsYII
zNuvuVuq0XovSy156b3I2+Z5RR+isrW1ZdZkdig6C8F7/2j+2DUeExAtppfSEwqyloKjU+Exjgnp
Kd3JejTfBMaidV6ywG1/pmCxosm8NNWa+VH+K+Ybvmfu2xDjbE8vLKTgzg61AOpB62H9YIwD7YqT
cF3mW7eW9hdFQQohKjL8qxSS8/ivk5/ha8OdUsl0P2l696vLfe05QyRPB4dMuZWL6fhfv1OiBv/3
qPPHDqbsN7pZihv6IdpT4CdsMiR6HGLSeEFDD9HXvG3ce6/oho2mt9arbEfztSMb8xU7+3jDl8re
hFWorUYw9yt6C/QQfVIZpkCrH4owA0Zf5+QfJHK4eX/qymIyPzscYaMSvpaTGe7hXDlaNTPUqgiL
Zd5OQGZZiJvBKvSjwwxlnXux2mejkusSJCztIt3kJXa88dByjr71XRHsGfkzdnlfy5MrUPloJpZs
LLrHyY2GG9h0/poxBrEOpuoqYtbz5FaHH7m36Sx/8Xy/2yofaR28XD6GOpDWl35CsExe3nQtKhpg
QQ9ibolQKWQLFHNbAslDMg43bArjHgRnfuvA2l9FhUXMOBNvmBNoe6xFPvXxemoBvDmC8JXUgxTV
Jk58Syi7tsHXQLeWsNsjwoPhTjg9fcW6HG5xJPHpdiDRbp2qoDUxTJmD+0OQ5bRw4eOu+TZ1e69m
TAnHuGEApoDlLnMnL55alGiblg2HGoiB0FGYhrqtaBvS9oTPH8A0vx57UR4qNCQb5L4aOS5Jrj01
us4J281g4FqmhKrb0QUkfZFXU1nlHGQ5azPdDgNyVXZ0IUSevui0WtdZSWdKepH4/i6GMDMG3ORM
6N9HIBTkQkeFBAM3a4aYGq9JxDWYcqH3qRPHOdi9Oa5dXLp7dzRolQDrQiiTeXY3YFdCybPIGznd
6zbjkIUmsVYRwmcPT6ZWBbDj6OxctUqLlz7/6B1mwZwkjqnyd42IzW2ky2kfu74NBSHaznd064QD
ZjjPCglciIxm2UbZozGA+mN2na+nMtS25CEqEmKt0fg2wrQAWJdXj7KTiOWSSDsyMbtry9GBIscc
oo+1X26lHPgQ+RfZMgpL49G/4jYIltAJBQD63dQb1637dUEbZkvQd0eHz1dHxD818rBKd9ZUiCGD
KitbqnC8I5qlWCaNnf0AJPCDnt/tYDRyYwxki1C3VXuSckj0naInMqKnJZm5wY7dasuDmA3GZr4K
mOMzB3O/APqvlyqe/VuA7/yV2wdEokoGDrqrmLFbpblOnZL7zSG/UVVho2XHZkRY+tdlHgbLpAuw
W0cpys5Cdu12IvH1W9B21i4ZBFKfsR060rSn4rFEFz/BhUYQBYAtPIaxXd7leVJ+0eDuLviqZ19R
cjGM6xwUYgKZzCp1IaW33TgdjMhLtmYatjstTCwGg0Fl3pluPd2BOq8fSeRJ1igAHOZ/Qw1xarLt
9eDU/tKHUL9NvSnedFXCkVxPowNRsyMNdlV99+opOwpPI/wgSS2vXvUFNERGRO2QJMcm/055L74O
ZLhfk2Wu8K0ZVnHfVTFGRECV/Z0/jcVejXSZYy1sNspFEmFkmY5GBiNdwNCFX3E1+NZ3MzQr6LHh
NN6aQsX3uaWKTYsl4qtdU18tBhEaNyNUia9JGjoHQMX5K1kmWPKqvJUv+vyFtAWYOD10Q0JM8vYY
Rq55HWaNes0VWC4Ci/pDagXdscfL9kOZMVKDkNTjRdEq/65zyuxn1jj6srOF+cYwpSDr0y+dgwBI
dFUr2uk2fgGanYR7c9ZtzHZNlqz5LHMnWzPfF/Sxuy68KbTxV9I57hejcEgj8yYXShXJXIi14mXc
ZSPoIDyyyzrMmNi22gBLeazZyeI03sUlJqmS4AJ+Xr62h5FTBTJSSRSOIAKlKadVE2VPWspcKlfg
PNjlFzRuCMzAhLpIRPlayxgeCF59ImKYb7cEb3uKdBA7eyqSDIfhlBr7umaCSz2foY+QzExLt4XS
35DTtuO4ZGu/RpWiGOlray9a231RGvG/nDvdLaeYHvxQ5D/TDVVXfBTTO0rF+A0uffEcV0n1pWzL
wdmWmsWQiszeKNl2heVbC2LRDA5TKr83pSDt+b1HmdS2QZ5P3ceHzmh/Bb3LDI/2ztXguflRUtn+
yEvdXpIuiLZeS26moiP2p5FaulVIjpZMhYorIsx6UNNVqW6Y4gc3McXQIjbTuFnDKK8Q/Njo06Dx
P/D+/1S5Hi5avmnkzjkwkqWvpoNXNO1dgpkCw20awg1rJB8uR6zJ9PLvm1IW3yXoRlzB/TdUUY9T
i55r49B3XWm0XLcxWX5bVWpyyauWPkLCIsAPfVj9YOlpky3xzm7ssNU3U9e19IcBiGpuYW7D0Hau
oJ7TZE3q1tmHmcfZNDaC77SgMUqyEy4sqQUMnQfniaMO3xMUit/8zNFXmAdfzcHsj3opjC3/FgPR
fKUezcgkJ8Gtb7tCjbha/G7TzdEEPLcxvva8CRsuPjoiZl13WwXkN9Jf4aFI33l1utB8irqiZqga
8cLCiFn0OTXVGNrextIsaNihcccZ5IUNObkdysk+VEjM4Iwqe12muf9WeMm0TGmMEyIr45uZfkkK
jsYpxqipbofGqoiT6POHfGqgqhraPdlIak/kY3bvR5p951R6sLJj27gRYSd/iyDPwej3BGa0JI37
edje5tYQXgERsh7NEmkTSsbJ19qv4CuYWiXNNmO7XXflHBiuBv2ewDp7l/aoirH3F9uxk+mjYsdd
tMPsnCRZaVun7VPQgnobHN0+yDlVR/X1t9DLnV0chHyxKAQPbKTaLpNed0Up58BuRbTRBFVC/Vvk
v1sVE2ORqvK7RPz7tXEVcSmLAKXp90KPY/0oytY/uiT9reiWENwZNMZTa2jDuNQ8w/JuorQOCBvO
q2pYyJp08E2VD1iR3bBmvI4P+inPiIbLrNHbhtGs5qeF9YQM8tcwIDLUJ0qVupL1AcPpD8fi1GCl
BgR+y+KQVKEomATjsyzyBME2YqchTDnw/ltfnMx+yVDUgGTDm01VmK5od/xojIhJrj76yBz4vo49
JOzBfnM4ggzxdGXV+j01FOGNDm0irXXFD9NL+6NZWKTlVZJGSpLXt4Evdh35Zb9D3Kp3lq4Z983g
/a4GU3sJePWeDcOpw5XVFBXzsXqYE2WEs9Byq9iCX8TLHFX5ylZzFBqi5AtGhbmX+mcXFAOfY9m4
+eB4GKc+HntIjbzT3HrXY/RcdBrNuKgsWJPVlvN4dkFp/qGz685Xg1amu7gQ7VOTizNYA3WSU+/G
guQ7HZ30IsqcYZ0GZbr6vMN77lLYzaCUWoaFr+5Exa83dkn7UXBj5Lk/DQBfwVF04lpXF6mhpxYT
l7sSBrY9EwMPVzzpV4vE0seUTIUdIZztVZIqSA81NF2fxQuxYci2Rcfi+vv7MwQoX/pwFv6Nk4ta
kS8MrYia3ZjwFIkC4Ctd07LjTGpesCad2njm++OFZoThYBc0T1E1CZv/VJZavcvGUEIv8+FUaZUb
7xODjmZK++OuHAUdxHQKr1siaC5cf+7En65RQ0Izwok6z2hOOvVjYJYhnvpm52YaDficG7Sr/vnz
5zmvh9OLkDaFexoFCDzU2SHxj7nGIPhcKA9ohVK0bp0+pIoIHOnfpAau+Gk0hkXXesO6qCmSP7/0
ufUjDayKUJLwms1TsH9e2rPMQQSGrOcmyYgGzVIBfRUawY6mpxUBZlRgI2G1688ve+7VBzpDbc4v
a+D+/fOysiEnzYm4rFPFsKCz7tlGcbILbFatBwPxP1iwGIXx1sC/cvEa/3m5oK50gR6IyzXKeqqM
asvhf1hXvqNf2GU+mGrmBUsgtwHoxmKj0U8f6DT9+7e0p7b/0byvzdFvfw6Ktak1qcAvgd7Fdif9
jZhDmklAm/+DRQthxAZPJfGgfnhpHKkmvAA1uvzAvLdaTBplwBb7+W94bpfjJ5zHV2C4PrhrTTwp
rZmx9bzvAl3sM4rwxmEhTAAon1/q3FtoIhwAXkZXHpPin79fMrR5N5J7uuv7ivzSvvhmu8W3/7dr
nGxqkaUMghtZI4iorye73ppudsnxNv/4py866w9iJkvR+sB49rzY7WtD1buS2vU6aHXjYBQgi6au
j76EGjsMEiX9NiAlclWCm9pj4Lu0o3189UhGsBih8P5BADudPZpWiXyw8KpdIEAvqULZy14k1VWq
xSh/Si+/8DH8+NtxPWi6xMPDgXJO371qzoMbMf3ssnygQLHHe0gSzoVS4uNahG5CpLlFa9dAKHvy
gnuBUFOdpBXxv4AzmxI+Ip6CKydmlvH5MjlzJW5ijuCzBb4m52SZeE0UTePoFju2NlRLWnOUo/NU
1vHL59c58zMBxTZ0DHNzdQSY74+N2S6zRHq1U5ATpa/r9E2DFxcnxC9X/gU+sPHxGyv/uNRJuUKP
yp6dG1iF4KqszNwM5mQr8P3A3LBkdfn0PFrUYxbzD+KSTbr7eo0mxebICsLSIFSX6e/WaGijwfKm
AZ6ZCL4sNy4PSg4IzUmvv/ZTzoGg7yViUaZFnKsUYQQqVgenS4ebvmjpYBMnSq4EHcdFb0fThRs1
oSOevH58wZnr6bwAsLpOP3aQzDXp5S3PtAnVq5fl+o3o3IfRtqO3bGqdQzuntSKo+lrjdd84CalB
yWDvbXxBkcVkVlRlgpj4OfM5GCk7ROafPZS9C3mexhLo5orUqJ5+YyQd7GWxRIfZF2i0OsM5aLEG
y9MsTLijUGmUwqPHdeIVLTznKjHRMsSJBzCI/XrlBT1M0GBYmdyhx9MyNM6NUIG/O7Ow66/XmoGf
HwUH3yxK/pO15kPFpfoYeS6x1lx1wpN7fvVhF8Q1IvnBl/3u8wt+LHikxKJsWjh4IHicFjx4Erqu
L7Ni57nKxMFL3GcV1OrKlqXa+m6grkJar08mrsULJOEzry/VnG7buF7xmp6+vpBpOy1s7Rz34Dh+
6exefKuY9zxhVI9//fVNIvBgN6LXwf+dlo7MRTlvjiCLs65mKoKho6Zd26IajfN6bzdJ5C4bBuzj
ojdo2n9+8TP3SV0lASOieaOCPilDHLg9tJ1y6Pokf2yrPn8KZq+3G4/1X5cBgAR5nzDwcryCkf/n
RkUPqAkwjqY7LEevI4EjK8MdWt4iKf96mVJuIJhCGMXp44NfvGyKAt5/m6IrIKVzsmm8yvi27y17
Q+Pp598+QFOHskp9Y0JgsE4/W0GUlrlJWucOWY3cYefNC2aIzHSaVCaXiBYfN3suRmlDaWAx0D79
fFVoQ0K7zbgzzXwKpfaKPe1nPMgnBIEXapD5Xf6zBOFSHEttbo3PyynbnEi8aCSgJ9lhS1xLeqVe
YaULJ+2mxTS7eVLjUjV6/orwf5CxzS/d6efFLB0XQ3Kyq0R3SLzyrRjFk6wTiF2wWRZha/wt2xJp
HoU3nnKqDq54siItaCu4b51kp7XtAQDWzjST28jWL1zmY2EzX4ajISBSqo/ThkLn6pCw+VfvOs2Y
DeG5uS8Hvoifr8OPWyVXETrFBigH+4NJH4fMkMexSHa1pKNFpwdNafvbye37uIIb1rrTUo7FhV3S
+Pil5KpsHOjbYcR+4B342YQDIKSZ4Fn42PsUVtgyL0mJGzym9FPOELsZPWwGGOaScOlMWD9yMNpb
NVTBPmWOvCFa9GkareoBIS50gZK4+/eyoJpNCMji7GfPAPKAI9C68Nef/WEAf7DixBw4Nv/3/zhO
I0kIUyYb6Y7udL6ORy8+aAN9zs9/mI87LI8IXSUtJQJpPpScmVnxGQmKdJcrJ4VG1+30RDy5jrpU
tZx5YUmhprZlHyJ092QntwjeJZcnZyMaSomQxQ/3g60Pm8/v5twOBDmaNhyxOjQ7Pjwz3RiCVksQ
D+Fo6Rw+UxgA0dQ36Xf0+n9fRXNmRCbKJ2NmJJ2eUPG+20Re8YqOif9zfnZ1ZN9ntf/6+V2de3lc
3nYHSS4Hg1NsB6mDuZgKXp40sty7ZBSM2HzrJ8OWYlMHlvujTyHs0C1sLnyqzu15c5YddbV35tBD
61QPJZnbpJUZtyrXcFAEmzJ+KePpke36wtXOLXiOPaTtEW6HqfRkhwWGgIQU6/KOAOxkm9mWc98b
uDI/f5gfeC3wj3QeIpEo5pwyc4rT8lpjaC1a7ju37fWXKNSLjYbieOHHskuZzTn9cyzcgmxa1d1W
Y57cWKkjyY1B0zlhYmOwHJegK/GY489Aj9ES03qhGhFnn7zDCZs3E5bZaeFT+41ugcvlazOYjAlU
9SaUVyxRlTXwrd3XdqA74ZQhQ4xcRi9J3zV7n0jYEEXHZM/uyz4jp5SW9cIetXLhhdzH5w/yzLvG
TJsSFFI6bIHTD2Lq8DdEA+V2n08/y0mojV4ipvRT9Cvj2+fXOvM4xLvG2JobtVTdf+6FBvQJ3cQN
vSMb66dOw2EFqPytGdN853ikF9AqVxcqjDMvnRBM7Kho+GJ9KLG7Oh1JJyu4vdj6EkYBNA5UO8wx
6mkhcWc+V3VfrVBjdLu/v1eYb0SnUtkA7T7ZKU3NQ27oNsWOs9oNHr+arnR6Tzc+wNkavIyuFVxY
bed+SUo22gAGLHW2spOnazNtbMyKREmd6IdRkJKT51Ld90APdpnNQfrzOzzzzeEGqaGIgKdf+/6G
/uPLRpQGKfUFj3boAiYXJuBUvSqqlUQR+59cysP97pLISZ//5INQOmakspwjmvCK/M5KK9yajrKP
USvEhe3r3BqVvFCzD2Hu9J+s0Q5JXD7RGSAJrH2C6vEL4PdT2vD7RUF172Jq/+vDERsYpgsiuQzG
J6cvoBiYtRnNRMCTMaHxc/qHuq1XJX2ACxc6szHTUodDRuwo7Dhv/j3/8XuVE2493ecISJToazAM
W3eqni4sCfmxPvjjGvMa/cc1PC1OYnNOxkHQL4jzjMoDiBrrwWjJSPNTENRRoGON6usS2lgcPBd9
7SAWYlbbunVC869FDZlHTHqJGF9rUgiADbihI6lqkjDN8N7wgmGZjzi04ADn26xBnMXpdlwig/X3
oUUE/KQPmBXFTDOKGd8/TF6G2CoX8DSKrKm3elf5HgeoIbiNU53qsJjN4UlU35LYGG5F3Yz7FMMo
7Ngwu+60utu5ifcUgU5f8oSTTUavaAZPO+UOcSJ4634q134bWoiFk/6qMGUE5Qie+ueP99za5Cvu
CNaJnCmlfz5d0CeVGm3WJjLht2pQb25Y3ppS28iswFTb/zt9+P8abnHuDafmptijfc9A6OR6Vjjm
FaGt+U5VZIyyj/VGsu9VfqF4/djym4mnDLboZdKm804uA3AklPXg5TtE5PdlGdVoBt0fVfLMEPoa
QcqytYxvQZ1fODLJ89elS8sT5XB9WpB5JRissrfoiZBV+iUcdFxCtandY3TR0zWaGc44lZXBI0i6
apWS78FwO2cjr4xub6Hyt+Je20u91TZCmfnSRxjKgiu3zDuZYHvxd0t0HNQHpIAgaYKVp4RN78WZ
VoHwH2GDN0t3sqoFzkeTjKIJe17M3wP6ofyF54OEXjedtnDPqg2OLv7/2WQtw0bFawd2wUslrUs/
xblf3AZAC+WWNoMU8yP7x/sb6Y2V5QlBWgDERqZLi7HXt4lQ3eLzlXxuL/rHdU4Lo67ssrQAe7Vz
rVQnFNZulyS0rD+/yLkPog2tj7kC8zaopH/ejF4ZJdl5NXF2beEux9myqBuvRRKiqW/GC6azsxej
X8mZxcPddlr22jWbUZ7yrmihnXESnbbQfggbRn0kwUt/fmfnNgKbtj9fCyx7H4pfGOzSjlFR7eq4
vgeIZi8hpbwWaf1LRWgWQvvCkxTn1sU88+YAi4TAOZ3TTA0xGK5JnRYPKTSRyRAHd6r7vUEvflVI
LdyZJdmnQ+nJh0j3w90YYGoISB+9dgM32XhkBj87WIKwZ/gByKrPn8fZP48NkTYS/VvvdGPsB7/R
kpAyp6/KX9ILXkKje0wlOpL/4DqkoWB0QbTxoThoOm0MS/R4O06iJd0c9ZaPWr8q2vrCh/Rc2Tqj
bWmxzP/hnLyHsvdwcKC93Ck8I2GDxLXP7+vCOsSuuE2L6ilLvQuNinML+B+XPC1Y48lM0ejp2U7r
h23QFr88M0Xcbh/qortw5pDn1u8M4qYXDW6bXtKfb6bqXRI7BidjmzHGbyosf8MEnNnswl3Svg2W
Mx9gmbEjr6Nq9hpoYlZm1oj+QBu9mjRVyPqGatUaOBZwteEzClX9GEwe+N+c2IrMb9zN4PTui2ux
awK0Ijwx05phNSVza7Mwfuu9gZ0FHsJQ6t/ior1BilOuFSVfREzDIhtltG6z0XgsEV3zsTesC6vp
3FPwZqcuLQ7W7el0Pk3LpsnxJ+ymctpPahILpZuvmMeP9ExfVUQ05efL99xPPDuzEMo4NFtPH3sZ
i2CsKIZ2UQVzoCvbuty80wlkAFxn0cya9M+v+K6dOOnwopgxuEFeF46ZJ790oI0pU9I029nZ5C3D
vrUfzVB0y1yO1jEs0vTlPb4hNlFOvtsF3BAUQ9ZOwKmQ9G21HrTehcdw5rlTbMwWaJDyHCdODkqe
PbpwUGS6Ax1prkPSfK7zkLJxjIvmNQYevUMX+f3CgzjTxESVQNdn3rWdD2ffYLCm0u94o5vJR8oq
A3ODIFVuGr9utjCX5YKVgnLSAoMY1OFyZCaD88K8hCKWZ/bK2ReOHANmNoM24893T0caYWcqyvAt
x2BU3n0NkQR9gbY6t448GWevYtTIWKyglKU0kYWWMUeFJ9Ld9bLXN+Pog5t458urSf9CWZxvw54l
hWMq2SDqs7ZI8n+NiLHZsru1ac9p31IjilzL1S60K2c9hK2zcoOjUSTyMZH5cMtriwlt5EV4Dd3W
O6S681UHCnbhYH7u/pmA4UF35gn9aeOIdltM3Kbk/tNkeARTihbVHqLXSGjh5vMf/dylEF6jNcCN
zmfjpABh6ASPfP4sASENV2Xlzm6+oUwOXpgGr59f6/13O33T5u4vuVZ0GZEx/vm75pqdtj1hgLuy
A8azUAyMMXtNJMKQ493BWE3FURAdc6cGo78xDC24NxQZ9KZMy22Zg3N5/4P+P77hAr5hRvzzuf4f
lMDqTb39r1+5itR485YRyXhNquJJSsW//zf/BjjQjyNwgu4DrXyCvEAR/w/AgS4LMRVz0gS8Llpp
cyTg/yY4eP+FlID/CoEiOk8Ugv+H4GD+lyTV2UPvojMT5c3/G4IDSnyW0j+WGkmljIDmAyi53gDx
TgvrcioSw/fH8NYpS08sU5hwaCRCw1palZ2M5BDxQm/aJAjjaBHJ8jowwOCmURD+bHy8LjAyM/LQ
XaItYHJOFQS0giL2x1Qb3pp4PnSNZlaOVwXBielrRDvmqmgm/Wcsg8FbCPwHiJwZAo+rTAOdukUt
XjyjEXGMPS5e8tkHGdX9dV3a+Zq5EXDQ0QBokox2cl0KwG6i9QnSGLUr9pcyWtSQQ5ciziek82P9
rWsNHK5GCPWzG7CvjhRdv1DXtagP533bc33SsVA+kEVl2mF0TeHUY5RsnZ1G72bfFVlcLuooH3DC
aFsjbgniMrzXPh9oQGtYeJdkss1/1TjFr4PVENHVolFvx+Eq9ESE/nEStRArgIA+Ab+EeA3NAjMm
qTMiNxDQU+lDRtN8OLB8Nkyesj614i4yIuuAKbS5a8Bt2sdeONYPnsh4hEQV+/UTPeVpr2oTA//R
qYMhIQ1LwL7t7aHc1m4ZpmuD3eG6wDcRmSlb5Eh3Nd/YE842sezNMFRyR78YT/KwbJKya53jhHq+
9qalaOiFDus+TNo47BZ8xYDsYDBMhNdhZaYfaqPiEYwVkz2iG8cpiW6yzK8dk7OHpsGRnVKWDD+R
2pfxby8WzW++M6DNboycY6l4dGB1bmwVOYRHlY7vfCn7tDXh7KLD7wnxOJBzXfKg6sTn+5mChIhM
L5cIlpJ7IQrgcRF2PIwB/S09526hR1HMshwSAIBlQtGJvPDgxkmxxpgPzgqq93bOwxRROTwouzWj
la+lQL9Aq87ZcSo4uK5yTLZQnvbSwCq303MdlFBKdbOnfK03wFObt8Io0x8GclqJq6yxrUUNWnqh
XJhpi4BvrWRc6YlDIxXJbDJIDxBrYwHssf0WxmanCJQ2rbu5o2xhmysDmiGmfgxiM9tkAxEincS0
5nC56xTRCtQ6MdznhRJ8lBPoKqbwHQh+bt8uECrDSRJB1c86j45oZzvfd71u3UTKj43FoFLzynbj
6ZD7EzHiuLdXSRu+8TfGG1fPxKZNgxs7bLBxtaZ9hX64oXOS+N/COvTork3dtgR5sU5wRR5a4ZTP
cTPdQJKw7ueVfetDGVw5usQUV4nrKXbGRUiGOK5zXA6zhxTvtSz13wWzgtvCSoIvQRlNx7oyaat1
SbprUhuka2QH2zjukq0fgb31q7L5afQ0EUu79h4DU6PgJ43gyk2cl8nQYTfFFSJiH0Lx1FlXZVRp
+Gua/tWqCkxDMYamqyGSxlcsFShj23EqAgbNunygrm2x/zTyt+a4IQZDnsYmmTDWtir9wZnYW5K9
07grrR0rb05TNx9L2QPfMJyu+GG6M/oyNvGYFEltfVcZApjcaxr+HaW2T93UWEpM04uq7UiG0e3i
kAxVhjQmjtd+Fw8bmQfubrBon/YlGLBFaw/xRlkB/mmnVdFReGH7RNBZskx5Pk/NUN2zrIsH4CJX
Xh9qSyvxvR3MlBJ7vaycg1trkbfgcOf+xLcX3nmpG0HKKfKfpF95uC5H7FBlxpwUMJ1J1LcugNPF
Dyqr3f0ou2GVsLofhVaU2UL0o7HzWukvezU9uzqW6XGwAmfhOFV0E6cdO3ury294NzlRha1G9gWS
3BVoOOurBbh4JcGmPQCdipamU/evScg5zZJxcW2kJdKWzhl+aEPerTtDqt9BQjcwsSpAAmD0IYka
8ouRT9ntJCLvtsNHeTdiF9mINFB3Rl2XR7qi+myWnJJlUyHz2BRA6ddYTPQ3l/PPykTg9gACrlDL
sQ/lMoxbbYH/MPgNaEPf5R3kXWmoSUPiU3tIpsAWh2rs7IUbhP0qBya4R0arLRy3s6+NisQ03ki5
MQNhPAeVV+LzscJDAafkrsLHtFKV3vFkvXD8hbdRPdK1ruIliQPhqsE9UWFInJ1iQ2UvhOiM/QSr
ol0SzPQryyK5FkNBaKRlFNeMDokulFV9NeVFf59iJaZY9q6rjgnXwhlBe+wlbrnrUBeApo0q/pY2
nfEU07q4dkp3fNTBECMDt0PvwfQGmJWuGvbF4EfmovDN2YsZ6bdgE5PXzCuq18DN67u8Tf2XMvGj
YzvgTgp7d3rGijrCFSviLViDEboHrkQSqJpwZXK3xXJQhq72eTphUA6c9pksJh3AptnkKy2y8iUn
ZBDveqjfVY0TyLXj+qTPo0RXyywh88GKxwzyei2MNW45yXNU/RdzcKyF1YU2DKIMYHdc+dNBRML+
gThG15aFn0cQnsN+ace69zpOVrPTzYkPvZvrAE+aoIk2NlKtK+e/2Tuz3riRdE3/lcG5p8HgTmDO
AEMyU6lUakkpLS83hGSVuO8Mbr9+Hqarui25xz7V140CXJtlbhFffMu7JHV9Cu0BlVjFbC2YWpg/
GXB9p4PEjGLb1Qw0vs9i/pMc/y45BshDNvuL5Bhe7dO3WHZ/9H33o8YZmev6k39pnLkfqN1xJAIT
pNO9/1HjTP9gQgFgxOyYEKvOtuR/pcjaB3pq1Ef8GINmctd/psjiA8NvOreMMzFyptX5d1Lknwu/
FYHIyF9g1MzdvauxXR2D4KxW6p2T5K9xhTsoPM/QSxxmXz+8nbvvSff/gs12R6u07/77v/7VlTSm
5gAMoD38NBLKSxDSGDdwJQ05A3jVX+sSQ9oxjOX3Jfs3hkFMnqwVysCAGerKeic/jAaiXgnxJkLK
v8cpEu1E9bYbipRhyPKbntG/eCQIAfA41upc/anXPFCoulW74BnQZa9Znr2GSvKa8ve//ea4jIlX
GVMnZsvvvhGAaYDX5lTvOCLcjes0jbfas/nZlPwbr461SkkOJBVw1vtJeVSrhYHUQM0xW7SHCTMH
ZJM059CWf9sfHHc5izEyAw8dxM/7yswe8N/o3bHexSOiqpac7+doekSl4rEekPv89RtcOwo/lIFs
IC6mgwMDu7zaTFtvVwSazBV7s6p3bkMCZKN1sUuR8fUqJXlSHbzIE2R0PDEjIvXrC/+rFQKgDvbN
uaf4/tNZbSW1PC7rXd0k1YOE6uqZLsIzkEb03+yvtUXz0zMynCQqrLW4/a5/uchUziDCa+CbKORh
oYCBsKaGD//GA/1wlbXg/mFvOfTpBkXmXMWdEERqp8ehGMt92f57r+6HK71b9SMeddVQcqU4l3NA
Lvm04LXi/w+219lb8O2rA/7lOKwM26VR8R75WmGH6hQkiTSktCqo1UHBIKfup7vFKOaNG6pVINxW
bBtw3Du1naogzXV3ozdGuR8a2hj+WEGJdYAC+m1VwmSOkwI7jlC/XHUft9LOXmdIWpfRIobr2qYQ
wJKhszyNbMWran7LHIfFRs1GzZecGDub1BobaVf7lNladWmGafh1KIY5GCmjdqGNflw1Iwc7pqzn
zJ6QkutmqRQefhdOMDSRcdn3oDhllpcb+qTlA9opxh6Bh/FbExLlRW9x76hQHOfUqK7w3Riw8qZw
qDazkavPKco1YNO4H4UO3lMR8tDZ0GPt6Ub1baQtVdBDi2ASoodhSqcjdyHO6j169CG9+kaFJ5g2
KL4q+FThTM3TLQWBC7+V3rf7UvNDm+ASRwn1FUoDiNpMYst8hfR2AFOwN4ohuQD7VF0JFd17p0DY
xXFxZrJzRqNRPJhXUyTSr5FT5Y/WmIHW7/T6S2MV2qeQZ689G/WbL3VhyIV7GjCiRvzf7SliZvb6
ZBkoTClGmz92I9JeCPUWR7R++68hrwZJk6a+tWT6qgq+qYTa/wmv0depG8OH3loqCqD17ruuuppz
GsPbNofuyt528xj1Nmu6h0JlXBLRe2yXi+QCE3DdIw1IVjk2WSKMC9PMM2SU3ER67aIMHpWvFrKR
N9jP8BJlznRdU0bH8c7LPu8Q00O9zTlgflNusoSXAIwDJUADMfsC5+WTs6B0QdqaZF9ddHeoo0e8
N8wYV/IchZ0F0aXWyi+SUlPrayGH2g2sOBw+x2GtuBtNDJ0DMQfLIc9Sy/YAU3n55MBpP01lVrxq
Nr5BPOO8QcojXDXZm52B8vhjBU/1pKP+mfrQ61FFbw0TvjbQ5wFVlKlwDy0IXEAGGp+gD6cM4xpM
0ioPsRgFeJvlPlLvsO0MdLP9weCIWxAUQreBno1nIoIQPwIFxeRYOmX65DIL2yLwO1xDvcL7OXGx
Hemwab8fW3f4vFA/XcDV68HKKK2WbFPIuctmSZ2s8douorOAFLx4BnlNIb6wtwwlnEWQj2b3cbD7
+gvNCvPKnnNi6FRxs61U9D1GkMmM2BHeMiLjS5hxlH1tIq3cTyGyOe3UaT5mAK+aE7uHUODOxY2g
Vo9mSaDMHT7RcWHFN8iKTRsZ5avGDF9I6hx90Aop1JwWWWZczB7SoaVjEddT/EdZu+auzCxk/q0Y
fX1DyM91Nw8XgGhoD7mShbCMTomqQ4LEPTCPRkHYphP5BZpRf/SytYO4mx4wN9r11fAs4znZF6Wl
bWSINwJHoX2MJZtSlNyWKvLheugpHaOMfQ76MUR82c4+OdS9V8gabDGKyf1omWiCFLQwMlSS6Ofp
fc6iJipOd3Fez0EpU/dWJ6ncNgq7PsOHPRgwcPP0Di3RpSW64QExXIj13K0Nnlsr0qekU5xbB+jj
Uz6hSKYPvWDKOYpTaoT6fpKsKOht4VfphmAi87kKBrBXG7Nb2EYFJgfAhVfisNIi7o/0jOLHCJge
hdU2nqHmT6ZJoGxb4gfaa/ZxSZCmo+yeA0y8S+yIdOkckZZqD2KEMg4ln2WIUUqDWU4hg3Sm/VZo
sgqskUu3VdXuEtQyfPpw47cYcEtd5iUCNx2SPLBxNm2S30LKqrbxqDt8hKK+7Zo1r6606ioXNYtp
bGKJtLgwQNzwdpLQxaXOkgLrV6Iuzmtf+oxurjoSrYZ1jZjqIm4wgKdbYeL1juE35hMjmYSnKL2J
3qm57Wip+oihaL6pL0TEvpr8YaHlnEy8ocUOS/oZdusbKGXCgaCR5uVq28ImsMrTUEch0txliWul
LI6dJPYoEdFjdNn02YBf7eBWcqunAIGickhu9FBTn10h+6tBwforq+Stk3V0vix1uEhjxuGFGynX
fZvc6ok+fFboZN3OU9xfh+nyCdGu8ZOTzU7gzPSajEWYuwXvxk0ZN8Ut4gXhXZ59sRtEoBI9fq2i
lSndJx/Zz4/toOKDAj8G6c4C8xtVB142d9i8VHjTEdyfFbPCxMzm0Ftnp5dKEuOrVxJ525KIoxaO
QEtcIPO/8Enr70EWHT7GzHyDLbUXfjMWarac26UPi3qSO+bqRntRxq6nibgevZ5WNa3xPCeYpRR5
DUskdYvVfDpb/WdVHFBqe8XrIUCAq1qztF5e64wO9ajpVdQxx2ZVPdQ+doVW7MdGx93U7tXarxzZ
7PW8k4EUzPXzIGwmsOpX83i2aR/VvCX+FfYY3jfaiDALJgMImhnJUMT7MXXpfWEpEg7O3hjQrceZ
Xuq27pOLM0T1Fgiyr92cxvTZhqz4ozaB+ooksi8nx65pns9I9pHdmOqm6Sbi+uysIzq/b/v+rrRs
tLBSA+k5v3OilOF33BoB8r9iKIg93VcnU7PeRyj+YUz1CYUoYUVkCHNoJDTD52Ff5mkW4OnwbDgS
/7E0RfZaLzzDZKypWewvAsdwNM1UWb3yFKzG7ILuj6HNF+xTTfeqFMVNmTv9TmsgW0xN+JTFZoYM
tJZtNMTYAlQi8X/AI+BGckYLb4oQdS4NTSo+lmrLDds1+hblNsyGTHSKl9tYTqS5olwmk6k6W8Y+
xDfDInwbEdkJ1ZJBIxqxGDOoeeBdxgST5uds/s4y9efpKIMxan8GZLDndGh0bzPsbkE2V3Zqvms4
QANLG4dryNl4dzgteQIaucnNDIwJL5yFvCJzEZVmw5tXDIqjBHmt3xVqP2EQ1vuhQwAnA6bdT3wt
O0KaFoZDvmsLgQAy5pIZMXW08bfP5X04c8z9usRYi7E32bi7Qhw1riTIx5lKv3sBxmAW0VjnONOQ
hJWouHJAcRyXZVxdKQYqbb++3s+QsfWCNl6uDrhtxFneVU5lS4JjWHTs2cIjDW6ozkHSYToapG3x
1MP632QYRd5atIHvzscOLrPgI2NtFNtYMDBEedx8Qo5wuJhQf/1NYfczDoL7A3INLcOGgvtTUV5D
9EUhRma7uCiMvRy64rXS0cHyxn7sMJDCzQ9UOxYdzOxT0d8MFrmmyLjjmiEc7cjiiVSm3Dta4wSz
RuXZJXWJGdcszSsDPb5DCTrvkFmdi89ak9ReL0NzF60UWB196GpjMNB6QBjBeGKGtzAx45cLRxH2
cQ4FB3A4T8CW6eZ/PZ+KZYlsij8umfY7QMzPOiHruyCjpKlvmS4E4beLI5JoUXF6ZbseTDYiXV3l
4SWFU6tufG6w44Hbii2Sk8ba1sRvxIce/XeJZeiUAASD38cnYZm+uwNgzaMFziphmDAnF6YSVVeM
JX8XBn7qWHAVGhVwkRmdg/p917GQiRxCq6wS9BJIni04ZhAJLRznNJc6w8qQ2pxTigecPYbPv94P
2rre325AUhR97f/ACflZqwH7bQM2yghSshujcJcblXtQwtD9WkhSY7yxzPnWVUz3EV/fx8ydm1el
NscNswZk1fuqjJM13ra91+DZpW+iviadNLJ2R/7tHtKq7F6acDV5UkJIJt87Lv/pV/+mXw3AYT0q
/v/96k9PXZyUEe//x2b1nz/2F54D0AbFNR0L1DNoTK/yGX8ackAO+kD7Ebac0Ohy/dWnXqEcRGoX
cvRfLey/zDjMDzQAVkYZQlvE8r8H5XjbSKOHy55jOdLtXs8G8GBv9/1CcJVKJ2E7DnmBw18yydXM
s7c8MOfd1x9ezN33pf5jq/rt5jtfDAb0inN0kStBf+XtxSJzMnI7xoYAZ8X6S2lU2mlGf/Exw2rK
8iDPUSUCeXlyh7Td/RuXXpU2aEfRVH7fqUyUTEx9JYzj4k5c2m0pzYd5pLtky7XOdiY8pzoVme3V
l5J6/9eXf3v2rk9OF1sTHPgrrwjX9rdPrumYBbs0t455oWQY9ShD3/hqL5d6n1Tr5abCcX7DbnjH
mv7zoiwVuiHCosf97nWjnB3KqHa1o4mz06mkMXKpFdbSbAFQu491bzoHI1ndjKSQQBBjLN9e4G0i
9KtYvIfG4pyq7SiddpR/UbhZwJI9EcK7xg8xExBXVJ+U+MnaSPG6WqBQPcFi1H/T632bKH1/DMI1
sCUIUiqn4dt354wOdrd2rB2FVFgrMkeiIwcBtHW6SZzyBLo5zY/u5ddfbMVX/zNY/3lVl+1hO2wM
/v72qpai2ulktuKYikGcSmUt++wyfsXmsTnOYsGM7ywAjmMfGr6UnBe/vv7PG5PUkPGEbSGL9DPz
BqeJEgTFJI6WQtcLM4z6y+ziwBYNjfgNGFu8RXOdnxWiBztrxcLaPx3+aOgihqpKcUThZLpX6rjM
tgP2FXik6nr3MmWG8TSo1ro7cWLzazqAUO1X7fZzO/PvPzgTJqIlMzqqp3erVmMS79LmVI+yb9gk
hh3m1UHrC3VAkBsV8F9f7V9tEnuFwZ7/QsnjHUJT1KmaKPqgHdsOIaFyRt/bN6KpupK2Wl0VVGSX
Ou5kV02TsMqxWxE3OEtOCI2mQhkxW6WTqljDdB81dA82GZIhB9hC7oZ2J52bGBtI/lQM6zzTQXEK
4Cez5+2vH+KctbxbrPbq3aPi3cZI5H2mneZRKJ3ZFeibpmqzXWx6D+d1M/VF/eXcnsmdkbgHPOCA
VzG9qGTJE3rbCG/VzNbp92VIFFws45JjMReq3YvTqtP9r+/zX0RBZq/MpFSDm/1JjE6ZNDnAlhNH
c7F5IefXLOq2/iLUUJyavP3dyl5P0De7eAVbM4FgZCkoL8lu3+7ioo+0VMXq+Tgi3Xtl9oX5hGvT
+otOmgsuZbprdYuJQZiE6OGoQxqX3kih/pDIjIRdL+f+RUfG/y5ViQCqwiZIGC8fjHVNnF9Rx6kB
UgMbxUM32PStoQIf6Hgbl5rNAy2z/J0cxnci74/fe83T+c7M1gxQ9T/xmha4iKBr5uhY8VO+W+MB
GKS2kt42ej73YFbiYfRTDIP6QDMVdFlpYITx1mUssHamVPys56nGDDLVhg3O3/Z2wHlgxWV3Eh18
SAIozodY8wQIwLtwUuNR+VgrRYTsuU2TzhsjXFTQ18NZJlA1lZ0BlgqYFMQjNKpStJkNRNCPcGXj
K6cr0oNWONUNonx2gzl3q0qvBhD6Wcx2diuqOf+mZh3NYvIA6u95WXAdmob4ZTar2dojHl4GSc/5
zaAF+RvmISlYGjWuCn+KXYBRRgWmzLTjVbfVtpX6UdILGQOEjO0H92wc1aQRYtCtNjQDqrkR3G8X
icfWt3rNeW6UvKVHj0x4tlumpdcAY0mcRbRmTpRLXBKMgxbhBenVAyZYjLse5nEQ0reNIWqPyki3
gUZVX5p+02nojxT43tR39Dry1p9cI0Y2Ph3dRxoeHLsZa8SegcZ6VoX9GfDwEdLfOveyUY3j7hDp
fepcgzShdIg2pIAE4qHmFOgStA292caROgjp4PhOF+YGiMo0t1ekWyY5mUUsnNpfSlobNfLF6PVe
W3rVHJQJCvcWU6MiBt2VTM6lESXxzZC5/TeHbnjlRVqsXqhJ2gb4NUQ3rWa029ZFtr6p6i+jqi6f
Recke21wpmDl9DzPfYWdZ9J0F/Aswq226NXXwu3Mz/DBTK+x6viFhTL9Eckw7b0ljspgNTyo/TjE
C6SNajMohD34LKxC1SMvLKfJ8WYFSwWn6l+MBsnvyUyi+qSYDvaOA0IvmbGHZYfYsQ1iDa8VxFXm
yg4Km7k3DMrZgG5Eh8l0Q42/C23UzNpHKl4RWJ7MyoyUugMeFU39eLB0bjdD/iqYm7lwsOpYk5/F
nO6rLONNYy1fXakRWhdEe8V4AkBp65uO0cnsFRBmPk5KxxdjvM2hACNP+oPtElfciliRzKxKL3Zw
VNgajAp03wUM+YUWIF/WEki0Ye1eMalRadWPAPWQrIk6Pj0SVl9a/LeO0nYWkJ+zZTyFJiwnHKTI
V/vcIRoVo/mEnrb7OGpa99ItsXFpodF+UAziEPaxoKhx1+i8hh3q+AU6S2AmG5Obo+Kgsraj8FFa
AAKyuaiusjLTTo1qrr8JfbdD3w/EZ8JZiMat4RZRIETPf2FIwTMNCc4nQFL4D4udMaRzTF5Oq3FS
Yx+t8zvaWKQ3smwIMYAGnEMEQvfg2tV0DzGFQz1RiKjnGEkO5xxCk0PUThmvh5VDEeuur9JtDXHq
Osk/nu+2kJLWDLPh6a4i7dQQiE/mu+aci2S5ZbS3ZUEtHEWDuIE8JG4GWlpXM72k0yAWBnFaOt/L
hHJDR/rvlIYax3M/1WMwr9njrPHuaQrzUGxJrpTFQ/eCJQkjx/WfBnyvIcOkZJ9qNphPDnjmDW2v
7qXOOW0bN2q+pFlB9jsl3Xx/ThSWrCnnPR5s1pM2kd+vwLsvIH/dzaQ56Qu8C6TrE1vXL6tGUW/U
mC1tVaF60wFYrvC6Xfh22nq3ZdVw8HSMR7qQO1JTlSS8qvCgxnKg/hKiFJjAgdeUdhOuc2WrW/AH
HfAzrS6bruXOB35mQBcIzju+YZjL+OcER66pyopmffle/ICv56Wl7jrcxDQt9w0la5iH1ICfr2lQ
MCfFOu4pBoueX3DscIO1hgQ4xk0lZi11IcLnXIm5eHneQujbAGEdpnZNgzh5+qAdj44xdi+52/GN
aiavGu22FzQzOYBLwyS2VWupksW0YQXocxampV9afOkbULj2JY9TXemDYt0ns8TvQIlz7naQoObH
kRO3X5enWebiRo1STqYM/7V2k4IjvTMQnJPX9RhBVy3wsiJLs0pWrYwZd23gDHEzockC7nFD4Fdk
Lx6xC7dPeKHhRdQ3Kp073HoTL4/pTMbFyDud6oLnPweBLNen+zkpeSt5Rv8PVz20C112WG2tl2dA
5/jpuuvzniF6ivPElRvxVUn3m10T6nxVTFWcIOcg5z2MpKCY5oaPSrzalc2R9dQ6PfsVn+cCNfRF
sYKI8eahbTvu5LwSjQnc/NWYEAJMQY6+QVeV4GNETdTduVOoAVfFYSj0UmAW2VarQrRQWwbOSb/A
regpR7vNYvUrjMKR5EAavmQPOOmZTzrKXydNcagB3JQyxJiY9ox6y0tGSUXg4BCmbg42262/WFHN
Rm/EON2dn5CTiBx5VXzw2qpNLs4F7zIq9ZcFVu8JkxTtlBC6VQ/fOnGSDf+xghirbxhCgRhBvDD/
njGej815UVlRda7ol7oT8+yLWdNv1RzFg2xRBC32dvfnt9bWw+QG6YjXStCutxNbPEWWhMYT42z2
KyYteAsB8LhXl1nHz1Zf9K1EGtnxTDCiL3hXsLk0A6kFkAmtiUUVS16ywBmOxwm23ZtxsJvdnJh5
sTGRzDfvp3YsW0x4DRwQ8E8zn4xpjSz8brp7k0rZCm/hMsOdqMJ1wBnzfUF3udjkMtaaB0jOoJyx
HuRFL+vhgpDEGvsmVJQuqkgQ5ElForUkN3rqlbhgTZxfwPdYtBbuQ6oRF9bA2kY2J8557YYQPiIg
/nW7m+xkfobpGB7P65MRTniR0gi4GMrGyK5t6awGw6psd4aZDfs4mlvnzwVRjIXzWmN7PfhFO7Q7
BCTdTT7X5lNk0Us5rwrAAGwKSELixjJKNnJTCuara7ch6xTseZiHitLrzZJINC8gFuxGownRmhhz
o4TPAylw2Wo4h0xAW2Pk/80kQvjPCA0wh8EjsOTEyYytagxWuLfj24zz7rVVZ2Jb1SwamVZEez0R
t+ChliOVOotaVYQmfSwd2t05Ahr4ZWOvEtq87B49d47vPuUt6Uy9aAZxADGLjPR59GtwOp1XRe0Q
MoN3XMKVXO82lT3bTG9mrhvV83RfzEZreTWl2qM7zSR+ZsRzy3lwWN2a0StBarSTQMEGOfmHQeCz
tevlUEI06VK1wkC+EDetOnAXJtpkCyd/xWpXBfjLU29KkpBIyZi2jjVcgnpan9d2xztDavaDdKbi
ljb0t1gJgcq7abdDLkeFFENkH7MofY10uvu2BtpEB/OSMdjW2cATx2Oa1JxIczIufk/L0yVDma3H
LEUh0UwQC/Mqc1wmTE9THQ8yZx7wtMA0EpPX4hIMdXqtG1CAfE7N4pLKftqVokZPGq/W8jqs9OrV
nXLyBUsD1GCQZILX6rTe2UxT16v7Zg3+e9ipNCKBuZBTSaOigsnL/FKpNLowdNmk3+ThqDxEKVqn
flvU/NpALEHMycQFjA7gCMsBbW48WYlLzQp6hP493TexM91nUU+GNzUoioDiuToXyhnmKlejvpqV
uPEKWjhjLsLFptmkVeQHRjhyp9P5MAlj4vZiIgTzR0WOyeni1u4mXc9woaThY+iErKBzYRipUVnv
GR/VhLyemFYx9w4h7UwIvzPEPyAna1yONdgkuMEuGM1+hc4wt7f0zLikBuO7girh/GxRktrJIiJa
LVainYYVrXGOmy7MlbsF2SR9MzcleyJf8806dJ0DbI2kCMKa9tU4GTWmSYzQqp641zZsISRGSFJD
Jdsrlbm1ojUyL0vFCURtF+80M07+MAZL7a6A/bDjekXVPDNrmFl8zzAaeiQKJ3ORYUNwaeNtbl9S
sEEj6KhvPEfK9qLqO7nNwQY61Cq9+aTCVzuBKqVlZ7pEJfo8vBI7VTg2wlCjkihgBd1Yw2ydYjrW
wdLY+mVtTuyHJVrDwTllRqTg1YrwIaBLVqjbKCtsZ2PNvbblyvEpbuX0cVqhPbExJx9rGWVBxw4h
OlPtLIDKNAlBxSpUzZ+NWrlroQ9OPul06Wz0Vp92WmQq32Stmy+pK5c/MC4dXisQNKTbYx555FUa
Hi6dehAkZRc5zZXPBrfbBjIMc+wQmzJtNk01NXtTn5KbBLZFEKVW8qmo++gBYvcw+QisQq3qTPUC
KbD5xtXr8CMYmuxb1cz8SWapJh2ZculGd0upULHmKsAdQH5qm3pgsqwv5+7MfyY8v5nw2GQRP/Sx
fmLrYrNT/vGtT77J/scJz/cf+3PAg606nF9VoEb45yznHwMeW/9gayYzDx3+N4IDFp3mv6Y8Gr7q
BiQEoMzcBP/wTzaC+oGWJOMipkW2QFHm7xF2z0Tzf3aMuAgRCHFrspSV+UBL5m0jzNRmC4+LZNhV
ZSQCLU4w511K1zf7/jOk2GeH1pdXV4gulBLIRpbi5DRNM+bH1BdMKpyTg6XqHupqdo1b8GFwDOhn
inWjNa3OylRKHLyx8JwlZtdopC1bQy/UoImYstKWcbc1WbPvWtL16RUcEUJQAzUOcbUznGwjGnvy
IsE1lUgd/FSUXFNt1CDNus9D7p6o9SqvqSsNqlD6bCm1ijUavz0TaH9hKdte1kP7WZCi+Ys56F66
4KlahPYj5K97XA2f8d6k6jbrz/jwAXnqQari+OHbFmOFGPlYreR58MnB87ZtPlsiJRNuMfYF7Ag3
MwKGOKHPHgyKfdnCgovKvt+E0F8B1YZMYgsdpmT2qmXK5FkWr7JyWjpjDX9oPvAKjCz6yCPwGlQH
2yV8U0McgVfdksQfagO4Vah1lCFatSM1AA2MYXlgNRb/N8Np3AGNs/4koD0HZKbE/UuzwMUhEUHS
r/cbsxfLEfXXowutdZNjVIaP4GJemQaohHLUgSY23JBeWxkWndFH2MCA8UjyAuT0XhH5qnaNvsLb
wjmDdDxDMXZB8oS5giRJ657AsvQbHdS43+FfRcKJQ7DRA2Sr1AHZ+NTtTpx82aGhG+fXCk539YJX
zIjvKvhELjqa9qUjlNN5kSQNh9xsoM9PFqkGYtYZPzogXFX3NDpog2gZvxSqeRwSbipKOQ51pXW3
IkUItoqKaW+7vbZBRIpV1PN7oeLcJPiUB03VYVs/AOC18JHlNbGwZI6xeGGaN6zn18nNdI/zyPEw
x3tmSs+3X/i3lLraG4RSBtRonQ91k58peEudIHZrdr3gJI8uetu1n8/fu4AN5w05y6ofeV6Y7q5n
u4TmqmkwlkPyZA/I+ZVNzqq2+L1OzOp0bJZKte4FoGrzxzzmX2HbPgMT4vvToqPTlyU3ktdlG/Zp
XvjyY8M+sQGl7UenWK5jm93h2t1nGyiKb9l8YUeymFan2vPLKGs2BS5+y3WdFc9FNUJVV+1mn9Pi
2BghizbPcBMF5y7uiw79UQ2uuDe28+DrK6ZgKTSQllmlBkVr8EpV+MxjFHd0chWEgRgjH/QGL94G
s4UN7UwO0VE/JCOgPSA+rLKS/zmNZXbtaGxUXSUQOAPM8myO8o3KPlHzITkOsXlz3l7YTS87VUht
w3zYge3uTHBGkfoHIooTauxm+yhG6G9SdSwsxboNM3Rdz99WKXh8JSwPFlBlQghLAHli19fpp2EB
yvejRbVQDqB5D9Q728zoJm0tPc6DUWE5nxfAusLZ4sdk1aDRZ8KYO7C/Dajbu/Nn7iUuCj3Jpj9l
+EsMqQif6sRUdmbMoy4K1yqlUHaMFYheZvKczPwDPibwVbk/xhPEFYXdXIDk9zFdpI3cyhLioTrd
mBNiKWP6rEQJzQx7LA9hBt4ut9kRclGVXWSyT6vFFIfZhmJt46jllYVeHpQO0uxZ/dpOi6cSZQVP
YLGXTMYF+iIdpc7EHybGwTc63VozBx2sLpoujda1l6NFo8GGURxMSaHu1NWrTckjgmIkCG4jn45s
xL0IpXaMEfq9WEQ5X9Q9waTGMME3Gx47HLiFUcJFZotU2LwTwQo0or/HJs2dtM150w4oLPtKhFmy
6OM7s2VJtKZx1OZ0hkWgUGr31XrsANGdm6nedlbC96tyNYgbtTyAPAVyCN3DpRql1mQHnN+15ZpZ
kBX8kVLwXY3SyjbGhIm34lCn5waIWjtXwjtNLFieVky4nLB5bWz+cyHTDZseQmpCPDFw09yKtv3m
qIq5KRUR+VVjPxYVxNRMie+UUd7YVU8RPjrRfk6oBjwlp0kQQLFSN1o2VqpXToolgyVfvma0AgaP
2bJhQSxbkZDL0qbPWlpNASNHAFQQDU5mlOVY3I0UTnPUyX0yQkTwdDWMYLRHAt4507zV/j3p7+LI
sHBOtKh07W37HT6a9eqG+hJQKWwFAKZW0yj7OpRPCo35F4SyvhmJClw30qfs1Wl0ZYG0rCxL57Mx
RnzD22rrFtnkolWBRaNfp6A5C/QGlCDiKAo04YTXLqA8ZYvq99jdADxz7MvSNTp0ydDpUT7PETbq
MT4I+SGMXey12zYXlt/MGexvc7C0eQOaP1TuS0n6ENvW6YdU7LeQknNeY0Dkh4MGhI8537tpce4q
2mJUrdzRzpgv2iV+TVbks146J9kC5jJ7dp0Bei749XXfjjL/vK6B/DlaKyg7q+/yKRcRodnta7kT
4znYkULoSfYCZxmf2vpvMxUZmwJbQS8N7CYYv3dXwz1LMRJGOrt8ZoGsmYCbhQpNAMZe/ykCzso7
vykC0Nj5Jcrr/7YZAfSp+7EC+P4zf1YAjvvBgpe1Tv+waaYWYMX8CfFyjQ98OheFbQMUC1gg4x8V
gG6tVGVUfkB6YZoIyuUfFYCuf1ARVwY+uxopnouD//O/33B1u3f//iP0ClmeN6Nwc9XABj3DPFwI
AGigyt5WAE3SaEat0XU0c8fxpakMN20JX2QJ42mfg17A7aPC6q5i/P1CD9w+mEAC6GVAxbjH6gSP
VOgfT7mdq9cZTjo3SxnqJytNE6ISOjsYExv2TZwP3f2M++mp6Mz8IpNDcllElvha0enf5KmdApe1
wDR2zfPQpeluwnETiaAUaWKvk/XyTa1pBiZIlEFl47R9aLsEuSxoIFehrecXUmenTX15XZkaBUUe
FhjYgM6HZjVelgkOsn5BVwKOV2Tvi0bWNBby6baqnfyizh33MHcRyZJtTdpxUqR7A69LvRZzol7P
+qwMDE30ZqvZkH1EpUWfhZu4N0LJ7sRkyeuQLtSiAqUXVkgHuDFcxVObWn/V5xmD3GK2fPJXwMEw
E/o7d2YwTA9e3+iGiYBPmyfyArnT+mUcuQidBuRlEwYppE3Zx8ZIrcabciO9qIsp3bld3wejMRbM
3Gfh97QtP1VOEt72Mh6PPTSyb+48zp/LVurHCP3jnT6n7Y2lp9MRLBXNFQ2eVhOa8kqdrOa5AEYF
u4fjA3/p4cIWqN4IVKApTrBzGMqRsTezkhfF1deu6+zraFdoZXRphDjBySRXvUytyqAzw+siq4tL
xUG/hKlzQBNw+QS2tblomsF8xY8amcYUaZLeMsYLAE4hwLO4uBOLvWjbVSJ6H88dAUxfUgnKd04f
I4YGcFJwtoLlV+/hUY0P9TA2Jxd6w/WiWuo1mOxpNYnWE4iIRndI0eh9wL+qviiosVFzbip1Z065
zewO4bXjMtvJdYTU6Ha27Tz3lNqx/x97Z7LdNpZt2195P4AcqIsuCNYUJaq01DlDlm3UwDmoga+/
E47M+yIy38j7sn87MaJhmTJJAPvstdZcjxXiEPXxHY7ttLWGizum+gOpLu/EoZCzywrB/OqnSV6F
6xaHeeqts9vJYl9KN33vfS/9piSryQrx+lYC5z1MSDNXXRusszk69aHp6/i+Q/p9zhYLebpsi2Op
9QSZxCjCoHJ8jszSxIJouHfkSfNjahDGpfgbinRJymcHY8m5L+R4NpPR5uuILKoxP/ZJ3H0mvQ84
YyZptzWl8D6VNf50FNvXeJZYB+bSQUoUNFL7HFpmrzJfLTv/YjyXwI1i23z3/Oq5HqzltW3lvF+A
Fd3qxOUsOSGHnfB90//MNlG/JgPeeU4RrvoEUJjhZsgVAgxbhq9U+Mm+GtYD6JIWL36ql8RVkR7Z
WJdn2ubL7cjWHUG6cCOYseWTZ7Xdd+ALQxN2tJLgpT3GtK2c6lHtq8p32Wp6IMBSAiw3yzCKR0cU
B3ceu5NLZ/TRpjsqaiXJ0J6b5TuTYnr0wDLv5tRSESWanGWrKXtkIWf/XCZVbyxyO5slWfHf0sm/
eUzCLxybtJs0S7SHTno6InUO7cs15IPWTLuxcNVZNYOfbQIKrrus3It21O8wFxV7VdwGQaRTE0Q/
c9fCFajHFtttX283BSLgFehT82V1M7+JrUejTvd5jdi0BWgKzxy51P/WebPCQqJjvCLmMdfbapnj
+6Wt8702dfCi59nxNs0wuQEGUVDesZi3bFLalhRVvx7Vg+ElXmYbCw9b54iKaMVtrk2LsOjL5Vxr
k7qbK6FvDUP7lpk5gk0cL9Y2LQKPYK7S0dQrF1hb+kYXmH4s9Fbf0ketQhPk1fcCHsJZ1Elwc0rf
PbatM5W0jGvdLe20PPK8auNUsv10ERX3GT2BD3oLR3IjS0u/Dn6tb3yKegpEosLdlhbSC6k2/cpo
mrxRx5teQEORoO3cA0/EBUdFO1CZbaNgDGN2aTOXDrtZw5+G9eahy4S6y/RRvWoiLa5tXsptbbTx
DjJEHC1mIskoKustH0vz4Hb8KxvhEwucMvMnRXU9WjXVTjZwHB4u/WJ/S8oifelMYyhCmC8Babsg
3vdLkm9Jto0bzRDJg4GLKxw5YoQgeaYnnYxTWCXOEs1zJ7ctov0Z3JMDvKgACmZ52cgXzRg3gbYe
NKROIhqlqN/jou6OebDIlwJVLWXg5+grloccTNcWDIOOzaLTl2zTa5VNDcm0cxWIXWOIzVNgkIAd
lcnKhNGTjQSP25RL/NwKUx48w5/qMFdN8J5TExiV1ah/K0QjDtyZkqPoTIIorvMAtUD7krann2Tn
a7sy9logZugoDrHcHU0Q7a2YR/8lHn2xM9i0PSVDqvNyHprRPGvuzkq85trM6nvVLvMXcDlu/33T
LSy0JpsooDUahNN8dimtdmZXbQ5dWDXkIcOeIEOpkS3qdXKYJKpvvqU3PPuzLGaRxyCCYqbwrVVW
0N1UrIpDjRyCB5pUbB4uLdpp6Alf/QKZlB+HIjFDexq1S2qW29mvyodhqAiqOP2709Chwb2WhQsl
MP33vHPfnTT5pOTgl1cs7z6OEyp3yo22jBzRLVUem8qbt41Kn012kyeZeB4BzdxE5BqrLxIq01sj
+MGhcjW+6uncNflJxvwr+pNUrRq6feFOanHvGLWqmNCfmevONjXrzt6yYE0uE8vgqB+n3n/Avzq7
31pX/KLez/IPxTDywUGQNuVOG1jS4GDa9zNTz74koX+XSqXV75IbKLNXMETGJPKdYmtSnjA3NVE7
ZmbEkJefcegBV2tS792ZHfWBiBJnDwIv1NlLHKOhtmJJBFYmeqirDel6dB04c072w0+mVntxlJic
LTAqFkuwOnJMItQfR5Wmc4ZiI7gb3PYNEtMYNhOLSH3mk+xi+436r/HAyZz4Ztn1V/7ktAtYVGx6
hLu0sS89zB4sRihKYR7zlNG8QTswi7xUC/ufxKV3kieI9pRoaXyZ4Lxs4sqYr0MSq2vDp3laAOB1
STp+2gRgTk3gamFra/3eqKaZ7dI6blmL2YeE/Jpzmh5zscs9lyR0LbqDX1ikfpWf7ltgjRuSkbdy
waGYKS0+LnYMsk0IcWpKMz11enzhME3o2TPkJRFuF82xpz56CwKMPznzPlUDMXfCqFuW0mKNHtfb
UdiS5VSS8yATst04fMyHXpcmxieTSlL0rF/YTRij4eSkEx0AdKf8YPvn+m+t3lde+9XbnsqdF6Fs
Jg76U0HeFuH/HuL+fw5xpsWe90/n+H+Rcq4/x/9z+CwliZ3m55+Pcn//yX+oOToHNmMtzFqt//99
jvPMvyHGsBsmRIKY8/uI9w8lx/kbDZCU7mDKNf6OnPpHXsf8G1so/jhFn8bammf9J1yp9ZT2Vx3H
4y/C8evr/BasPP56irMJA8TK95ZDvrJHrQXzq+nGr396U/4fS5W/uqbX5QYvQmE32BX+nRxP//oi
XT1oElfKcuhzkxOJ1y5R4g0e32m72/77l/przOKPl6L7g9SBDaPd+ef9TQ0ABWuuxRg9pB0DIC5P
dH2SqStbkGVkd6DSW9tPi2NzLTE0/fuX/5e3c01d4f7nUGzACfuXXE6x+M7omuqQVeOzWXpvftpG
//4l/mVTtL6EwxGfLBemWPefdjdNo8099nZ1cIzxeXKs1zYwKCUDCAyyVf389y9GXOOfvyC4kU3y
IjbtBL9rCv762ZGAt90paNuDzRHzhDJuEHsPtPKUO6I8FYP9gp2BeDx+sDUqb9VZSZ4wIEKPe5I4
fVsL2IFmbASEXuG09iO6ORaRIVCb6Xckv/0dzzeVQVQftjWh9cA8mllpsd4c9/HQdr8q28fw0nS6
+Tq3gdxoRFfKKNcq65qoHuRjkltRr8/T6wyU9gLLc8Rwg18eYCB2pGfXgY6dzl4dBmVj3URcO/f4
q/NH14EzPNhNSWtzF1/xzBhhXAYiWpP9oaM7ajf0y3LM/fiOEWjYWWX5y/aKxzq1v2DY3roG0/hI
l/pJ6tNHDBaFl8jcLdw/jl8oEVEuF7XP1QpcqYzIabPxJ2BTdfSy5J5OJg34KyBZ2yz77ViP7nWa
rJwJ0BUnM7ZePQbJU5akJEpbD7vCMPwEwRjAemnTaDay7LoEKn7mYFxs2IgiXA1x5MFgIG8nBtq1
C8HSd0ruAN5u+gQzivDn8ezEOpttKJPdTDXOHAfHzs/6aZfianhWHjv8xOe4Zvqpd5EodPq5kgas
3GpqGvfFrjztLckHLLK1wd/jT5P5TA8hUN4m7Q+6hSSQEiwtQ1M5yVmUqrlj9e5szUpRdTQGfEVK
lT2oup43zEkG0bneJCJU6K92nXPSHNS00ZLU7N/7VFcsz/XZuGgM4s9pAquzSmEFCLe02eZjfgjH
1AiOCySKixBJc5MLXMmyaS8C5+87ZbPds91bdOZpiXFnTJZLWTvfBaaudNd31bRH/XjnGexAdE77
eMeGZSJUmwY3HSTCnqhyc8fBpX5YGSlm2893uFqlIihR6LtmzNR77ToxmRcXa46Bw5yhx+7PqQAb
I5bEfUi9dieEVZeh6DwjZCb/yPo8OfJjb3SdAVESKsI6fJNzTslgCzdywJpnl9VwxjiZhymW4XDo
4/HGkdHYm1ZKP4VO9p65iQ2cbNV5hsRehHrs1PflzHODb/Q68Gsi1m+WUPNnq3GkKrhoLgPWo3PH
RmxvTUESuYUGxCijpmeXC+Uh0CleLc6tmutF06xNbU5iJ2SC91jzxbufd1QT+TEtGkKM54lBfOPV
PVzMQEtg/OiCa5+JHSAf07ToJ8TSHMaoW4wnTlrGZWIjsBMZfA/K3jKQnGkVuV7yaQnrLTAWVvxd
pz/SIagfzMH68PhcNb+In5AQ2X95vNMW7eksRTDIC0anxda6SIwD2qJvJBt3ye60VskbBM8iqtTy
I4391g8TkjuhL+LhKLS4p4NAv01zv+umOj5QXo7SGshxv4BH2dBSol4aQ/PKsG1HDdI+0kZv1tZn
O9ChXifS5fy2A+dkPTs4Rcm45E11rLyhfeg1aX1y3/aPaTlae91Iig3hE3ObJD2fEDG/5SqKnFSI
JeT8Uht+ceGGtByNKRjJsTjvTT2ifwV4TzlO1djdhAnKNbmgEO8THgBhOaChchjHRlaURnVtS/9Y
DOYLLDY9xCNZbWK/OcHsATIL1DsSuebfxSKnAyoARaVaUqqm/dnrtvye9dZwL1FggtApuPa4Jbj3
6ZxNl4B59ginC+8baQncw8v4rZ5QLpmGeGU9yGa8eC4XUKixLgGwrRVvBjwV2KeLfWMZ50ZWAc7d
KMoMo6NTWHuvSLqtW/H9Yv85/SjLWbvH1U7es60gM3nZqwOm5zAHaV1sVFP0G8Oe7E0G23Fb4Jnm
iO3Zl8JKRxVa6NL3ZetrB/YmaETK+/IMK+7C1c4WsajMjn7me3TtTca+ctJySwRlRoqf0wNVWSiJ
bpAcehoHzzXVnwenc5x7N6VPNdHi+MN3tpA65n3B+Spqh2R6MbhzRaYdkOzo5oKQb2xsHN1gJax1
bJZt5W5dcCNvdKPbH9MASMpt3OWtrawIXteYsjxqmmtvyG6Xl3S5dbOXHewcElLh8iXj4fmrylsT
+nSDqTEW7RFkzXgcMJyEwR9kme4Pzoy5Mmd+P+r/1671Pyk1jL7/1q91JOsAweGvUs0fP/QPrcb7
G9E0aK8M7Ksja6Vd/EOrMRBkHNpk1zwoJ3UfVegfMz7jP5spunOwefH3rSH+v8/4yDgEhb0VdfiH
9mP+JzM+x4x/HuKI9lsBPq0AxQj1Zx3y/kSDTN3UzgqjTU6TMgAdjZLzNAxk9yyVp7Xsfw07suGB
PclcsZXthJOKjT74zoQK09Xq0BilADpVF+5p4QIUWwoKoMN2uj7dessu7T2yxKzdsAc3b6qyXQcb
kkVL3SxWuvpgtsOlwOatwgL9gGdTqS82yNLevQQZgLiwHRsai4yls8MKl/V2oVq3wZxBLxPei1qc
2hbnacgcqL5z3/G+/GJFX/tBvI0X4O946IuuhYBENzwqxGibl8DsIGAHpXs3clbgntk/tgVQOq/l
JgEOasC94LhG+gTaaL5Nid5dm9gsH0uYb9XWm2oNBjSsSCesHEJboZvJx8KRENHiUW0pJZ4P9NcH
J1M2QNMTfz+lJvdm1PV651QgF802yXkzgR0Z0eQIhcPJM9+KIDepsGiKJ8OcUPMTm7FxlvdEE4Oo
WizroTeztfJhZroxTOIFS4t50/W2GpB6llpa8WB5WnFFQX909JGlQVE04JvItH+5LPX2tlfjZPYq
1jplWURQDtXj0Fgebzt9tXdt39pXqsMxaQMM6C/6uFVmXV+FbMpf2eAGOzxi8651Uh8si9c+gmr9
coRA3YEGsnG1RIVuy3/YZL4FNo6uhmX7RhbOaRiZhr00qJ6yprUemS6msyW98SFtdXWTefI9M63k
06ndMVri6cxMOEdOj//ENYUdNi4b9aGeyqeiyctNlRft1bQIQHa8Ixg08ltTZN1Vm8AFp1yxL/m0
ENZswUfNaVtGcnK4qTv8plD74kgfRPy8+B64TR4dOL2zqubsQd880oKUxtnCC3Ka9f5HwZ+/j3u7
uHmgTJNonkTw6KWOvPmmTRakgesZynhZrrZmdZtMDto+16d6v1Df+KibfKM9t+8uPFXsFTQZysay
d8DW27t6spb3ofGcdKuBu6RMIzFgKOZw2S1rsCOV5+O+x6S+01R/dq2gPemJezcMrfLCxeXJqGo0
BD+btAOGOfh6Ld9B8HAzZxahdUw73aumFbukXR79dNZ3wjvbw2o0U9W3eeyzh8Rq7rWueDUAlUZB
YT8aijbKypdfrfS8Y5nVr7NFThk/10fpNcUuT03OBWVq4veDTl+tn9T8Q4uFDGujA8LW62+AxWDW
zYE4yHHQ7kY4FfSVyjjKdPudm2F7b6I67rS2YYDJY+c4q9Z+tV1t3EyZ10aU/eqhZplcVtrJE4lD
ZNp8Z1+str1XNnuibOYxa1ngpZcOQ06IOyycq/RaiZaotxuEWmOXEcIm6hC5hV0+ZtPGzrP20RdW
cZPUIfPk5G0mDQLflU3srZwov6x4VEdSyoZJb3Lv7GY4ARodj82MlY00SDveRrt77Y0ZSJGa8ZTZ
RlJxgdWtPepPFcHNIoiU0ZjZwyxGq7yMtXPFHP+dXKsDJHUJnjNrBqVjVqBHEVgf2NWm907Sfla2
ZFrn7BMuqfHpyoH+laTRu4+Wo/JeZ2kbNbIwz3FRlTvddPhK63GxGUq7wKSUFA8zt10Kn7jfFTV0
w41XzR9Lz64bOUlshp7vYDpP80cwT8joJWenJ9VAltRRgpkey3vSunbAgFT08iF2hHG05EjvgcRq
IMMCCkfYLll9lDlpWPgIXRHVsgoeu8z7JWt93GCSN3Zj4hcgP32D1bvmdjhIXKqUBb6YsodkUPdO
RiA7dWkxXZJl50NbAJyrJi7xirqDqX8lZNsa9mEeqg7SpQ65DUag+sq1rKa+w0aK3U4JgsU9ohOG
I2xOPig3WkQuE1GY28QD+8lqOKyE+chX79h0g/OtpQ7klCzlTNJusajG4Nuf0syj4mRjaMKzw9GV
3qMqNN+MhKE3p5rNx0nNQtt1IALjg1DdEQ0wvodlXDz5WmZ5YYNHd59gj0GXWcbkXeJU3g6mXR5A
8SWfZPzgB5Z+wyEonjv7EluNwcbDlh7L/LEXx0H6XB/WMAwYDRYkQ27tzHk2wRLLphqnG9r2YZ5M
7MlsnrEt4IvjHJk5vYWWPi39my4s9akaPX3nmRxjIi77u9aipEIMTvCL033PQq0Q1qNGhupNY0l/
LQlPQHEp6Hiw3B9OFdDgkCaW6om5DsU2Duz06NTDseRuCx/QMOcIlKpfhoHgXQwzoIOv/TA7l8Jt
ix9aRsnbqexNTMVAtcYb22b3ledIsJW0WuyITZoUJFDAI+CuGkl8RLmZvvI0DWxuRmSDg7waHiZP
cSIs50R7SDGEEwW0yuY9m0V+tQrJsW5AiPc2ZlAux6BX+Q/aHvJHOVZPOONw8mFZEsfcIF4FNY2L
FQixul8U5tFNO7b+jHaUgjKdzUC/k0UyvjvjPP5EXVYfvm0Pu9QyA+p6yB8H4aRm7dQY2fBQOdxv
cBU32petz4Avm4r1iaWtZZDeTC7M00b5QUd0ReXrIpDejc4aoyzN1BwGXpm9oRDYNhFzq3vEUU0V
hDZZ6rrK/EeuuTTb96CIaH2yUbP4zSFSe43+LgKyM6wy9BwPH2DOPSSa9FEEUt8ra/ZwgPZVFiof
/wa35wxLowG50cpN74KSrU70U7qRK5GH5wFfawEvG3OiXDaT39hb0teKogrcpU6CwS40Wgnwpu2w
WzjEE7WhLxHFiENNXiaPrUerbVgWVfMOHrfzKNXuW2PTT239Dfe2BE5tAxALZaaWny4D1J3QRxlZ
pvsd7mLw4iVV+VnHbY3OVwxFxC1e0Lw35LW2GYOcO6LDaf6Yerp3Fyy29zE4TXGQiZzjDdkYTKaY
Zazv3tgk504Y1mvQJeDJ/NKaqGNqOC5WEFkPsT/xv/nS5/4hs5L50WdhMWwmlgqfQ4BzXFaO/ICz
192coAuqTTaZ+nu/MEBuaQnv+S7pLVGiyjN+BIoCk60o3Vg7+XUmvqVBV71gQnRbKnKS6dyz6CH2
qGlJRC4ZaKhn5UewDw+Il7g2Ku8az0NE9HXYDL5GqXif0CLeBTe7C3TMpXYcxUHppRHKsXnvFsyG
vhF7e1z4uESdZrC/B/hXXARHGa+MNpqLyOHbSJ20lM8bo031Pa75+Np25rIdzQXbCwU4+8V2umiR
VrHrdb2/0DK4dfum/JlkZt9s0t71froEvJJwaKsEe0HXvMSOJ767di12Q43eRx6ZFqmNbOz+LjEn
2rMYs1oSUw5SctqAVmb9Y2c/JOvEas0GVaEkFs2txRrvCPgmb4WYiufU0RMAD/iWG0P0l0ayXeAL
7vpnVr/BJtaZEcuRTquFntRd1aie+grwGSGVY/m31vcMKs/Z2yRsFJxObKXEykXrynLONUOeRmrn
LvwLi4tJ7/uXWNJuV6YdK3yphl0cWNVRFTHWrHx5IyY5siswjeYztpT3YGFd/Wno6f92EP69SfB/
PCWzOvmTdvAvUtjxx2dS/1kCM+zfP/H3IzJ6CDWDOBIBzKFs8cn99xHZMDyaUhBLbEpdEW7+7wH5
3/QPGn+Duhi4mBy5XZGG+o9EMH89av9ZBsPFiJWRX2uVT0FF/bMhllY8RURCuFcnsbVjjPtHnRH2
Z3Or+cbseISczZIKwtOkB27xtKTSCb5z6P6Z4KN/sr3ccjZGjX3RNSaqALT0zDF86hipfWpwJXIt
T9alDTiZWMvcPVL6FnNxxOOoXvRKCS2E01xY5TkP0nY/DJgbrp6JTIALrfB3aZtUx1LMFmUFMFnK
2YijiipXMBq+s0tSg4AFwcJbDjifh7c+ClZkUl7a3uz2szuoEw++8cdiFB922fk/7KDV3wvKEPa6
TOVHU+b6xnZK9+ha7SdBV3jtk5/M2BpNbsjLnEwHXdb2joWydmUCFhP2nWGXgEhqxIb6g3hoNp7s
jXLYOW3RQXQmvnEP/dZ8GwBEsH2XkZFOxH3SRH+c26p+7HpVRUOnvxVOGrxMPB/up7XOUNJrCLbF
3Q4UJQprKG92psGw7xvz2pRlc4RVyXIiSzEArS2JztqXGGjFZ9Aph7GzwslDLOmsyjzYF7U2fG9z
Txxn4Vi7vDKYiIq0WUHzxk+LoJwiSNrUh8BMf/Y9LY3BmE7fHIN2bIz8RFiVpOBJlYX/YZp9vnWQ
bXhv6rcyLd/QE9I7qCTLCjQa3kWH1d8Csb8FtuNtHLl60Mhf8MjCve8YbK0DvGvLZMOH0hN5XL+R
L+za3Z1vCKxCjA75gUgyLeP4SHCGkETDRDFQSKkPFq4ESeQWMH5uxI82c9DDPLfLvRgTfZMstrok
FvatMNUnh1exIAFQdrJn89OAl9Gs9ImERnFxSnowk9m17ih9yXZUC4wPY6OaXdW201eHv64K8YR0
mz7X5C+UP2Z59inGvsSfdGkWkR4mp2ov3e/ezckd4x8J7CW21NI5JAY57xAHinc2ZJBwhOg8/TpW
sx66NDoWYUOrQQUKcAg4j7T9q8UGfgTANJu73MrVvIF7nkYmvRE7VubOJv/dBFqXZnAeSg57YSfX
7qxhrdEK6NNKFb+Up7B4YitqX9hXVGU4kCv4VfdLDYKjCLDy08nVONoPd3H00EqSlWSNITiENIFJ
lQGWsUpacudlevCWDrj8OLCf5dr3BUYx2RWxo38f2IbvzJQ6sHwtBlumtSPMXevCkNGoH1grxIK1
TEzLhRfpVI6hLdHCwRqDxrH6d/mYv/aQAaVgdCoFj21Ur+UBKbveLoppxXWnKuomi9JR3HaPbEdI
8hRjv+7Ea0r4qoQJgV0+ubA4PSMzzKFTBj5864B/kluzZAxNOCiMKqzHl7U6jTxjtp86nH/pWqw2
TFSsYYOFhwzfLEqI9yGr2uIuWavYXJdaN+E3z2kODSWw+kNTWcv92HPwqyfvxOYuHcOsMKcjc/Z4
8Ee3Bh1E6bnBuZmc5toBh+VU3pVrL5y5NsSla1ec5uYi7McGVMjvFjm4w97TlClzE9TtxqIu/a6k
bU5fa+dimwK6ea2i4+YJuoYpeFM7FbPV2lY36CqIYgu34aKMH8bouFdpq+qIEc88li3U9NSg7W6q
JJ2DfMj7Zu3BE6l81jw5C2pbre5pWbvyaLYi3Kl5My3dpX3DTFkiMa+FelRtc2BMnXzv9ZOMUsGN
XDeX7pwm5MChztgIP1W8cf3BvdOnSgODw40oWOv7RB7471atJ4d5LfbTpiLYNjY+xChrHfedh+By
sIOA2QQTERotBYHwmPpfmdDqq02k87HFQkrfQgk5hUrBeCnjrcJXFJn1AMt5aLVmI5nA3s0l7i5N
WTy2mOlPSYDd0WroJzTXpsJl7Swc1/ZCfe0xbGlzVGz7xLK1Y7fB4FxDILGooGlzf4h6L7F/4gAb
tiPliHivhk3OPROnez4mmwaR/JJotqIBxxnfGPJIwNA18eiubYudVbv4mBOuDcuV0eL4xdFI84kC
dLoZ5drSODqp/ZGvzY3+2uFoiKrCKVwbn2MZ2xFW1Rex9j2aa/MjER+MGjqwuKc0NSb2HwsB16B4
XCiNZHrQw6Chpwou4loqWQHajLx0uI20rb5pk1Nusr5kob3WUFLKPVehpuLxVY9ddQqYC08xkV5W
uWuDJfdNbdN2+qX1NOtxWfoHWl5WGLJenHvesI3Dd+85m0H+Q9gOuSSwlgYG0cAlTo6oc4/5zDpx
GpuakJW1th6szZopvv5d7HfFtrX6cqP74pLlMt/XsPCOQuccVy16Go003hy5oJJdvzZ4xh36ozkV
ajvher3ETsPtexTjJ42Jcq9ByzwvQ+t9GTjPvzcEJ65O29xaq3SeFt9+0WebNFUg1IUkgMc6RFso
TPf6rXK8gdqCpD85bvmZrTWjSebFuADTej+sXeg9q3bWylrcnlJT9Fs7je3HNq7qh0URhvN5cg3s
A25GjMtcG6vxEvBUTkLLEMObkabagRpG51LKNDvRFryr12ZUAuP3uWu/ThqWc90vi21a4cLxyHU9
B34s933nq3vpdwZuQgn8Q4mffh5zC4yTZO/j8aD9uaWhoi5W6II9nrFdx9+GgN2f18Lbl0uhImSG
5ZejiuekrCpCvpn3RI+ks+sMig34/WaWi9bdwF11i8f+Q+D8C0ngJfeZrJEjtPkODfICGt1+KdZ2
WbX2zNpaM+w5PQU7ukfER0OH8t6e0uZj0iqX6pA+2NaDORy9EQWP7cjHaHBfCXSabONxgA4V/8bu
fGo9u+1mtiClrO23QTCHXh4X56k7e7Vr40Gty+FqF3VMqwydlonuFS+Z5lZPDFX5uQIOx45tLdpN
f3fu1nVn7AMvlteCxujSpZbXXwt6R4uq3mqitJdmX7aGiRlfvJWgw4KyBw6/VvxiiHYflCPpxrYL
Yzf59JTOWebgXBk/CCRn7G4aR+7H0Vju5ehlmxxU7alemmoHTH/67H83C7drybD43Teck/CpQndW
duTUy/RVkR3+cEn8Ul3VfrJgERG/yK+yL9UOZ0FQb2aYE8e51aHHZTkh1KXJiZAqhNDQIDFyJycz
Z7tBwHEcSpVsNDv+IbrGjOxqQeQoXUDlwN5hruTZPXPvpkt1wg2mu+x0+uhp2BHGaVlbl3kIS/wr
vn4Qlqb/8j3fCdFryXp02O1rt4u3xtrbzOjRQN/Lbw49XcD28Q+dhaAaRlVmdtT5qD9Wi/gB94PY
er+boGMaBE8NCsomTrQ2Un/URa/N0SrR10B5T4douug3j1iIGeKsya7G2BlfeJGL+2Vi2UbAvdhY
RHJ3olqKynjyJ8H+P6IFJKm/0h5wkx2WfyAJpySHTyh+wwq7yQ/q53EeeNeAGU4r1TD4DTjMGvB/
SFqFAfsQaprDxiHNvWhOACRqlMegiK/YRPkboBjwGzIjON/4mfpDi0diD+Ygj2IW7B6NFcaor1jG
fvDVnZL86bp163eLK8/K52bHbK7d5fDFoj6ezX3qOZJogZyqH43Qjbt6JUES6V64glE7r17vPi8k
1dniOO4Pu5CUqhHboUfXCcatQ8fJY7NmrjO3bE5aKcubPiZ4Uixs9Pgsxv5gF2yYuRtgylU1vec2
I4w5tvQpxGl+cJvC3nqFY571qrVPzQpPZS8Bfa1IJvS9mUC8p/F6ei7rlykd7Ddy/WTz6VYoPdL4
GjElvcA5xTv3ONLvuEmLbn4fHXEfZz5vq05l2tM0BnE0QPIXG0Qzsl0yNjeYeduoseD/IMr4bk/I
VtKOxFMYU9mkevQLZMKwlVV5msose479onvvGD05M5FWmKslfiqdpd0Bw1B3okwwGwUdpy+HfNOV
dpWxCfFED+x3pH4k4aCehCiB3qU1f7RfAueYt0312MXsNWNlqNcmaYxvhvTVt6qOX0Xp6Rf7v9g7
k+a4jbRb/5WOb/1BASTmxV3cmjkVySJFkdogRErCPCRm5K+/T5asvpQd7rb3XrTbETLFYhEF5Pue
c55DHB+yYkXy2xZNQ8wsZMszjOYVTrzmAWMDtblR1FT+zTAnzj21Pl98BTFw1ag5TuDhmWpNvoPH
fkrnycQbErGYL5biU2Y22UdYpNE+EJiaoHVYgorwsf+Yt8P0dTQsQsDCia+6Mm6oNo6rXdZmfAjn
tlLIfT2OK0YPzjo6TrhBBZpeFac+rDgGHrK2npc76Qd5sqnCIj21cchJjHoesKxQ2bZYP8gt+Sq8
mCByXiRKZdcuwYOLEtjtsdDePir3uJhM47UIavWR0HNEkTd78XyFRFNvTTdfCK8Qy+XKn8w19eHq
1lhqtUEgifa9GItTpc9JtuK6asGjrRDP4stIABuiEYhkIfa9Q5VF1jpjLKuZP/VB1nLba9fmcJ1W
pqvvYPGW9enkJ1x2WSmf6x70wq2FWmUj7HgMY1Q5c3of6y7B/Q43F3UAT6b6aiyVOd1ZhNwOHoBa
/sLRWD7huWnmR0WrFM9XWqUar78bTGiGgDkGX6DlhHY7T1e8JW0Q7OpYJt7a7qyazNP/ls7YJVDD
5iMa7D4yfAk+rpz/i+nX0tbhd9ZiMzAxHBBP9TmVsd35vRe2kfMEhtaajsSK3Y0RUjJiiZHfiE76
BZso/ixKW3PlLu3c3RnAYd3E2gZ+dNMMikJt0DHIrKHKNmS/9+92U//dkfzjtVEAYOkYNJV22sf7
zhBRWqOsTNCFR3TAo99wVowO6fhfOOhsrv7wBmDexjdrEsf1f/8GuFk/M/SO0zEV5kr/z0OmxXi4
+8e481fc+ZpZ/e63/oeN5P8tvrx+Kb/8spM8f8lP147zAR2afeS/vfn/XkkGwQe2lwKDfSBoOrC0
oec3147t0qThuySoqQ6AEqC9NDzH+uT//I9tfhDCoQ+GXg7yIPbfZCz9evWQ+8I1pF8FO05M/r9v
0Mksbpyd7RgHLJhE9NJswT8fOt3ju/fkv38Szt8Gd752LdlmQBjh10+Csjo4LYpUTafg4+Y1TVr2
YAa3Jap++SNH8kuI/H1o/PfWdX6kkKYaVE3uv6Tb+fW9/9Txu8iASNjRYbHq8Nb0WsrRaCa5dJQ5
3zVeyQrsP/9w3Gb+8C5ifCJIwSc9sGxKXH/9ljM8NGlhID2kSwvuIgIveA3egRt1bUDGZnMCSNsM
PFvsTKgTOIIA7IEQAXJT7aVLqag7alP3MAOdbDQ2L6xnvOhQMszXirEARFEX7s9drZOCQ1qCcltX
0VzhKqC1tcgpkSyMtv9o9TS5klglqhWV6ZFO+/ToxBnOWzuukv0iTZiHcbdsZU/FqTAc9S2EBvmU
5E775DfxjUmPEQN6Ua0JoZsHhWRz4zisZNdJZg/3+JLL78pW9a2yp+yjALy94h5X7OCqVKwzkKmo
mJvgsuCPkUoKlglmzeN3mUhuzaj/vd1d+VZfH9smwNtV5PYXs4iZ77xJIoEZ00EuBatwZw4jcumG
qN862K3Mw+V8D1w4GXg4T+S1SGfuzE60L+yRwinfzAk2IrnylymeuhfalNylu6ZtOdv5lc/ea4q4
ztfw1zmXmHZZvdKICc12iINPGW6pUxibYbJGugu/ZkHH4YqWX1hapVhqljxZCtAQFCYntcBOXvOk
0Ge4yiluwQIFEI2cuL72ifNdLUM1PQWLogIxStuNEAXXXqbibuWkmXub2tYpmVMTTgDsygT21LbD
JfBS+vW4q2ez55jmseqba6/8yio62SdV8ra0WcNGim7aOAyGBmKOm5TbjjcnAQV8I6nB+eSwmL23
q1RdmyoC7YEhNb/ABWsaG7o5I4wwtfHgoAtekPZ1DuNU0eu3pPm1mcXD17jz+tfcWrJiq2IsQRiJ
0vCSt6DbkDN7k30BGmhqj2ymoAf7xVfThszo5c4V/qB5BXn8YwgjlYuU3Dmp9WSljHJedyCVsHY7
xHgjjGV+019leGogmfXxssa/nH1xA7zc7Mg+22xoNgmYwu3se/IUTYW49pLuzp0ZGVdB4Dtc2nx6
MGCNNwxxyBHW+G1mqbdzCRnc5KJSrxitF3xpjfvazHl+i01MbHLV9yfp9tRm9cFJyjDdDq56NobW
PgqFaRp6f3c0fIUAGpLhryr6DAmTjLuFpV01lZ98m+bzQ0oCeXQIFY7J8laRyMVFix2GYj6aXTIY
wkEjoJx12bjJ4zLHpyNYfqyXQkJ1hJe7zBdFaMZLuU5iaZoUixqxesq7CfcC2s9AwxZvRM3Qs4CZ
eHTaLIj7AhjDHIzTo7/0yTa0SDhu3EWvjowoZ+x2pelBfw3Yd00jkfTnmaGW0kLA2u4FtRnQVtLC
WIJdl3WpRHMtew/45KTi05i7/Jd2k47x0ZPtkKyokq2mu9gzYkKyjSe75CqMAMrDVY8m90U0ifbR
mbBxku3UzqF4yobJcHdyRj/76mOnsVZJn/TGZc7wMrQPeRlVpdxbYZe/GG6TP4S6ALk1K27Ddem7
h9HENOZHCxvHyBZsUyY6ry/dGQl5NalRryeMJNy7QI8vJ8HuyZopvRYlVTermSLKBVBqaD2KpAZu
1EEkh5EZedHDwsr/zYPiwyoMq8vOyTWxvJj5voNTwbDUlTxNZ9K+zNi17cuB0Gkpo4gPewBlVToO
cjwBMop7va4muK4bZpG+1hXrBczoS0JCVxehzS3/JnujelCdSYmqWxlDsxnHqbyfbaf55nhUb/BC
0niXCweqNgs9tRm8uEi27TLVFwHD3y0ClfeloNiapVcxWruo8+mgnnI/X+cA1Ko1LR78mWv01C8H
bfEEnmumEzXz1Abpu36IyyRtcLjXAw2XdQ7TKcGg/s8p8K+cArVey5nlz/vUHvTh7F+bL3nd/3IW
/O0LfzsMht4HimQsAJnnPrX3Fm7LdD6YXAgwVbBPC0+f439auN0PIfduVGPijc572o4jPtCDJJgu
OAZ6zHve33FwEx/99RxjwgJ1qUCgVNIKhUmV0a/nmNDsqj6KpHFFfcd4T1yPnnan5S5CJnuL8goc
Uo3iZBceIkHtqK2FNxNCYpBs4ryeHpfcK6/sTtB6K3u8dKk54rjMsooqcYv4Dgvzbd7HJ/iaJBL6
EexEC6zfqZ6mIb/TkGmcdnGwNpDWVpaH1ZJtakjWTUc3nJyHr3QK8dBXuDuwcfhrFlLlkb7FjqKw
kLHX750N+zYeTsbA3dj+mNXZd7vpORZEw/0SIopnxKH2cnKdamWzxj+lmRouAe2QbfKTsceyVeZ7
WCPpJisq9raTh3k1nkG8ZKon7RKFux68NoN4reDY83YeW8+A6js5S7QZgbBgeZqlnawWs1oOymzN
rdk4ACZd6V6bLYH6QpwakyQlWD0LKI11xUmu3GRziAYaQIjMEyJEUqLtUf9brrlg0BgrbCyS2zaL
WmDHud2u+WWVV3jZ853vGmCDsswjm48jirB2s5sFXrLDXHGaRWPQJU+FepBuJTfTkjwB+REfp9L1
LmbHH18qqxZg4lG9zMWuo2PTLsLcwotI23CNAG2ZVyPgJPVQtXaeD8h8dWC8wWa2fLWqi8FQu8Hr
snY1VHWn1qZbY2g2MNb1wNI55kjQZscwDk3tYJI4DhkH5LQvIfodhO/Oe0TsCpQKdo9bkKVYF8D+
9SuKbMqkXwWqs0eeuql77eetCWl1TvOtkSvdnTKGJNGzwcmPONftxthw6phjtQeeqFoSgVmRYipa
5TXnB3fFX9T54boZ50pVOIKr3mtfauoTTq1igUVTfVenoH7QK2t2SPcRmPU9oNHAj0FnKG7quzBK
NDPDUU3bn8JuAVL7cYK6YT4YAKCDeGvQmYcxScT4VDnwu0EwQzuhq8Y155sprZZG7mQXVTiJCtOC
jtTM9xN0BqxsGZUrWv7NajTpeN6kZEGitTGQXt2my2hwTncJSQnll8uq98r5JmeA5QkXyq+uiqXa
1FJEJ9zlBpRI3wXdgiyUPEVulZdHA5nJWqPMm7c8WL1xVwBujNaDTGiFRlNnmsisBNhuYWxT5dsU
qQbD8tBGCedxG97MpzwlWMCJgw4amThiU8RlfCuTRd56Mg22/Yja6SVWNe15ASYEJNidJUed7VwB
HUohIN55rBKfQhTiYeVLy1ErQEodZ5zQorooy6KLJPCii6DBD7lyu97PQUDMpC0MeoZWplX5/MpV
XuJcBVzDPk1H3syuPw2jX93JoIn3PoecxBrd2zAb48eoaOarpmgE3T6ctv7BT3/7Kw9EFgYm66w/
fyDuv9VtnP7yLPzta34uRswPVKpZPOxMwdjs2Dxff4szBe4H8FoEwn0ebN7vFiPvFyHU0uLBh07n
a0bB33n2YZf+9dlHtArINX8ZQATmWdfTM/67ZV0o6grfRFAQQ4xfpjyZaXTP6y0Ex+fK8B4waB8q
c5DPQWkReKDrefCJr8zjJfm6YKsMggQ2KLWLjlg6J87JxVycF/t2MZuNb0gwQWPYfl+i0cPN6YNG
DTrz2oiL5jPJLvNkCGQOZfQDYUaKDJogTXcRgcftEPsnyHTB3cQjKQ+45Vd0vPO34QC2Jym3nSHg
50xOe2n27VqO5e3ScbE3PU/TrJgv2s5X9y4NPJvan/y1hV/9kZrnHCP5zKctRTUhXnM/YWbfd338
yXOwKIhpKrgpF8lNb6bWVWbzmkwO7XechdutC2DrDtoEMm7xNMA4wURObkJ6LhjV8QsnUKQJe5w2
rdPMrykw+Kt84qNuhwgVDdPQ3u0mE8tC6++x7XQohAWl1bb9tc9me0cjRLTBTkN2yx++CBpP10Y/
XjKll1gz6ZTIFHsShQkI8xEINdjCp1J2u75YdtR63kZ6iB0MOR8am7Dr7NfWCXds8dyPbvPJHbNd
GU73yurLU87d+Totghb7P732+Rp31E1LqGzaCjYXiHQyf8bjk97ndgLPuSMLg/mKybfBjfYAnTR6
AH9Jc3a+KH9llC5lTr0n4Yo26bGti+k5Cum60kurp7m0c9A1hJihuvqUEvHs2naoCheS/vp7fyLJ
XRU2BRqFGN1DbwfNi59mvqdb8YqnCnrGlVswDJmCniD2/cw6uO3opojNpsWgJIJNw36BNy8UTAHJ
INGMRFMhJtKxCJCLaUcaCuiAxJ0sIVfkVJxbNZsiE/jqFScmaydQZj/7gqqizRzFzDyCKp9MFPUD
lrhyO5dp/QCFzzraHt0czpSF1/D4ss9NE7GyIrrInJPSmLDTEbcfPTiLO0KH7pHeyYs787ZLqSxT
U0nmt9cNOS52qE2LCf2LNO3iiaHOfG0HOhQM2x5IPHQ972pb899Q2nHHG2isx3mhPSPkMPs4Yty5
BJ+b7nG1LcPGrOLlTsRcmu4AGfzgdiM/vFzi5QQGktdY1lrg9ag47GrXQw9mINuCWuQvtPo5kdvz
rLeMbClnXUWZ8Pnbp4QsmThB52wiyrJYZSQMrnSqp0f0aUq3pCK0hwXxmzu381001M3t+ZVlUdYE
AB5020chhH8fKywhKdwgxJIoCe6pngmuHT3XFeRmLiu3Gh67zMEN5SHa0NjOD97b5XJaBrf/iLLB
f1hEmbhwR24imwARc2ui9O2RabLP5ystc3UBi4rDcVhZi3CvzjMu5I36dsIxhxU6zlg6Klk8OeEk
Pk0V7TbMwI5/D5zKuah1S5A1o6EBWBAcZQbfOTQjv9SB4RkFVRfBiWhqduQt+6+9nxCZMmvvluFn
uaLPW5y0CeU0SaPcJlyRELJCN/ocClQ1QFu47s/bS2MM+I7+AhSgQOt+oNgZ57mX1Q8QtsJ9XfRU
wunfFu099UOKMB6su5xT29rqx2BdZ7xzi++415bsnGgFvhxnFe4OemtQxdd+gZdPKf6RBsELgYVl
LSSmpC5TR1zrx1EudxRJP46SVe3o1p+rFPocy9V1GNyIfrg1p/guGc2ctSXdW1n73Z3Cq9CuCTUa
xPGFf5o7e4dRZd976iluO2/DIS+49jwt0kXuNgeiLJqlXgdCu1F5juFatWvQUHj8Tg7CZmdlFtUh
3MNzK4ghFDT22vIrZ52WyzGlBGqas02Ho8+u/OjOQlC7tahU2gV1jHV2CryEPXIOSD0cne0CO50d
G/BF3L3Nug9ymWyM1vpKug47o/gmq5HVBouCK8aebluJknCWcN8wFh6qwL3nMcnechzsW0hj0YsR
i+fOCN6oA4WqV3XljtxFT7gGF5dR2gt+M4XKKaioXDeeVz8Q03XWgOzVVxw9a3Zr1coFZrVrevJh
2dBchn6+t7M+Wbuo8vs69TCKyIFer2nJr3PP+ugtyKQ+6JJ8XsoLxAT7MHET3pisPTlGYvEzQ6hm
sWLFXdcv0hzokqxq83rJTf+y5cLfkzmmWHOMXkyrlGtg6ytydsBOm1OTBv63VPgpoBlpfvY9g7xp
nj/2VBh9gSBnb/msY261ZbAGfEVYoQsZ+sB5IgYrxf3AHotDDCTTIplmOmsFbzqMHmTZfU0WwgW6
X+jIJnpqtnYMHIiFo4B9Wal22DI6V9egTI4F9/x7LisCol5k3eHVdgheMDqtywEFll7DZuN0UF07
SzTfOheuOnT7CzoPEZSb5stQ4FCQ+Jc27D+fzQgmm1nztA+FdPfAvN9Mx3yRCX7eRUYfJ6tZcI7l
48q1pxzfimvctA4sLzRfCq0A0Gc0xT9TMtex2rI3vWUG1xz84y2HBFzcvjueCJZaH3OqGDlDoPOs
O8dbLqeelSCp6yiY19BpP2Y+uq/TOeW3LvKzb33bFuyPsT/QRAHrZgRswzN92uUdXxuXdP+o3jz6
UVbfY+knBJ5ITla6hHNq2uDYjM30uTKX4vMkLJugk0NtJycsFP0U5ZxPEXfyPh38dVKRQqJ3LAhX
3pzF1+MMr/OyA1ExM9Qq6j5COewC+hxNPhLxU+/Nxq1n0Z6a22KW/BJhlkRtbGzHPBuufbd1uGIq
lJwaOxMeKjXxGJyH+lgHln+Jhz3aRtIt6dKQhM5k2p+mXKXZVpGGpR4srIxjHwfuBSeFfG+Ztdym
cxGtC1CrzjZp5+9VKcStRTPtx6lNJyJKvvzkyb5eFdwLNzHW0fXkTwDhnQYirg8aqOQUVo6jcWnW
3MAaC/pTHbk6XdNn6wxbza5OrYCXVcg9DYiv1K0Gq66NJhxyhnnTRlULDr1u91JgvBymHHd7097M
dbZzDGMfC+wiRaBesratm01WjeBEJtnS15RbZPogvJaO2a/rNnf2qlY37FGh7ukOdTrY7J1bdOOd
yjnj5bgLeHKNwe1CquBBZh0WXjs3Xth2HFnEdt8mn0SnpPhoFzYesb6CxK9hA21u2zTdDJi/0WfI
7KK2nHiC1reVz7DYhMOCe2pyn+xm3s/THG9IJz5gMfePZOJp/AgCMmyVtYeOC9/UanHQ1fE3OS97
m5zXCl9PsR0ppdvO5jxfpqPVrYesiy5oqrhOY3nCteFuQDhmF4vyMGllQRL2m8xI4NZ6tjqFGCxL
68of8GiO26xJCqvZ5+WUxfe2l7FX+bHA5wfW63wEVXb78XnPn/9Y+vtnBQD7JWqAe1YGsrNKsGjB
YD5rB+4PIYHnNqpCeVYYID+jNiT5WXrwzjoET8NPM8qEQXJqh+8NscIZpgeAKKzktJSB4lfvstF1
bnp0DqnsdKsa74SLxAAWjBiSaFmkgAp6K7VU0mnRJNPyidVZ/c2kJZUUbaXFfLWdtNwSaOEFE4Zz
CdWSJT9B47tQCzSTlmpiLdrg67Q3CzoODvEI9tKQfZm0yJOe9Z4KhmFpIAHFmWnCO4TEMo4pGz4t
FTVaNJp7sKpmQG+LFpTgeF8pLTEhlX71BaZHR5aAoq18XdTOW0KOfBNpiWo5q1XZWbmi769/NZ2p
/+rnboZNFYlLBJ1zsLXsBfPrwRyH0CRvMSpUsbHPL9RZK1PKWa6dtCU4q6W0ojWLmy4p3xhAcVrW
AiT3aurppgFVW2/wyL9JLc31hiy/+me9bor6fjdU6bhrtZzH8cXbCtzPpz6CG8sZ6GRr+Q9YF0qg
pUVB/BxwgLVQOGvJ0NPiIVTu6lqdFUW59MVtXknfXSstOVayYwGK03LelVbCo8A865OMhjXngCIM
vgZnBXOMXesEYCr4RBcQtW9a6lRn1XM8K6DeWQ3FbV89Vhz6t66lAgi6fb3ruDFuA0tdpAuITRKx
KQ9olR+JaU4vrF+ojZDEExE4EjhjGRarleCb38qYQ0lWBwmDL/nGR5wGLTWPWMshTdQrTs+9InNB
QR/wJKDKw6qV3fg96cry4Nt9emjl1Bxwvn4DtYDStGBHHe3uGntXyZzVBidKz8a7OOmbEwRcaGeT
5HSbYbR14zoAomuzrQ2D6JIX9pHBjzpMYiE7EOsQi9Cy2n9QlX9t6+ORbfxPW5+rP9YN/PiSnwKI
8wHtw/eJfbiOEwqLLcxvSx/LPPeKCeiQSCTO2bfxUwBBp/jpfoFZA8xGV1jYnmZd/q2GMVw4v259
TIiRNikZG03GxoXze86hjPqgyOLZuypFE4CiYxvFcG5NPLvWQ2eclQMisaSHaElmMV5XC/v01jUp
dtqoniDiQ0GCAlJh13mY4baGmlsHsHE0UCgy2CMGQ18WqjnmieMF/o7u0dKZjr2Zp6yYFuFPDj03
8A1iZAXawa5HR3ZvOQw27oY+QXdh+Gsn8XwKCXF37zoZbxr6Fh+MQCnrWoGdbXSVZEUMVket1J50
KpularYKd511JoFgnzaC7lBIaIN3xOryh1ZG4UtXKJvcRScHa93S69VceVWbRJClw2fDJsbLt1g8
tZ3DQuBK8X0TxWSpyi0Hr0DjtLwX6fsTnrt6+ozjNbtTbu/v6mHBGIFDlO3TKAi11HZCU05fGzws
VVlcZEQ/Pns4Zp5FZ4ua9UMavtVh8FbMyzEwaY0kWsUijX9ENyNi8G3qAqIDYmpt+0zT6W2TDdVo
h/J+yKpkWpvLYm76ifP2CiAC3L96qKFdOZGHmmy546EyVHlHTWz3NCcl+WZU1z2EoeU+7MRyyb5e
tmgNYjYIJxvpgWrm9CvXg3uf5Tz2tmMtjFvc/8B3XI8y63q2rrndV4+J8tljBEN9VxM3ZycRJ/Xa
QcK5cdxRfDLqonNWnhT2be3EwwaSH0d8HxrKmFrqqsCYOm7SgcYcS1TDlm53zNzEHnf2BFuUSoUZ
Q3sk1WdjKZtdgIq/x8GqLpxE0DhRCv8iwVb/QLVDdOSuV1/XEOdKlAmDlOOgvNFiuBqdXsD2+/n/
cEmcMbkxXG3Spc+H6DiHsTF0qvYya7p4qi5LEPJFvfH7SGbhDtrQCQcs1lwM/kwuaksDnmW+/SMs
/5U9emhpEfbP1+j0OfRt+tb/q/7+rzVCWvn66079x9f/dnf1uTmSDEYk1lYycBrssH+7u/r+BxLQ
3Ho5OWOPc3TRy0+vYcAtlXsHmjQWRMf3+KOfd9vgA4typGewupohzB/9rr3lP7W5WJrA+86riz0V
s66D4Ci4u3v2WX5+t2JfKHm16J0wDzkXdhl/x/Z1Oy/RBVucTTVVB0gylzgotmE0PFsEEDP7v2Ft
dUfmH14CtUvYA/mZcYv/zojIus9rAs5Jh5rF/DFynpeQAPOYb0HhxLnAGdZL/UFlU+kUeIQbyJy+
cCrm8xcH9IPCJN4Y2OSUsUrrYNcjhzW+dcT5DCOKDBMxl40xYmg3mzeHKgI89Iii+Nvzzxklf/pf
FzAeTrp87FS9T8mRdcZ2ccODA2ckgYjgXUtzrJaVYiU7wB/qbHtjwqJa7OppCVAmuSYOM9DNktgA
JsgrTmfEdzIFEgLaScDclxKecF1CYDZuu22Xs10c7ouEe8xMcFbg/r/3whfLNrZd7H9RHa+gzKD/
eTSuez4umJCscbId6gJBu1y3Q36ajegxk1PLRqvcjn3zecBBsE+L4S7u/KvM4oyJjZEOamK3SAee
4mVMPeYlu6reytkx93kGO2Uxp7dKMyu8obuuOvYHFMuwOur4Zoq1sX0bl1m8/ufm8lduLoKyEz6D
f353uUm1HahN37uXf/uinyoddAQQCD8cKe/uJ6H7gUXP71EKZwI5RhTBiQo3sf7mP+8kHoZmrehh
g8YgyS3q79xJOJv9+jkmueujGhJN1lBzm+Mkf/7uVtJiDpEauXRJ2JpgDIhnD++Gk0ViwbbmjC9m
XPpHw3XrU9os1VFNQPhlUJrWmnE526JSmA9Zn4OBbUGT3CYBly7WeVg4od/uSZ/al32FhlKOaSM3
bjDjh6ujkA574qo+oCmQwyNwg2sSXFg5alFcN3jy7qDiBfsSJ+k+IrC1B8Hm9Ou4BI/aDbm3V2nS
XuSO7d0MjDlwUzu0AHugsGFVToHQWDfvUzoI6LB+KbI13dvx2k4GlvuG6A9jVUenGmsaNhBjmi8G
8zXPVf3Fz4vghnhZZK/aOaAE0pliEm7eDGt39m6naMaXAIi0IMNPfcMFYULnkLfCeJvqVn73G+K7
dlYFF9hH2m/xjM+OutTGukMdHPZY79oTi73pMst5wKwWutUJs1NakplszjKXjnUUdhtO1xJ7xxgB
5qprlIFFMuYYaNGAezQU+ekllaQrAQVmJOr2eRKMH5Om7x/CsOdWWRiqfXUiP35ujTwPaftyyFbC
Rh5YPYeKGp3qojBz0JLYjtuLxA1zME4cd7/IZYbLIpzpkyc8MKpDVbwWKQyXUNNcLM11UZrwkpow
6lTsXuZt31xSmaHI3xfE2VzQyf4cdGLDcnHh5k1mnlCUBsiEZ5YM79LA36YJM5xai6vF4mze1qXH
D6p5NJ1G05DmNg6ZxtXMMIEf68pJPuV9muTrqWpYaC0z43ZJF7C1IXqMDTk5A3E4eOYXUlNyhjMw
ZzjDcxZrjHaJQq4q4oXCnkljdjiy69xWOE/f0zOHp4HShpZSdArfeFLdpR6hM0cu/jV6mdq4ik5z
AXHrpumN7FqckT+srJic6zMKyNVUIPZGAgsp0twrcRqnWeWN6wHRZXSoG7M8qEbF/mbUrKEaH9JR
lW54T88PS0qQRE2C6TvhJOu17hF/yPhWaYaRyWSxns5go1EzjhxNO1Jn8FGmGUihpiEZZzBSdIYk
hZqXJM/opERTlEalgUpwEqyXnsY0aMOVHKBLVfIzz25C/c1kfclbu4WMtPTLqcO1HhwcOwdr3JJi
PKQCRlt4hjtFZ9DToJlP9mgmV9JMnNfBo6RzZTlctGu/VZCi4ir4nPmmT1WcBknRuhs+srNgabac
UVPOGTvVaAJVoFlUrqZStanzapjAFrymtW+swVu+ufinUF4tq662NAxXzxisAV0VZ+gVpXDtS+9r
FBZk3uYC10G/KY2RXQdo4PA6YWjaNH17b3UBSC18Nf22NdlwLwhYBA5hb3H0B/umeVwzC2JdNou6
oGldyLIAFMxOO+M0zAuPfLavz4ivVtO+DM39GgsIYOi7LtsdjQXjOAAizPFb80VobphyuKOOwgQm
RlE9YDFfM8biBdpYfgaPhZpB1p5xZJEmk+EuB1Imz8Ay1mkE0M8YM+qgms/jGW7maM6ZNEOQZ66m
nzkdHLT6jERD/xrvFs1Ji2IcYhz6BDHDUJPUDM1U85jFv0nNWVucyrohIYoI3Z9BbLZL3AJfuS1v
ExiRxMhFQ2FqMmFrEEA31pbZPMR512yCPJyuWq+ly7bI5YYV2KXTLD3FchXt02y3NyOhy4sM9yGF
TY7cz2b5GFfusKfXJ0IPwg/JNj1tkfjzpVqH/QhDypzVV2VzQgIhC9SiJom/NWs9xRX42m9n0yrG
4cph34tg6aAJpZ8Ujg/A075T5eZzgF8SC3kCa6Dvn4eBPfBtNIPpEeBqby0Sjzvk/ZbtV2GeSBDF
d9wW8coFuboY4+kJD2N1krQwnqiyjcSKMEb0NLVe9YxZKyCC6VcTnXVx/kSVC8b0buJjFaRNdWcO
c3nHsCB3XVy6hJxzB3teyeJ+pB05c1v41haPPJrgFpR7EQ47+jtkxvauLI9ZaPJyvRzyYofguuoK
3Gb4AAQAOCTQa2nx8tXMGOy6VUQEU/XRgxO03kWW5tNjPBgBWKIxSr7ZelStzlMrq9T6etGjbFg3
DLV6vI35wd8aPfJOS+uyIEbGmfVADDaMEULhZTjEFq6PzFlArFg9KIIeukB+nqwHPWSLXjEmp8zl
LOrvZDG02NcYyKPzbL5YeXSaQJ7VQOxuWhjt9brSo/yih/pYj/f6/XwkI2rBEFbtgduFv2dfAFD8
vBsQYnLvsfwkxMidFC6DgaOipQyY72P2y+Wi1wxwVqZ9uIThxaiXEG1UUwelFxN8nthRUKQIGvC8
uSABwBZDnRca593GoNcc03nj0enlh24F2SZ6IZLJwrkd9JJE+eF8AX8oTQG7T8eKXYqplyrWeb/i
6lVLqpcuEJvyi04vYqrzTiY972eS867GKYBL2YTSdumY5XeRXuqw85k2eW95L0KvfIRe/vTQbGFD
nndCappctW1bIeqHiq1RSu8id+wE+sUVrVPslZBDoZyMlDG8pHrx5JIDkHfeeR9FWgw4ifK83CWs
T+D1Wni4FvbNj2UWYQc2Wzz4eedrvfBq2Xxppv8C/Y91WAPbGuWv0vWHbMuUJersqm8LSn6H3kie
3cZ20y/C4yO+huIB2b0lOhV7GDHxWno3FjkCerHqHy1ZXLKizS8B83o0aIHeeeHsi9+RIoO3bJwF
qMDBf7R0+5akhgsu30JbHM1cvuyatT/ATPSp7fKo7+IG+N2hzivrvRefnf6rXeuqL3zUMQHu4cU/
p2z9oLiDuLKdnNK45pcjVoHuDavyXn63lQvGpG+g9q4mCdaVMri0OOAD6e9tl6L7NS6MBE5iG8bx
I5Hwdlsqoe4Tqr+pvKrPTWb/jFB/ZYRiw6wxbX8+Ql2xOB/e8uX9CPXbF/0coaDI+SHLGNKIrvdu
hqJ81/XZdIeCfGfgavf+v3cy4QcKcUK8uybbCmFpt+L/n6Rg/7O3dskk/G3Pv6UzyO93MgHxZE8E
bshGhFW90JGAd4MUa5qkDVQUX44Wh6Q1BD3/frJixQ6y6mkT88PL0XzN9LDRnOcOdJ4QWXbsD61f
jnsbHsD/Y+/MljLXsbR9K30D7vAgT6ffyAzJVJmcOCAzt+dBsjxefT8Cqjthx8+OOv8rKjaR8IFt
WZaX1nrX8x5tKBn226b9/9nG6btc46dTY0jY2tnE7ILywKc93tzjEle6mDqGyPba6zgu7etopUy2
IYntlxtnQBLEeiz2uUqQh3vQmrsRiAdC+uQX/VDOtx7dqFT7bgnr8F8riZsrCMETL2MSpz/qDLYp
Fn9jtx5WanjRrvILkDJ4AEe9BfdFW9EJhfJ1J+yyAfPuVJMgXmoh8akHIt70hC7NGj/F2K8kQOge
4xYRgsshSGjiM0SFDqXDpdjPCr8byJ2IQOIp8m5WJxgIgLF0gImG5TqraZUiWSrwu11qm0o0DkfG
MQhmCq8uBCQREalzGBM3q86AIVUly/SCPSy+GjSoyZ6SWDoBv0we0exZR5Wv6kymhXMcsB7+mduZ
uo5rQPtB0WPD1551gILuQywfb5yYAnnYDxoqSTbivYKPeh6uZMQropArKbzlokmzg5WjJEdS6LS3
loh/2F7Rb6wcLNQOv77suwvbAW+owZ8urbS1vkFPBd0d4pi7n/JxvkjD9Y7e1+paLQOmiSvRPvFI
4KSHqLTEi+ohtMRd1m9mH3oVlRM7D27tqOxuR6A+2zqJ6ht/XGnR2II+Li+hlPe0d6QASGfHyq/X
Ve5pwHAPMq5oRLHtGRNM2J1z0PlHwAPNoQs1OzFHBcO2Bx65X9lvnMy4o+xhO1gbb7XBItldeypW
PdHAkgbfGHV5DklNYdZT2Wep49ER6QTRGQ0RVbpLGrv63qEdum9D+kzk5FCrLXFmuZN9voLOd+cL
thvhrzTMggO8WLnH2xn+F7aT22oZ1d7NWw2mLxvFYZUTYTcGfNlzybTfeK6at8jfITWTlb+1Q1r8
ibDGc3/qhz0hfHwUEntCIEwNcl2oZWujvdtM1wpi6+puUpVnTGkEOMkB15p+IV4SwXefP2KIYdQ6
IrYNfswuyk0xnq0xWvltVF+XEhniDrsldQJJfERrTGfJDyolKy16YeacumNQKJxaPHaAqw4bALat
S3wZ+j0GOK6sQ5emFVm16DjihSaBKl2B+SfWvT/3iCiFVenTeFbOedz50MxnxvF0DFfVb2qnwoGm
DJpzWgkZPWwJ160Yi33RjyDykDLSbxwl4id72AkGSzUpABVdcxFXwGJgicjSZD6Tg9fSOOFGNCRv
4iwybY/Ug8bjGFQelDON/jdsgMoew7INTkutHuJsWl/CcZ33ydSL0xgRIlZLKEN3nQM1jZVw+oEQ
I1KbLkKjtqnTFaetMldkKqiaTAsEGxU+NUkYDztfKkSHLQCh8cqrwbHPDrvZDRg9fJ6dUWf1xdKG
mPPEyzietmnQ+rueRQSyWBJVuDS0gdqMeepe95WYvtHD7uCn26B+hU7fV9eCB+M4uVFG5R+Vi3VQ
FILGHS0vwVXAcnCOxRmGvTgB1Y8UqiR6AE+3+xnV1GUiJ3lhITbqd6En7es8Ktr7kBJXtXOGXOzs
lp8HzFHgTs6SnY2rry4nN8tucncqHzqsgO4jH6ZWumCPVncTvMquZfH1+7L8WaQ0Qm5ykYOltzwV
3PT5UlnfUVSvMPlpvb11vSnK96ENlg2iD5uyg7Dr+LdacX5bamf6AT0NGj35j1tEnvIEE6zdagUW
7JmhzU5st4AfT6pcnGcxUu5wGtWd77VrsUmcIPtG9cH9V0uT6W24zLVz0qs+vRFCdBiELLqstm6Y
9U8tzVnYyaFH8pHoIxdPaOF9phtbIm1x5vFSgySDOISOn4S9F2GxURKRXuN5jKuwP8KvJy+jx79Y
3+NbHKmmgwzBdOGaxiFodFov4Mt7h2LxilNVuvNeTj6mAxZ0rCIsk+8w1B3+w6Rjnechpzu1JDtO
780Gf19rC+rLhSzty/DCSf043YSLm6H56B0Yc/PEZnVkN3SuoyB4vW0nbJbPa6q9lBs8LnJ0wn2f
BT8Lz552UyQ6JDez95jjrHBaENjfxF7mcNT6pyv7mInok3ufre4CC2OWHB+3qCVKfs59exqHpCbA
86Hyc2prF9nAT7tOFFeLD9tVsJ/gF9bZvW540MHf59F05Q+uTW5ucHd1xtZsoJ+MqoRtPRVTKb8p
dDHnwqeZb9t3WfND+GSNRq/qz0HchjsFL/5o4pKXyirbn8xSn8IExugsHSjho/2SJdlFD6oQ4+MI
S1UvkhjV+7j/op3t11Dsh8XC2QSFeewdFoW4eQfi3n4MCq2bvQxk+YJNSlrulxjwziYVKR0HRW8t
K0QCXQOZzMIJrQNW6ceuzEdrC8kI0gBeK4+U1bhd2TO8jPHaskV5u9jBXTkn/rEoatRCHm0NK1LK
zLvs8ylgJ03gdZ2UjcDqOGufFlxfD3qw6l2rbe4XSuml5WEpmifPlzV/Mx9/uRTLjDxUmJeoqi8j
2TsXPcsZT1G/rNsUNSk9cblNzaqKoD1tyJiXz04c/ugtBxny4mAry6a8Oysi6Dv0ikSWoIA/JxnG
twmKRhrN61uwrvqqNd40EEzyu/nVsMaw15HjGR8bWs9u05gCE0GRfwkhNNvNLY8YvsaB4+/iue9N
+0aOWYRfCxoyjAIbK9nw51TM8iWKZTeSALDis1D0cB49z4d/ixtIvF9ejXiU8eSJXu15cN4OsOEw
pj0dlSV29NZKl0JYFCM5hdVHgsU6UmzVq/UP4Yn6l1sYQ6DRE5gDwSnHfePVMshmDlBHNE5CY6F4
E5ACbuQJTFUx7+YpyQBshYL4q6286G6ecSZqpTEpEsavKFIlC20WG/hdG1TFpcqWcoa3EZL7aKL5
USEovXW8KXySyAWBLpo0dwmH4qdwMKSP2lDC9egVtTMrrcmYZ87KK0OG2UDFj7S6i6kD9sgm7Y60
HgBuY4t8W9mpfdpFBVn6BrnspvcGhMwz/XmePg+ixW2D/18Z+1PI9LMdGq2W299p3jZ/7tBc8WXz
2kOT69+//utOP+vf/d9+731fF1BtD6mmg57635L6W7XdMZ67Dv4PbNOIVl/bvN+L7aHz354vQrZV
7/X5912dQxEenb0Ts1EMeUjd8D+pj3neh62TOSLNduznPBLBpEQ+b50qp8AGdCr93yCfNSxJtxM4
OqH4HWG9+P7Qlc/CUj64fLn0LJTanf0MM8w2sV/SRokGnw2qEuFZnPl01JSxxdODL13VX1agnYEC
tuXsdy9+ScMWuPGAp8TbppCgnd94Wi3DLVy8sHqOIr9LfnpkSigLBTnqRiK8vOdURId36TVxtJ4Q
PFe+YnNhEhf1hQMkl1NO69pZzoF3NcVfFjBOfuePffrN2x73T07QRxo7fYM2kS7dMCKGyM5wmZ3x
Hzvf0KlzEGhZ9DuZ2qaQJxr/G4HqZiSMOyHm1vm0BcFe5X9VNq5ByeHrw5ti6B/bW44fhpQuQTlR
Dg3Y4Zuf/3H8tfCiPrCD/FfhAKXOt7r1eINt4IhZsjjAVWNRoeEJB3PUAwK4YHMzsRnrSWuLNZio
TwZZgy1p20p2RFcxO11+9vVJfhwjlEghZxbS9IEkL/Js89T8eY5U3CJtA3j8XbekJ9V2xFQC1qjn
N6oX+x6iL14QerRny91medFN/T+MEimQPwfJyFU81CyxR1dmbJ6LjycwZ7nlkh+Hqg0w1XaRxodp
KA9VJDTn0SgdBE8lBub69D+5cHpSOayperu+bcALn4/bDYTnreVFv4C1VDR7jdig9t8zkZDi3EwF
+bjrJsm0xlkpY+8TbL4+/MfUhzm8GXEBz1DQ2MpD/PGyU/rlLBx3vF9WiEWVR9+DHfjPPMmWPm3X
PKyucstpqYYAMx+AYds2zFT8wysG5esz+Yi24kzAS8CY8BEABYzGZ6trHeREJ2WT/ETF3Pjq2MoO
i4A9dKk+Xo5sh2buyteH/PvFA0sNBJQMG/fpWHxKSWUh3JJisdUvEUwsM4fFCehCOPhqGph0Obu/
4EkNjDolNvwNgycSJKOK0faDdpr+YSJ8FBpARkOgJYQtgGGwOiN7/HgnhglSOTDI+WVWWjG69lDa
nIWNQ6kPWlt5o3UHBVya2Qj41XzJAd/8w1kYF4yPzwHQWRggZr3yeKuYnOSfD2IKoBCDF229QGQI
a+tk1lAms009t1mPL/dUiNV0jEEj6DZQeTzGhhpBNtzVXVAs28ZyVHMX1xl4n530W+XeImxo+pev
79zfThNyCB3ZZE8MqESwtn48zUi6vV4Aub40cDF5iRQsnzg4jgulEP/cSwAAPfdggcrnGiYZS7rq
auX4J5hg4Sq1kRnLvXn1LBm/BcmqGs/FDFK1/od1zeiMP4ynY+4lmJUwcpniwWdH+pnsZhejTn+h
bhbQowhktUPLJDGC60CFyUVychjzgqdDECtrWjCpui3W3USb62kfYxGYbusV6SVbbQk1xfBOgwQ/
A6TBFRW7GKY68HPiY9onAS84zZm9xhV/tcSxmb7cfxh5g5j7vzyu0ec4kWlgtx2PpCnT5OPIMyca
OTZj9xSSUYG53KHAZhIkyRCzbjsr9HF2Gsvb6lkNgp8Nr8sJjtt0F2zmSXuBPAyT988P9CeVtTk5
irY2tqXQDs1C8mlalADy6iRru6dOMX/l3gMILy5dJ/MWcDHDwnDEyVitj3U2L0uIg6SagDOz4E/B
LVSLBO+fGobaowKFEVxFeWAilFmMNdy7cvDN7Wl7L2YKLWPoj7edKsr1ca0wQWDPXOEDh68Xo88N
ahsyPQbMSo70MYIVwr3zYJTwpV/tVNNC7fdefwjCwdy7ck5zIhz5enig4tYy4cE1s42FG+zYnHlu
NSY40Z1fl89zT/qlO8SjcsY7QVYCer4qE5KpVa3g4mBvWM8n9EBP6Y8mahLxONqjwyQLsVwr/gIY
2hIjfT03Pi/hjD6aBTAKgB6RuTufpoZHo1/qoD1+Wp26VwY0ZoddT+KoaKtTb5Cku/ZfH/HzoumG
LJmuw3sbxT2y0k9H7JXdZ1PtTT+8FZc+AOCDMAuP24clL+9glH7wlBTeyiSkaUr36WXIwsI8/fo0
TG3lw0PhIWYFH0PRxbVd2EqfzoPa/CCtOKgfa9HU2qM0NvjW71ZmOC6eZ2WPJ7xKwja/GfuI/NSm
Y3+L1SsCbnI/EdVPcN4aD53zKomCuxk7VSSM/eQE462O2KZvpb/SA88ksjMMcQQOEBsquo552DOb
ediOGdHFaVKU2jz5I7rYa5f3venIRLoyj8evr/jzugYiinIJOl2jwAuAT316T5RBkjWT7MOHcYBW
Ee99pVyiaLqdmLfs8IXAPYVEs9zMZYx9FXCV19AauJiZ0nTbw1i7QzNmprQr85Ue/bxzPbNEyrW3
nYOkXmK69/2l5KlLptoE9c4CouxRhQ7l93+YvabB5M+bGBEB0eRriBzcQaMe/LiygQ6q17Zo3IdI
Zx7Plu5ScwLa8gbz6L4+x9BKFs4tyZCp6i1rpVlSVCd50QAvYh/hzL75VivLvnwmc0A7e45HJN+C
TNkGV4mc+RTeheYSF1rA+0Nphco7dJGiFWm78L7gcr++W2zqPl8aWl3h0lQT2T6M2E+XpucSp4Wh
XR7oFTYrlVaSqbVWa97+1BQ/XCRCdFGtj6GLQU+5qa3W4YbMCELShZ7gwKFtJPasYXogSlUMB+wG
j9nnjSurSZNbMVMMd9XOrG4DyyaiKIJ0d6uJBThgrhObf7HJcxgKMrIMhaabH8qFXw0Fj0RGTwn/
ehsfsxSWMF/+t1x68/dt2KdnNCJcIK4JXQNxiVGOfnpGnWmllziQ1v0IAZPV4S28dTNM+CAzIB/A
r+HrI7rmT/7xrjSHFGhGXZvXEsy1zzs/u2gJIXEyvu8HTBCe9aINPIJ3P+Mjik5QkkgmqyWlSLVg
YcCrMWkIWVj0GCWwh5W+IdkbJcUB0UfEYsADOd6qquVTc23x4Ou54UX1fttSOeEusJmrCBkg5Rzb
3I60nM2NACzq8CVeini8tdu65Uz8suTdhKWe2Sh/fe0i9v528eYlwCLhUD/++46KqLW3Unte7jPs
mbAN00Ppddtkglx4Fbjg3mDDZirAvyR20SFldOXSdHJmVzBeoMoQ7VjnCkGrMCR58q1yauf0p50D
i52SQQS7Mmza6heGUKu6rYGYqucJFdN0LUYHwdQuKrAJpWWJ+LEfDihIKJEomSVzu6HLr3YuPFs5
eFQ36NxxVtQDtd12jiQJ96wZFfnQdEZ5g3vSqibY57PlF6I40Gs2iLsAqL5It/bsILxASTJljmlo
SlJ9qrOQyGwbruB1VvbVTMXuFIBkMmyQcBTBYYxDbP782prX+ylo3fwRq+Y02Xk00Djbhf0prrFB
qmm7j00lZJv6VXoSup7eSUxr1/OELJ59dCYncw/QyKPM3negjsUD+JO0tCj40nd8P2O9pC+tXjfW
LW+McPjlqyBQD2s4Yoey6drWyfpv8QxX4ZjkpFdA2oiobjdx2RrLIJSKvYxenLqIml+Z27XjbNwX
F/k7HvQEXb6sJjR1JzpppB/t2K74VXBMaqsMrlAqo6ylCNa5CLd+Y8fkaUZ5djykhZer1wJKQXKG
80tGS7OtA3vfNFROwtMBemtWXTT+XMp0D1dLT+MF7gWpwRSJehr826RxPXkaFCIzTFE6pSho0GZL
l+q2wuphwovLEoHUYCnVWiynU9rjbHac8pq3zRaBnmCBHbt88L+31hD4/SmTg3ao7eQRtjhXQ0fU
FeOx4UVImjEiDfmi375p5VQCaVqI2dXTs972Qr6AuYldqEGBwkXhxMHKIkTXVfjlEB7npnDAxvkC
zD1WA76Vczmp5/NSeZ4T8BExpZcs9lOa2LupC29wTiqm6oAFn+V2p+WwxNF4je+Ln8cbGccmJxEq
7VMeCFN6yFYIihWteripS5bsS1ZtmfnnlpeosEInLHOnuqGBltT8njz51CM7zKkuqy1LljklWG+V
7e7tNEMzvbO7slD0yFAu8JvvbuoC7wGvQ8nzgT5fKbeKfTAj60ZDzhtkSx3M/BHOn5BlQ9HNxPRo
Hrj6LR41jRccimwyI+ZVuuQLhgDaumswX2OdEiPwgnAbT7plAqwN8cZRA3Lgc93bpWZ0lTN8sjAZ
JN4lfcLRqgx/2bvGyc3tcTqa1Px/ORAC+WAjyNXrnTVYilthNWWEFRSAw5gdBz3/RFooiZ0llNs8
ynzoPkz5QQ6PumiGvGG8rIxeGQyIhTNfRtTPOJWcO92tdwEziyN4/Ei+JNZsJlig8AEYz/zF4ntV
XJuhGZFoRvD9dCQnzmFseg67fb8epTxPvpDxy/iePyOOuCt9kQC6EFNMAogWnwwtzv599iRrH/Mn
w8IyF5fo5XUwyNVz/95j3NhfffMvr/fRKiBXt+7eh9p6+/i/B/ntc+zR3fIyRL7KCTgNnYAvZQ7v
VR0RPyxctHSxgqs2qeulNC6wAU9bCq5vN6pdKQWme3beg0pPGyfGhdA4AI9LgOgDDtF6N7p1xUdc
tHWcFQmGBGs83K1M0IsAFMXtFua2LV/itxFsO54g1rW3a8rcnD3atmubYHJOFny4+DX77da+TY8g
KSvGJxD4wtp7H6cU/uIcLHAtDqmjzGEymlj55kK3bJg9oGsXgz7jSj0zvG8TaYXexFlykeav4BDd
83sUBD1mV68zc+pvA2qtE5Yu9Mt5aHH2lg3dsDhdXT+cu2NqMlo2opOh5ZmOi9QkaPqJ+5uPoStf
nCBtmD6Us2pz8Wo0DRK9aavjD6Js4Av4hogvVWObx6FefXP+DcDebHoYjJohP+DBxd/NJHJ87wRt
BUTzc+9truQFzJjw+D7kMAgVpzPnXskf4Q3QcvCiy0ve86ODENF+IHIr8EfrpKUbaB99mnBwv8ha
tky66shtViQMyCxxm7LhNGxT8zgPvF/5XrkMQREdSoLFeTnz4r6a2xNQKXZdb6tYYAkJwyYlbQhg
EVENcGaJ+mVD0OhXV6hR+O9STyTRfJtWWdMjg5no1VjqhKTApAqOjtN2Oz4aUgy7gGRZzdyfYpby
4jB70mWFiRRW5tG+wgiGj9DIn8T9KXo4tc4/bJAsrDdp1bZlefKezy50laniMGQV+92f2IoJzzuh
gYHhOHqvzwzIzYoBgzqNAOvRy6J20g/Sm7IpONFvlz7HKSzJHTiQteSK6JmGNhmstsMqp5Uww+fM
nZk15KvMFH/Ln0Z9iZ524wx0QllUUHOXL4oJzucR2/v8K6+QpT7RQIiMa0PKYgnqS69zFJ8IkAwz
qUef7vC79yTL6viVwoixkSpx8XWVK39jfcsQJmzLyddJX5TkSxNMgYKnumbvBBCwIjHhn9dlYJ4n
LcCP5pBdI81S6QXJwjuvX1hpYD15IJ4wUYPtxvi6A+qPBjcROGf+uVoqrvLHRHhG6XFKeigqV7FX
mPRgO/C6u0Ru4AX6myCNtST7OSlAVx+CqYPZglsOxWKxCUkCBU8ipaWLJh7e1dz8FXMAripoavPa
qP3ETDflQrdwd28jWeiWTLSX27k3nk0rWJzwG7bZk4VWd9VkFdYOCsYT6y3zi2aAlREoYEKaadQB
VZQHtpcmS1VRxja5gLhuaRkIYkR6zouYq6C6CgLZAbcRbttr668JNOqc7HmjeRUwV1h50tpGWFKp
RzKSU6nv7VQWabpNfNzM51ucBh1P/orHHPjVjx4qvrKPqkSuG28td+3LxxXYoGg3dOuz4dhoWjaI
KQEYxLSLM8trVO3bkW9aIaYyE6Ux+iXeruTtXsoOuzsIu763mMt6XW6qajTrX0wzFF+I/s3Dm/e1
+UTzmr2H3ma+5zu2xScg05kPJh7ZCXoJqGmaz4PF4VFOiRaTq1UvTrfHtzs0T2Vcm5+8T1liSlYi
6OvmR2/5cLOcWulWzYvyQlgjyo5uBhiuKJAmm9r5k8BhPnZPJwnTl5ZTazXpwJ5CFV8EYZk+laBb
MQuwqT9ckbc0Zw5rnl99P5CvYl5pkqlioG2mINHQgRqWm6LpBvENQIe5vvIt0Sgjx+TMrUqaJGSP
5EeIHUoJ2SabTAaDdTe81ZX0RBlxxCEwNWFcJmaOAfnQnNbw+sBZLRgF8pg+hElCGdfUOWkdns2c
DJMVvyQDpmlqoHNFxdN4eBsQ8sBm0Stpm+bvCuy4inN6ryrAnV9vrz5t6MnlsD4wg1/Fvs7f0sro
SQlOy869y1BwcdZhms48DVPLMisxH+IkqpHECzQiPGU5968Pb/Kof2xszeExvUYzCxMVUcnnPKsa
5taa+pBU1dvSWJAD5izYB/AkfX2oTwl0niY7pKOTpIzv8d/PuNQJslyUEEr+e47QSNS2W9klQlwj
dzZ3Pw4yUywc8oI73AoluGXvi+PX5/IxheDb8ED4P02iAfV45rnLsPxRSU1GzyV9W6R3po4ZPOW+
Y+JxtIghokjYeP84zn8/IC3xJA6CKEab7MefchZlpmjtqe3kVs4NLwpajGJ9iuECy9z7k/31BTom
bfd/N9ZcIblb/MMdN0IMLj4nMueqEGmjq+D2fcWYMoME2gC/Wnz/MIs+Gg9Fl6zq2zB5S7Grh8as
5/TGWXcWnju8j/7hjD7OdM6IrVRE/zxdGpBcKNV9HPMFlPcU0hJ2W709VBNxHc/4PJQJ63oejTm3
gPLwwpMZQ4/lDOCImxMpaBQd1u0o2dkffKgq2CXPLC24gchO8nGej8S5yheP/eR2eiu7dW/L7NcX
8fk2cuOE7dk+FRMHKebn1BPvXamBfoxXWV+alWl9DYS6HgDnt8WKBnHxnx/Pt7mR5n+4N30asxA2
PDfYHmigfH3tgQuRmGm0rKxY5PR5+h+l1nyblD9EB66P0r1Ns8CnsouHV6WD43tx9fZaIkg2d4Ne
YZ6LppfmhfH1BX5cf8jPYiDARDWqGMq2/PvjpJiWdc7V6mMv3liKtp6wrkPvKVA8MP/ZUmcOxa2L
qCxFgp0+Pk8fD1Unbr0MaZCevIUio092hHmE+JgvX1/Vuxbkj+ePXCGHilHovBbmo8/lQtumLhNC
wTuq1bUzmGL4kzCUAy3vQ/tXj5Q8CrZtn5JbjTd1srJbpJkz1U59ztsaDRB+oWVH5ufCFeQe7Js6
8dO0PcGtj2rsFUDZ0pkxoncpOf3opazZBqkC7gSK8WpYXQ3g0Q76ehcpn1TbhTc7rRfcxG/1vDJg
M0JLW1M7EiI8tuZIkAlygtwhJ1KgFTlhoxHm9a6yio5b8R6ghGj9mQP0A5upQIQe8bIIXpext61G
CdeekmdGJ7q/ZWtowoBpdHFLP2ldXM+vGnfgA4RYwRBeeT0GmYSPb7FNR3GUp93uAIrha9zr2gEP
1qu4yXcBPqV0df875SF5bdJz/RbIvEZQVNYmxneVkXmJh3Iks8TeogxcOL3gf+9q/HaIFGyqFXm6
rea6Zz9FPr8qqgePsDcGGLnoWCB2DWzLJAP6UZFnxSLA7MPiaek9ucvKoSbtSgYmpMqwKTIdtQa3
36aTXW/ovOL9eRPLuAunfSrxGpP3/hKPa3tPvcFUtIgB6V65anVPEeE+78g2pztUUBTyD5mSDqYX
tUPQ+dfC1rOPzvxgntwnh+5iHV2RNku6b00cFyU9l01v2eyEWThmvVU6o5a+b1o6RCMIsO6qFvyq
yUyMW0Izulq2C90O00UZ97qnw7IqppzddBwp6qJ5ZvdHYVd6egnsulywJhcE3HhZ4VuvvjdkXrDH
iN5Kbu9rkaQengYXUc26XRyarArcgSj6Nc4i8W3ixAXzJL68TY3qNRpswqpky6bwEAOQNyo7qB1W
srQNOQ23pI1hKq0xvmcRb6O7ronxJqxzP/UBEKfTnb/kfrFbcqw9czF6J7ntrae1mscTMhntbagC
d4uxUHYV5hpRpBSjuk+Y1Cci9dt+w9OXvRSqq76ntlH4xg5U4qjy9JHNLiklF1521NlPbcnj2Exd
cAEaEhq7yDLuLggv2jpmsS/afLhei0rbe6JyvY8WINTM2KD+Cf3gDg5Fd66ElcLf7PXe70lBI0RJ
T8Z2iHcZDT3fwi6T1PW7/FcOEXRXZV0K5aVpdn4Sy7NodesDRD2qwMjNBX86ooVYFE14mPiTpxH7
sRd6T4cjuofkl0RBfizBd0FUjwv/kAFZuOsEuXkU57ak68Zr04dpXqPnymp8tvJDfQ87It/brrbP
BOyJfNNalnchSNMdlO6b3z3t699IHuI8nmkv/gV6FIOO0Omc29EtsvwAI8PaO32tb3uAUadmKdj1
yzyceb1aIP4Bp6D3A+uL6Dtdo/FyigJh+Nm7oqDFaegAz6c5Su/N6PnR70j7YQ3iwFJndYwcYScc
XXybRw+3c2r1536vHYCtOBE/20XfXcyhsM/7wDEzNPFNDTUdp7OZcPbSDsvxlOy3dQYbJnMRn+fV
L2eakBuva+RkbJs768fUSXrELRTqeGesz31fYGcS05B0FhvCxmbJKrS+KKbUgKf3VM5nwZACHLUd
IO2gHFiI2VJtx8kzXm2RXXVnapbq4HaDC3EdPTiZ3kd/Wn7aQ5JcCYfHB6gBbfuhtPNNOtdjiOK6
9eii181Vlwn1Y+lmYjKb8ja8x6FEA1FuQaMjYrYGTzxTmW43nls1x5ZEAUSLWn+b0Xx/6+EIY/mk
dfpgjDW+KwxlMA+eB1CZjvH8LTg/Kq64ZJQ8eHNGf8wcTTex29M20axj8VzU3bqhyFOjVYfu1XWj
g3OeiE47F+btoOzkjP4M8dxHwXxRkO8fKTuIgYMmepMMFqiBdEgvgsgCsVs5ZfysLIKaXUR8hr1V
0cubYArKAws9fPI4X8MT7bTZDTodtB1Tph4wU+gwfp+dY9GNwbPywBCzT35YZb1GR9kB9ihknf5e
GJBjpsNh2BMGLndaQQnfKCGp2Jb0oNsZ7TEB4NUjjYi+s0nDPn6IGx2/eHPn3Rd0Ur+M67j+Hpjg
ECpayGsIC442b4qdnKW+I76EEjk14wUkpfJppcPi6FW4tm8b0slX2YITHlJXViS7AJvEW7sMTkIK
M9uub4pj6Q/qAVWVx/mP7pljN/R0BF7/g7ycvImbjI7wpYrv6lqt52lf0EJGZ4vZBsPUbyDmnqlB
TDdNn6h7BX3rJxxmFgdXLriy0+2yR7w5XTueHs5nFU6n+TRDzGwRXh6ToBY7tsdIPEl7xKerpZIL
evTUt5XGn4eIGPKHXCN9zws/PeFhCy9Xx9JomIL8UMWJf0GFG2tkXccVDmFL4zHfsVpfU6sFJBBl
NymtNRKORmUfFL2HPzo9CAij/rpeqFgM5wiVcF/BwfI+9Vawellaz3svLKMTh5rflr5JcR2NqUdm
Xlm/rMRFKnex0L6Xx9ulnol1d+FASju6KH1vDDVwBFWCD6/iLrmYrC69IctSXVliaR4rrZ75nZRE
b+489jURTDGExRVwFeSXfufkZzRMuk+DBYxxCw4Cd+wxHB5ydxzlMYOnKrZx5oTnImlVdKB9hg7M
Oou6HXVcsMQj9e5dBMEl3ADAjcdN7SXNVWtR7z9fLBky1oE9aeO0Cebu4NCdNp02IGevvVlYNIvF
dKMHs8rafRZ36haT7rHeU/JdaLvJyzbfWarxUUQmiWMdw7Hv19slavDUO5rQw97Fcm6xamDU2ikt
zzCewFQc0juRy9avh2S8JFtS9MCAnPR+CleAvK1dBReoChNnNxnLo3PNRlw/+jm7P8U6ojrtBwRO
KQSF5GTUAewPd7ab4n71aIUcAc5IA0t3Wezs00hQETjKamnULhvpRL+LrRRw/OSmFcQNZSUpBuX0
ds53uYdqZuNmovrWLo61Hic2mgUgaunaF1NczM0WkD+clBAaybRDIIfxEJmts8LV+TZwwvJMW8sM
zqJarCBePYa/sfG4Ik9Tl0alhR1Pfa21KCK9W4IiqFwS7H3L8xBR3twOmBbUe+HQGH9RZlRn8aon
zUu34SyhUNYLhZ9wKMqTJhd+u08pFF6WOWnSXTHn84mXYue2CyI7o2+FXkXntEzprt90gx8uNEtS
/Q60q+FDxTO4syIRUDoxCCQVR87u0eks9WsEjrzzVIctS9sCjtmDYXYHGhuDObPaLbV5pGgTLhDB
7WKJNiQwG6Ilr7aspJoPtDhNzPlPFiEZBfsMPhKwWunM8f5/mDuz5bqR7Ir+iqPfUcY8RLj9AOCO
nElxEF8QoihiBhJDYvp6L0jqcpGiRXf7xREdHaUqkbjABRInz9l77bx0NCfZCB0jjXWmKYMtbxnm
lhFIByIw4mF4XJYkvo0T8RjjkMxIVhnLmxFtx0qTaXcqLw+VRcJuGX85gCRnvThvjVRuh4S8LtGI
RfgOMk3hl6VV3rRVYYdtC2lCAm1hfR368msfR8vWqfEQN/EE6Q48mxpoU7emsPKyMS89DEw3DgKi
NkwHej3cD9wwPnq48VmrRX4lGgxSiMCdGC9WBfu/IT5mI6d4iIgdLeM1DmXyDmUNG1uvmmKL/ca6
AXyibTx8UCd5BIlezyfzRBcMLeu4Y3gN0QCkvh4NXyrpyB22Mr3wVYeXcAjsuuk2QrPrc/SDY38Q
K5vFI0lmCpocX5Bpd4PwPa2M0JAiiJSHzubkNjNN7pslatPniLl3swPpPYQtD+UIaSNvz3nL8/JP
7bwI04z6go8QXfPWScn48aC4ViRoZWmsPdJ5m7aIdgguUL1y6wgnu1QyFV18aScPOApviwwlWMzG
bevoUfa5HnWg7rgT68+GGrVHqRvw9iPMoW6Aw8k8RgKfXB6rdLjTaQjY7BoXGduS4zBq6dc8MZzH
PIq1hxy30enA5Da0RFMfDFrGdzTfdZg33kKsrpGpzZkdwf/KmewTHWJK86sJs1albC/Xt/akd0/1
4CrpprBTBqE0k3G+EjaS1gFkG5hDjFVqmoXOmGmBUbCOwENLM+usEJ3+lGCWJ+iBZMqKVCGH/Pic
3xvQ/uKeSGZBSKAtdSfsE4ScLbVWHh9LUff3gl1bEuTCMNRHXrwjbB/yNYe90ud22ItM2aeNpd+u
uoGtBmxJ+umsiAvLmrInSbIurwd2nmBlI9RQIO+NU0Z37YmYEZX4bUxJczp1Ujzlej+R7EGbcfDT
oZi+9v3Ms8JDyT5NCrqYzwNTK+zA2TBsqmwgTrTB7czLdVoo5pGNfjORkEbb0kn6E5OEVfaylCN9
WBCJaG2UZiUTEoBo3UHqLT47hMgFeQejklCZRj2Xo6PdMF1zPVRB1HC+3Y9JsSMloT+y+lXjZmoS
DLvN5K2s+6XDVWwko4a3EIJR42P8t8SmFQMOAxQp3ERgCsokM/NhGw82o5QyJ3WQIq3drNvYIYjm
JtWpqQ0gOw8V1LP8Qq81YgPYVUQ5S5pn14sIWg3f/bxTcM5W5oUtDSJRc61JjS8FslEFDrviTlim
GZjlk3qWJ7VdewG77QkUGGbUsgNGxwvXmsOE+ZWLQxU1tzmH1TBHZU5qUKQbatBJNmDishjoDhHv
i8wbalArRZM+xHFu1nE48qgwRsEOZFTYm6emtnuii3B7H2QilfKlawjUsjYJ+qeSxIWGWdtNpOrM
XnYCoVRfhe1sKmp2mUmR8z2YCnIpmaFkZgZAKnHL6X8rFc8hW0p0GSmvIAUm64GsHT25+dGsVcQ6
cOjhlNEa1bVoEiceyGnmAugF1jkIz+GCZd+M1AkIWgm4rj40Wueln6UYE/yalUujS2FnG2WjzSuC
5bi/kwkNBfe0p6CcztXMU2czkHEnmxzmn6rzbfHKI43yyXBlNZQkgPdyrk4MyektUEJRWXQBohej
jG6M3hKpvbERqoIhVKVssIyGRtpT47B3iJutwCXIeqz0dZijQjrDnT1TupORsFtmD4R675q7tHfK
eRZ0YQc6qWmApEpCsNjE1URu10aMKG7A6rVV7cKRlibpEUphR0zBhsgTBAeZjWduANQb5o65X3kn
XFncKqhrel+vcb/5puTZ2aA2KZ/Vag1/QP0OBHFT252XhEOLTmXyF71h+LjYcv6usj96aTxcWqhj
9/SB09NajYwg1215lmnzTA6TUSLWGjwGwUIpbjLMzs6hoYTDwlqJeQ17GfNq1/Yg4PrJhVKPOWfI
n8WikjIUtWZJDhDvUUlm0gIVbuUkUiAoZD84hOcEpDFZeL5tsy/DqHSnJ2WJpplE7XhstGsXF6cV
EtJYfW2BULZ+lxFhqlaLAl4SNrWWbCgn2m4vEysfngHfrx0XKmrM2kuekHzFqytStqXUXMQ5ekPw
eKSacP/MWe32Wlc7n4nQMcmecCId2hQNxXS1mDtzd166tipDXbVk/4D0AdmE3wpUdgGajmagQNJ0
dEU0t85jdt7Y1xvq8LOJgdvkj0bubJzcLo4KeDqk7BJMuUBbJ0qkG/oMK86tgDL4jtInO3wLfDHO
FMO9QFu3bwhlywJJw+xpQbDAvRF5V1JRa86ToB1bE9Ml3I4pJArH9TYZ2opvCuIlmoeZiImxQ1D2
yOZyTK6crISS1qFjSvdUMPaxJUEmfWKJNAjiABN+DTgiOkMmGT/HAAYg1o7LhFyN5DU/X5Z0wvyr
jrfuZMnLscVOfC7w0TEddsqa1dQpMSvklncNN1xzQi+rx4NG0yINR7Qx96NhYmS0cjIfKjPLkCe2
1k0TxfW21yv1wQaUAOETHWLSkodqGt0y+/if5nNMnXoaEuExYOoqyCnxvXTwhkNst6jTumpBDhpH
I9Zw4FerNILdcCDgQBHYCV0H9omBszGMBwPWBpVPRBemF8TO+ka88p9icu7ODCnkaaxrgxuqViyc
LUII8WmcnB7VcV9xlqgBCNBoEwLuSwrwi0ZZK94O5DNEKGWeUyLXIw85Sk5SNKE6bobyinbJ5VLS
AfAXWwh7kw8I7EJDLYn9IP+EDoWFnA7ZSEkutSFexi6piOvopmDsrfmzw2oxnEx91YqwaAb3urNa
Qhp68KnEJ6HpORqlXp8ZRaSfwGbIHWRC0Vz6rRZ5J4qS6E9zkeagY0R3iVYvC9CA6V9wxciKOYPj
EQFiEQ4bwLonrluOM+iYosW0vpFJ6hasvy1IzUzTZ2vb26N1p5CeN53TucrhmZo1mT8F2InPZLnH
s49/uj0HxdqpG2e0sMIvno6roYlUEnlKLUs+wcppx4D3JlUd9XmYGGTLrdcNEqox0oYGOx+du0Vp
PDSoLGKfLMXPkO3qh5ZADD9JiepyUFQilIoHbvmCOA9lJHwj7yYlABKgnbUSe09H3+WxiqVCsggP
ddimuXPRy74+9vj4A3bk+Sl9AWevRKp7R8cYgEFcxfaT0BdjAxO5ux4AIxzyriZkLRvcca3W1BLp
DDGAvtN17r4zksoOAdRQOJUp9L+KNJbiGrtuGrY0t8KWW90MGsOSG8oXsoTnOkEbOGoPSTRPD17U
a77opIp10so3pVtEL8iK1dC0zP7WpdzfaWakPdUo0B8gu8+Wr0xcOCT/D3hu3LOJIf9OgCzxJ1d+
QaDcXwqpzpHv9rWq8Rwsl16skFnYama5430A11K65EgRt3tCF005HRu9vYcYq8GUYaPS1Gm1+FOi
1XeKW5g3WYJ7PzDp6h+EqDRGYSgtwWEQOkb3H+C0oB/UPvGCysshZAaOi+mBHW1diuvW7GrTuugz
qE7ECrrgBvDMNhiwEQlMc1bCehQMHOsLc0ZKM8NMwauhh0atTn1yUGVSZtAH4BX0t1E6jdZXqzLr
fA/kquzNgHhqtYd4MVjm2LJ45ahZmGmhj8g8LcWbj/BOWygbXXUmESW3WxUmL9gRBHi2Pllboq1H
99Guqp5FpREEJoN8cqxEtULqPHQKoTLbcYygxURjhRyZMh5V1YwZm4cGGbtpIQVNRP1NbZTZ6UIG
mgj1Np0gLo1MoyWNQdmGIo5WETn3IOChXZzFi9pcDYbbs4VJjclu27vaHaMhCxnEuuz7sAylU3ae
ZXVHzhAcJtfWNqowZNc8yXwZtJmYnlikczDWJiWZv5B21Az7CINiBoRQmdczMW0CZ4pdEk+D09xL
8o7IHU0jN+e/oYV3CFFS+o4N8wnZYlFhB5Pquc6w/WA899ogwvAPB7eHV5YhJzI9hA+vR4GVyp4j
m4T3Vc1wkfycepN5YDF+ao0yRu05ukNVBmpptrrjO0ACUaoUzFG6oCfM07nNvg+6fv+5Xk+X+VgO
c3q8sx7zV1Tg7pthaGoR7mHFqfOc//BOlz+EH2UOqohqvGZc9mNQ+e+vmGk/iPtfa4GxJU76N3/8
T3J3z7+QsPYf60/9+be+U/v/+0+f6pL//favnKVf27qrX/q3f+vV7+XoPz9d+KX/8uoPm+94vSv5
rYW/0Mmi/0dywPo3/7f/8d++/a8gfZq6aj7+dJ2sR/j5k+u1+PvftkXN5p7p+Y9fd3j++98wEq0/
8w9Gn/oHf1RRT2A8Rifqco/9TE5wnT+oVWxrJTNoqB4cvud/JCdoQM01shMMfhl+AYMhNLPcPvn7
33SCbnSm4IzfbcfWyRX+Z3gO663yl/Ez9zfQCMPUUJHxj8iLXt/h8Tipiytquddp5YEOyz3UnQy/
vFNTIvkEvNVWhCeilQ69hNriL9fq8sdx/gpKeH0jW5aKdQ5aBdeHJRsT+JsbmU3ywsxz6nej1Af2
A6WNNlcvQoA85f5fOJTnIi/BQcile3Oo1sgGTSutfmdqLfNcXUP/2yVkKbpa8y+cFZfSM4j04Ut/
K6lZNHRaJDH0TI2ndDcZSxO2PZOXfnI+cm+/1kr9uID4jUhdNLgpsLO9/vrAjJIEbXEBvTTyMEPr
V+zE7JeJKOi4ijLIoQbqmCjKce0Scvj7S7oKIf5y73z/9gy6G/T7dFv7xRhMni1dISDrrDim7SOf
TDYVO7t/TtrCUbBYgi5hhGGz1r2V0nSxa3RDE0kmUqaNxE6v2CRaU+OsQXkla+/vT+qN+uj74VZp
i44gldvkLZfCatjRJlovdygnGWnm7TdUYS9uTEopwqwTm03ej7X11dL614fg18uIVI4AJWvlMmjq
W+1OlOQZqClmtJlqWaCAvIIvy6s3vz+v18609U7hKIA/eQ0SgI4w6fWdAu2OEWCTy50B3tE3FOUU
I9HFDLeTd2dpfXBO713Fvx7tzYuTWoIhKD6/nUu30Y8Y9sVD2aPGX1ksMPn9Ns+ffn+Cb9ycP85w
xTusaj3Ec2+XsjlB0EDjgRF9YpsXZm0WdzFD1QOdKneP8CIPZXPtDLMbgDfunm1skEead3sJz56J
ojfQYNZHvx0d8XWaDOUwA3ghirhvblaNBJ3JONDyZvlgYXrLSV2/GUAQjkpQ2Ko6envHuV1s6zVV
3C7FzEzMqTLmaxq0RQ6uQpM1hcsWIE0ZQ4Ort9GLyXxU2WBf0gcQ506/QMcRsXeBoO5nusn/eGda
79yaBvpHzM6rSxYz5eubJvOwuQNs63eUtOzqEiskfouWuGv3GzxI3S3mA4Y3I/EPYV0s1REFUnva
RRQkYTn1A/2Tys/Nbs3IroC7aCICbelCstDjmXQZvT3X7UU5LDl50A3b45ASFgcfw9o7OabKHVHM
YNiNFB+SqThb/J5rPFfrkukyHfu8xWuuFITDRJaHCRLntZnfytHtwMnPpEkYS75tDckGXukvas9Z
9g0AUgQU7IGmqIhOVZpq90pLNHRW5cqq7X7JZ+O6p75lLx/ne0g4/QW/ufqgtPz1AUHOS2HAU887
GIDa6ytLD9MCaLp+6V1yruQywZ9EeEY6fZIL3FApUbv8/vl494gWizUNMBoOb6FAHtoXGvp5v2uj
iLaGuSm0+KtXmaetQSQ0+4+H3x/v13e7azmsNghiVkXrW/xvR0I4GA7Zk5nMgEofzPEQ05/ZuHr7
kdv519vUhWVj65gtPJUe8JvbNJbWkI1DzVuQ/dRJrTTaoR6l88EFfPcoALAoU0AHcQ1ff2WIcpWy
xwhADnKrtkwzPGWPqci9/P11015vOtZ1jLNxUY1SLdIast4cJ0+VRbOF1+2Ax9VhTX701p5K8rs7
TJxm1OExNLjxVceIj6173+rxrjbz9KNl6bWb98fHoIRB8IX+WdPe+v2bpmbaPjjIvabC2YzAb7fR
mPVbc+xTNzCgwhy0ipljq9bfinp0rgF2jbvYUocz6CXGEdnkh4b9dz8TIlCXvbhHzfrmtRKTJ0wD
x+h2tEYqckCsjacCbQZP25xHHalzCaqAz4XFo4wjYL6Q6z4TzhBCYbcid64qvmFpGc5zdyIgZ3yU
RN8EhCyLmxk7oC/61NqTvDEeqxnxgNp/VFzo754AsBLE5EBs6Nu9voeQ2Xjl7I5c1GS+jltHbOVo
xrcJqxjDVScLo05TCfKze95YbXmEVvPFTZ1POBu8gxRRFNAVHjaJWntX9eLUn1xz+bZYEb58IoW3
o4jncMwzhXdFX2CApJH4wd35Ri/+/e5kw/LnGby5O8eePn9cz91uVrL4GEFbpiU1VYQZE5SYtizy
xJT4WaYejHoegHDSTf79RzDev4gukW88jNovAl13Zi2ZLdmt09aeOVLhWk+UVZeO2VUoQNTnuhim
ewcIzNdutWYNcYBqKwmRedHRj8nZUbs6pE/vrPKXkVh7XYog4YCkMNLYNbNY+0bcs8ZS6dyQOLOx
MPaHAFjvGY4gyxks9VSxtGJPvPcXZ1Bv7JkDoQyQgRi9zvrgmv9autGdVwFoUCGsFJ43l9xCQcxA
iAWhyYr7KkICkhWhsjAOrhfL+KBOfGfZtqlI2HlCTqBWfLOj6FBdVi2Lzo7ImhcPJBZv7SHzTbja
Hxxp/U2vtw+clo7PwTNNG4zMm4eZzrmkiW1xJ7XxJ6bQ8T3GfmSW5cxuAgYI+gEVdPoR6slHavJ3
3oU2Es7V1MGLicL79WPYx2nDDB0pq3TmzwS1Xk5Os1rmXwqnf2LLa4e/v2W/156/nKsF702j/4Wl
5c1XyESwm9KUW5ZteHUtDeqeOSLSGu5yAFHjmxrRVkkLkupnQXFjumkwdHEbEtD+wdPz7s0EJ4k3
CyQ4SBWvTz2V/WCh1ul2o0s4kCqI+zETpi2AbOPASrKX35/5Oy9NSIMgKTF0YBt4u2LbKJDjEtzR
bp7baReDhAoWXL4f7BHfvb4anQzuJC6v6b6pALIO8jxi2m7HHhkX8jAxI6xoJ9qRqxzGDvlNPDC3
wzNPLkYUA8MeSMjA3kZulP3RGvnrppye5spfVHmGXOvt8zrO0lrwffBhBoS/SezE265dEJWRBhWX
TOVFV1a7ZIV017lUP3istPeeYKohLjZ1u2u+vdd6RDK6UantDrBE8iScVrHopcf9RZdqVukDoEBa
icQHXLoye6SADXZTWKGaCUTVZeOsoWJ4/M+GxEDDoPc9aSvoqrvn398Z73xMXPgY2b4TpJy3vVWS
e9PZquxmZ08RXHlzGTZm13gbavn0g0vyzqGwj5iOh29FdX/xWKSZ1ommdZpdv0TlC6RL5wrieYmW
xFb/hdOiBsWpZ68ttV9WNVGJpRcuOU+WnrZXKEvtbT070QmUArqIfzYa32mevbOIcSTaIpSIdITf
7hvJjo6zWnKk1FBJDOgrcVPGSPt5uy0+kjiiQGt0078/6LuXkv01QCeQTr/402IS+HrIrc1uZtQY
kPtAXGBWEm6nMiL8/aHoZv/6hqDSUMlfJsWEeJA3q6aLtEPGCykgNtMS6F7zjBo8TcyR+LkyqoqA
mase2tTkBWOqYVS27BzltFkwXZRXpWvxcKXg4b1D1M3FnS6GIgmRorhotQu0Sj45xMkX2LDKWY79
stvGSRETZgVpAi0Gp2QEjl0TIesN1qht8XZDlbOUxNulMyDuDc5DVDdxnmifUCgRYl+Yk6VvAYBM
9sZAIKI/kIGQlt+IgDL12EeRZSfEDyBaXid6bXLbFbU2Hwqm8IiVU63EyqoK7Vgu06TsiHUcunOr
rKR7ZqLpiK6gZxfVlj8r47YcUR1PvjS9HKNqPpjxmesQNxhKRGEY4K2muBkQW0bHtlLqPTiiKvLn
GLkFsQXpXckcHcWDNOvsgH83FoEr8dFv5zyd402Jar89zQa2k6guycMrdl03ennIxGYmpwR5jnpC
ZGGk0ncohR6K0lqLqxTg1hcHSfLsO1E/BYuLWf5GWCnRVlhZsvlyjJzhBm1l228Qx3rONWQiEiQl
mSfyQBE7EQdGRubWZJqJXF/EyxKguvd21cpa35DWR/sP3w3puE1nubfM54pgKsraQKGVDBomQGHt
S1de0efdSvJd7lHCFQ+F4qrXPZgJPyqzaa+sZH6j8S4kGV/EGmynxKmu8SH4A5SZTb5U6U43c0Kq
vJz8XjkcjWEeA110X7IcW7slwbrLbDK2SI6eTUMZNyTrdqtKzNnZCAc3npnaO1IXa5+KeUG27RFd
aYrpyembMcS+SNyEM3xZGtvaD8aEjniaIWsWd/h0NjYW9kvLK9sNuvD0MsfmGEg11U7cskjOjJHv
g90CapyUWJbFsHaWol2lRGoimJuiA2mieTBluaSoILEPpi0hEJ2zXDEmPDS92fvpwjg2XfIL5FrB
NJrtMZ8mbFFqjs6crCscS9EQ5E6OzcxIkGmm7mXkmtelkkwbbXST7bK0SzArvQwjHSXrQul6jc5X
PFbuGhKfOG44940dTmrfvthKUwVKP5CXR8N659S1dWjJNvMd2A8HKCb6AdKFu6FJcdS1aYtpW9vm
1vxQqrJ5qNJo71jmDayQB2uKiExW0Sm0Mnoo0QiS3pCX7mGQTrUdFEwyOEI/5Z4bHbvIwBEW1+5G
zcilhHWxgGH3UGiwb7iGnDJcNnGLKIHMOmQu3Sm6PscvJlxls4K1pRnF3jV6ste6stxXpTu8mB3y
BWxFyAnDfEj7hcSsugH3ydZcV1tCyohHQzhfQzLxdW6e+xLn3xQ6DfsIXqYsEiQ2jp8F1/4ceFdK
eySqCOHRGBlDXlPqvkYUs7gn/AOxGjwQm8jSrbk7decxHrvPqAedDk2fHkElCJdObz8rmrFVsxhh
h6LzmXeOotdfJ2fJxd7IC12Gpbuq42YiHN1TRbH7zM8dF2UDSTEW6YiENXY0aZt037ZcKb/PqyJc
3HL4lNDVv9SLTP8UlVWeHkaYRxvLS5tzbdTdbZ0OpEygtpuOSdqpeMIi6kn6u4LkG7U4IcCz/dpD
QLQ3xYwkKRut1DidQFnemEMevXg092VAFVCy+Y4GNVxmd7plzlS+tIJ0PJSLnfbIGLVFPiOsC6/S
xarVGMMO5NCup2L55M5m9nkAaM/NWEwb9A7NcVkZg+lELAKQ7O6eLhxjkKxLlm0/SO6ExPCaB2BS
zVcMI/k2n5TmwWmQFWH76CFXTj0pSKiq7q26QY3i1OMY2pFV9qFcOh4O4guI4yGggbRp2yJZRTcO
srFyTAmTvmFX6rXbnH1TuUeoyt/vEabdNdEYLxvXSjUAaPEYpQi50cEFRPoaB4Evbr0HlfEYg0a7
UcuECAGnlfoWB7hQ7irP5BQdkXvJSawvfFQ7H+6I2ZPjGVyomLCVxg3BFC9ndY8vwkxMfqshUux6
qX0z9Lq1+FQizdEWSXKRjZ14pHWnb2icWRdxy6OKKbAkr0pO+RbyGpILBtHxRVGIAZyRlVgXPEQN
DxXfLk14IkFLD0d+koindohbhHit9qlLud7kOc2oBUnvcQH87JXWnBHz6M0VZPaV7M4OE3nvQqxM
3mTpjiub7q2p5NcqktgoRBlHoWXe6TJ04qmfRfswJFzXxXGar7UWo55d4LgiL0fZfkRSPe+k13fP
3thZFybRjWCBay++mNLV8TXaQFGeYaKbLvovHRUXTKcRm84pSc+6CDEdxIGCKRJiZZVkFSuUjDof
8Jr2SWizdYGFOroVdhKf25asH+3YzsMe8RqydQR+mj+4FJGWNPRNDALqOGOCCmNFDidtyclDQJ9u
gRCzLsZRujcEPy1UJb6QXmMvfuJCCPMr1WViYTQFgS4RKkNChPIsJNEyOiZlz18AquT6+BqLPswW
URNbzHNOG6vq7ueZpjXah+7ZiU0riKK5OGhtv97lMkFrKZAu3OCgG+7MmqRBZBd8yMJS82twMOKL
kSX2jeItDQ7RakwuANJUmt+ZVftQNMt06dqdvFPFlF+n69ett5F7SswwgAJz4EC5Mm/B0auYLJQ6
IX2Vq+ZmyXypwrN9UZc63SmTaeGsaN3oWi8z80BCbnVqGyO/sV7ya0r26RZEdfe8jIOpHJeWlvhG
wfL34oC7RuQoCZb26bd0uBxtZawCW6mdipWc0OQgVezo2kzYcvkCjcl8KIcB50oiuZMWhbCkkAYS
dxprVnJR5Fmt4Ztd6ktCUWjiDnPBd61C1MMMZhBBHOB6faldhT3ToJaI/MqxeVHqTLszYzGGw9hp
3+whkzLg0WuuWC2Wl1rH+hzYejXnQZtZ8huwtMXiO3O494Xgsti8ybudOuZa60O21T4teqFce73K
aubYw7dJuM0VWD0a/40uzvthFp/RTTdXWu/GF2APgJJ60g3TzjUOrGMeOm0w2QfcOf19QwCJetWS
g8saX+eldajnmosHYOGMPXG0FTJqWcQgu9I37Q2ohJHhPi6d259HpYhJ7S2GvYkn7NDw2jw1WhOp
vOXE6aVtdmIrKrO7RTyOu2NJXvq45l91QogwGoTxRIAQYiRRLAHWO/wVBg4eazDsncb18plomuR8
tjyHPd6aa2h10yVFCCpDEtXvyKYzg0Kpb5CHng0OS+Kkqil7GZwho/QyyCbuESkVrL1StBw2ty/U
sdTOE6dk3TAWxutqqpxNNrr+araiGzvSiRWaUhmz6JaLr1UMGxvNUg84VI/DPGPE4Nk8U+OxJXzO
qY5xUmGAhv61nTzGf7RQv+ALbg7AJqfrvB6MZ0S1xyZVNZY0l/8zumZToVsNpt48mabMvKfeRl4H
gOsJsh1zprrHWqvohyaqHaZlCQXpkNXzvQub+VqtSHQCJ7a366IJvVFJYz9t6j1a1S/0/8rPmHhQ
JJP5ObLAYAbObHY4gTPPZrKK9LtDrqjYniJFvchLU2w7KUE9RRIJbaGXV/yDQ1OeSDTZKDZLnRdf
SwgQKKgj51KqHnE67GPQBUfmFyLI7Tu764t9mjp3U6aWO9qlCXUgpRyqQNKD6nRMzlLSPoJa0w+R
sWhPiRqNWwwf6g5+JdxNIsDCceBhhO7Yo16nVRjPpN1QXJj3mWmhLJzqLY8TC3CdsTuN7cbbrblq
L7gy9PtJmKRMlN6CaqE0PyGsJ56eGnZLaOJ6al1xp1mOczXDy91aQzeBRKQu9PF+w3SDffFtYdSk
ByLu0/Mm4zZIK1BqyA0rzLlCELtulhjgJoFUlAGC7y2oIqVjU9CbMa7WecqPJK3t+xybv2+Zymk9
Z9PVour3faqUWx5F1G5LRqGGe2QDWvO8NK3otshrygzypHOWwMwXbp9eu2q7hNhj3JNuTleJdkKo
bpH7eMCsi5JUujpIRk9jaFEsh3muhzPbUnjtlK6S88DZ1VHEE/a2zEhqOIgLIFXoYGxLISzwGDFD
G86QXmYPpW7aO5IFKl45E571ZoF4DxNHmS7X4OrTmWY2uzpnwJIjoZYfvTFVry3HPLaY0/cRSYED
xLKzgm/5pKvWICazLhiOjj2W9q4/pe8LlrTL9hAuvQePmSn7nC9tXcmgTKwFJA/eqsypEtcfhl57
mGazPdS686Qt9reorZtHKtbisUD+yqLVKbfA+5StMch4gy+3vILNS4ogMlmG3l5P8NSEOJdyaNpD
uBvSI2700cR6q3bO3sk1jXeMadcXCibH2K9mp76gfVMDr3OzGM4WzLOFe9TKoKBl1ZXeuOWVndJH
xvbDAgqWsn8uOl19qroseUbUi4FFV/iFDSqAo9Vm9c1s6u740FLx8L0BjNyWiY3laFBs41AIlzeK
BxCNtyW9s6XQ4BjENCQPNSEun6iP2ZnmBBwe43zqnsu87p872dFE6Iize8nNiq5CR2D1o9pl2hPk
Et70tTlPl10zRY8kObMJB/St4LNbou5ZsYRS+voCPXaz5FZ1UzQTC0OXTGO9dWLo2lvTG+loyCnh
9sBCSIFDylt9k5A4h3sfr9mjpVn8jCemooUq6eFAMAknFH5l4CMKh45Pucks5FJhhUqLFDSoNeAq
UrPqTtLF6tk3qtWgJcEoxjTeUrzymxdcPYRZwvZzw8QE4bVDQUoJ0DMhjXw2U95plqgmSLu2pGgt
IptvSYHlZcPTkNHj0A4oTGOJ6NiPYqt80SUeHV82xowfFa3x44+LaQ3kd/tIkLQ0gG2MMs3RoKL7
7CfqnQGDNAAP0uVEeK5NAZjlFTHQREXvijSj3YOyIGWDiT9+L8id9S70xiLqFHSBdTKjx76xRhQV
fIXMW4Mxaji/3LHoh7RCzbOTDhXDsCtnhB9n3kAg32DTG/WlbonkzFY01ODzoO8qWVX3peYBqHO8
BnO3cNVPYyK6GZo2oV0XpuSk9/qg8hmpyvnUaRXx5dnzVJGCthK8Ar4Tnl16/8kc0pfhKg7oW3sW
Cb17Ttm9QB8jce107obuW5p1WbHzZNswwPDKNMOUnuIzJEyIBsDI17nsK/p/x5E8JNhkdU9FZyWm
yA6q3dJEwSpdkEHZpIjxeabYcPMS5v0VlHJ1ulT4iEiYWAAFXyQD/qtmLSELp9KxL6ANvNWAD2wI
4VSPzKTb/VhK46qM3ekULVN6h8N0vB11c/gxBvup8vzZ8HwjOn3zx//8v8hLX6lW/ycx6/9DDaqu
aR5TnD9bw79oUBHUJhCcXseQ/fihf4hQ9T9MUsMc9nM/s6L/FKF66h8mEh+PiR8dGmBYTDN+ilBN
9w+sRKQUEbRg09NeW/Q/Raim9gfCU5BFLoMkjx7+PyVC1d60shFUME82GVegzDQZm6xDq79g1pqJ
8Mum6LAYCBPhezDEJV7rlqyiXZSotAdIxJjL+jTLNWW8/b6xn3irC0xUuJi/OOlQ6Vo4q5lBup6V
2cvMVoHMrYytMnErADsqXhmYiqnC/3Kl32nCr5/sL4M9HVgdclIurYpcY9Xlvv7kbifHAug0QZGx
Ol1rCeEhPx5UXlvnjFGYZ/7+gHDofzkkGEDNMSmdacT/Mv5WiGISK0joxLa907p3lAx5vqbZu8zE
wMfz3igN7V72Fh6qjQakjDkQSuDZ8r/YO9Plto1tbd/KuQGkMDaAvwRnUhQ1WvIflBLbmKfG0ACu
/jyQd/ZO5Oz4y/f7VKpSdhSRBNjoXutd74ACFXaDUR1CN2FHmQd3OUhF2M87sxP0emWCfxfn+3hF
OWE8wpLt5p0dltWJCRvi0Ah9xYABcCjFqiFfesbSGG3oltqJe62JYbzPcVZaUxWSKUWuQYsZB8Jg
EOdwwHfKDdNijbc3R7kS+JgHgm+kCYqOGnYbEpJ5MwmOUolrBf5sGHHi70GhjzKTjoe5inGRHp5m
Ab0JILVKfBVtjOWT6xgKyHUTR+ajQWYzske35dqwv21eNSDRayQotDHxwkJ6A5W2fjUH6tQAM3ba
wjEu+ET+5FgHFDjx+CQbJwYEbFBxPmJiY7QnEztg8wJPzdW2wp1E/WJafRkfO9my/qKW0kODlD/c
I1IxHzUrN0fIAhROny1zkdUm7cjnIXKBgxPxHEfZwC48ByEHiYkGaeCndQ8vZUMILbvvODf6sEKQ
msbXcDAwqkBDW8RrGzVeQhtQOm+pisLnfhL+80DsUYTzlCELfGbFHec/L63TDUebZLL5FtAkdoSM
YVZS7+2Zk3TDfVygN/wYEnJmciDp0ema+WGaAYFobh3TOHFm5vER0w/z0V1ujt8kGd8fopeTD73G
WCd5p7nBPAzqJo7UfAfGHuNo8x+jhAY7cqiCEmgOZgbK7ZUUrnIZIJj5Bov6iGD0xkBwqv7KOGEG
b3mL0s65mRbzBG1wjYsa6vxKom30ZqL52gP02QjekYO+lVE2fKotHV97Y2bJoiser4MaOi+IU8Ud
L/Iwm47mKCjhncr1nwHZ2+7OTMgAXjt062DwCKuSQCWFkLd6NzrWtnUijUlTQXGCvGuywXWtdcqK
NH9TixHJKrFqW32b0gnmEX8s0m/1qEbQEpAQ3CdyYL6INdKaOJoFceUbjxhy8/XkmdaIlUYktFhl
as4L8K2qfuXO8HC52JPPO+KpFEajOuq3lzZ0xnuPLV5uiC5ldyRuA/f0LNdxPTJnDv5wbOU+otHE
Pic0x6tN5OsispzGs1X23Hq36nkXgRSIvpinzd/QvS5FlY80mPZQVqcyzkz5iFZS05613p2bc2dK
TV6n0eeT5BP45BNehpP/lBCtnN0j/CE0pIBBGYSDZR3mgTku1gcF91LCeV8aeoyxgIQjbkStk3gR
5l4+Il8KeXqgPFEevy9kMFi+uEpDErcWw/JQYLTMq2BhxB6KdMp8THqA7sAzvFi8kHjRm7dp6LNR
eJHxnuWrwAUEvQBGXQXviXKMQY8bRjL9jLCWERdTm6j7gki9yz5JdgjK2jGcHXlbFWUpPAwotNDf
uHmkkZ+eGbwS4oz02DYu33mX45qcQrcdP3l92GRfHQoiRN2YH4P6F/pgmrcF58/crMw+jcSB1AIP
fyXsWnX9EJvWLHHlBZSHahHpn5GztaskibxLaen+izP0NNiz8UBWw0hGfFH1T6A42ibr2njNwljs
W6L4YGG/s7bCkJ6uAHxfGRYQ5Ro4xNlriK3UubJTZHWfotjuW3AZR5SkheNzDDOKAPqlOH1undoM
rEL/rGHhuOrKpTnFgW2VxGrEgCczo1/zNnS/jpFF+BjGPrf4g557JZtpk+VyvBOVG312rKHcFAu+
U5Wtde81YfkZwkGxNUs9CknDgFSud65EwwcuBnDd4EU1Z/kNIXb5k5m2tCWUxNtZ68aVNoyk4CJL
3gyFqm8J7CrOjj30m165+R3bev059fv4YbDzq3L1Md1R/NrbZmpG3JUwXiKhL3mIWpE/qcJuI7zJ
yiW5naogh7J9zAnPxuvahuzA0AWNqOuy7Q1W9cihU7+UJI/GIKttufUSvfoUA7lwa1FFruCbg0Fi
CTNeajFaq8WcZx2FbvuNuDy5xmnD3ptzGm1VbpoXJ2pdrJWwjZ9W40Q5sG6lOZwaWuCdlzdTHqQ4
yx9c4Oxt5Bh3aVjVO+IY+zXxBfVLmklAs9EcsM+YQmPYTAVQAwO78IFpsthhuEpaIUNdwl202dsC
sogL44bmxIY97fWyJPxCWxydyF7YQEqD/mZiv9UwbdzH5MY8Ylc9f9H1PD35sIFPkiyU/Cdkpx+K
ORuGJv/Q8uBriU7pzyUR6kmLoOE6PI5dLfdMnUmHVRaHkK2RNJHqQ0WeSS73f18XfSAaUYi5rkOY
JAR6xCL2R3qzjTMmThKOf6QvAVW1EzaGujOpMf7+fT4QIN7fRyw0fZ9qj/CnD0yjAQuLvvUjfM7I
e2JP1SV7dgkqwGCSDeOfv5kL9Y/baUB6/chTM3iGtYgi8OiRqLGpqtg+tCASgZYQwPX3b/VjIUsm
psd9w9EVw9qPRK0m8t1aG3VxtPChv5Q9pbeDHD0AJQYdcqufSb/+4v0MJF8Gy0QXP7r8Gh4ZcWVe
OMcZGdHz9yOojGlkGQcyeF23IDc/u50fGId8d1ych9bMhPZn/VCsT1gTMpnrAMBESXXlahgpUZaE
nMDlaHIGAuZwHmnFwJ91LeX4+Pub/OMi9SD/cZ9xP2HoqH8g31Wl3egjDMtj3yf0zUqzDqOhqtP/
x7u4BuQc2NvmDxROtPSqDJNWHKMOEzlAyGTnMjz+ydr8q2uhoQTwhHXPg/fhMRedBZyCA8/Rx5hm
LTBqD0zmGOu/v5a/WCYOk014TnQ7tJsf7liGXy3ml5VzNDFZ2qE+YVEME+b7mwn5+YWQnmH+SUv3
4/7Fns5uwmWh3eNt/7x/lclA5kwu7COZ1eLF6L3oOOukW4MwEi1fehNIl2hnlsjfX+qPO8vChYVq
z9WiBvt4qQwfEiBJxzxmPU93WLFPdgLJ5ZwK7yd8yb+4RBYHqh6bR52Wf2kx/9Bvu7mSvFVh4oQZ
FxjqGdVpbjuY8zYLJls6uHFZNf/8+uAjInJbYlF/oEUOOoEzMXnVx1w0EjYF86tc9+Idjc5Pn/R3
9uCf+3K4cXBCbFh/cDB/eNJiT3pMWnTGiS2jUyhZjmKmpef3BEdh8pDm0JXCiTJ5VNR1ilqrvQzN
MGKXpbU2zUXlvOUR6BuZWRZVJ3B9fPUyUec/uS0/rvAlfxcPaHakJS38w4FSJo7ClipkhcMksoKE
pMfXdMR+aDWk8HdXEL9/dlZ+lJyxEcJM5KnieEZJ8YOmMsrBS0inZYkz6ZSwTCz6h24cuy+eNDgy
4zpc1jsBcpemz5vXYXAgrljgtfdNazaQj6J+hpCH6e2O/Agw6L9fKn91T9gpWSuQevUfSMpY0cbz
4PHU4+lJ0a2D6RuRZh2J5SiTlcIP/idfwg/Pnljkz0tOoskShanz5weiSdql6J/m42AzFWsh0yzW
eGCbnOw/lZj+1ZuBGxGlhIqb4+DDm2Ha6yOP9KfjyOzqivDMPzOBpstxiAJPflKv/LBNc2UeJFF0
5MuJ95ENXGSaUUPTm46wLGgso6RjZfEg0iX+/Xf2UX9peovUeSkeHC4OheeHhZxbcTJiv62oIGTc
XnV6uD5gKt1lT6FWze2pTgeQEDuyvXOM8/dIR+JaCKny5RismvE+TjJwAk3RLAWtMdevsyvlXidB
9NUH9YLkRCwL7TkyVowjkRBeu5Jp688EJj9+P45BeQdg6qPM/KEUSsrJqxfzzKPJwHetyp4cVhXj
fqFP/7jqwlSCNWDj2w2kh5nHn9ddF+lmB1ldHiUk+oNHICaslgoWtIaF48kuESn+5JT5UAPZHGuu
h6EF/2bq/cO3VM6FZTTSsY+iGe2vS7okNkqh//wOiAi3BdVp5tx5qqAD/uQhIwiSy/nDrgwbHvmD
ID0WGdEig1gIv384d+w87BJbJenRMECSZjjnnoAnP4kZ+kygxtD7VRhZxtCvao32wgSLJ9CSUbI3
uwn6qmmm073eF6CIc7bgNbC6l8ail/x5CaI+SPJV013P61/x2dFKXkkh6vruR2pk6KzvcBkmUHZZ
XrnGYbCDVGzUR+xy6nZlina8Ojjl9gE+d+B+GcBRyHx+iNy1Fymi1EjhzhBmGFlxh7lJepGi03bY
nonrd0NTqCnMM4cOJ5rvrqbA0noZtK7T+0SVyfrcZbZrBB8NTpWXGAGcGgezqt6IsfdiIJY4Hdi3
PqjqbRk/VzwzBiqZoK+N3PiCU1QGKI4tvhUwmFzA0Ak28nWYIBpsXK2ZK9TPQJQ7X2KwvReEb2Gs
2Mz8dIaQ+L34hIgH8uLnS13DSLd+jYlYn76BlicqyBa6FUpaOfrZIfK08R6z1CLGjAnL2XMWIdq9
w6iQL8REzCM3RBLW2X0165wXsseMe4viHR4FQqAzXLkKvk9ttF/GVucqlJU681dLlL19g6X9AkWp
nK8ZTge/yKU7b/grA0rWi1XGJjNT+zxwN6G54LdqbZOsy8atqHHjWYODgFx1Sz7CzismYW0GK+QV
exHjQTRj631oxhR/vhGdDbPrbObU8nWmX80qzq3WvC3V4HT3SyJgu86wr42v9KsVCeeTq+pAI1bu
MAwSf5c1GhqCBKH6wwrE9efqzBErqCwHGgnTVYl7tocQk18yg5cY1NEYkgs0QDAtD47SvBtxaTNX
JtwLeRv1+igfjdKR+c5LHBYY83RhXrREcja81wFg9qy+OUI6vo9FBW6Gvz5M9BAgxIMLN1XjN+bn
4dWbB0bU7xAc2ns+DEFVxqPN9O4tCeM43LR9C6X1+2MlTPYWfXlmlGul3lsJ9xjWDXm9j8ZoxMke
tBds3uxstnEpHFYRum86szh3uK9mu2DmVtr2v04JnITtmIDDfx/NGHjNYqe5FBKRTW3nVa79hn/W
gsRK4Hk4abQ/o6GDwL8ffy7GifIag125Zwdjs3mV6bgIbSsv09sTifc8pkWtMWnIJ5sba4eDjVu2
b0bJXVs2fBBDBzvZ1rnZ3pcoBsbPsGAsbQDoIfL23qv8sb9xxhyifopVZUBATDJ9hXHBkk3JQ7Dv
Jqx58fOaqI0tnj/lFpzHjAEgYcTAFawVm2lOxhPcWe4nCvOsi1bMT5dQ9TwZMJFcheFcgM1ruZMe
c9mC1k85TMMtCNrsAUmkdngsdH0EagMh7zwAsrlHufx/c9L/J68eeACL8vu/z0mfE06KMkFm8x+z
nn/90r/mpK7zC6QZXgcBJEoF1Hr/npN61i/I9DmofWAmD9s9DtbfzXr8X5ZhnIFJFIfbYuXz7zmp
JX7h1TjXXcHZZ5pC/BOzHtdYDsg/HqAU7iBrLi/Jp9Bhhf75APUGUVXVFBl7j6CHfOG5egFukk4w
l1ODKzveb2X4eSo9h0PEi+Inva+jgFq0IoE86i9WherFl4O15TEjwFi6jneNp4gYClHmj1W5nLJU
yVDXukfsJkfSQPrmTbfqTOIKxw1+aqVWPr+PC2tSRvLVYGJpjQK5OlVxhG0QtKO3Um/YY/EFdt4g
vPI/LXjac0f0+9dshA+bWVUxfl3wQzc9Jq2tLnEFaa1owfLH9MSzXHs7QTT2I3TdCLo6fFr70ncU
UWszrrRHzXZq2BHENm+Q5ALDNTJbtUXS2GvAn/FikKSNf13sfc6z3DNPLUYS3JbKNCEzqeic1mh1
+0zgnkilUmF+rZSzNRrdJtMy+9Uu5vIULYMLx5vttQMj8kWmLcaxRmivNTwWILVY6vm9Hikqx4gO
NiHou6ou6mu40IN2cJnsg47C8BVL32TdtyPEdh0sP4ObYkPWGhr3mbR5WFi4mTGLQU5BEwbrE6VT
+D4ucWe7M29x06XV0giaepSLiXdP/u1MfLiqX99L6Xc+6fcpyfeZxfuMCaYPx/lkKuPxe8mfw+Be
SJg5p6esgE7oatnY3a6l7LFqoDio6cNyRMU+HQ8THXbb99rXkDn1xfsfvxcfYS3oJBp4L2AH76NT
x5oy91wvMKiJEX4RcHaHz6mN52ng9MAXHcxeoLYYNdc6Gh3/+fv4seyoPI1eYyuV3lDhoCwZO5tw
uPCoXCBIxcyK87KDIW/FnfMGjwnSi915MlnJsZ1PfomFDTIBEAyTMRDniT1zQQBXvE4jmUp3y0lP
ozvxARQnA4VRlNJmFUNIBfhe3kXhwFzTmTCJwkjQzW0cBivOYPyml/kbSfbRoasXCCiq0u4L3nbw
jrOZv9sEFyWruGo4vfM0pbqqGKq0w0q8Y4tYa1I9jmK5eG/umLsRJMiTIdXIf3kvwd55t+MY87W8
QzAC08fAhjaMIqM39auXDOL8/o7MIKh23rlopC+wNpuBVMLv0zMlMw5XLAcoFGxlclxKTBPfdKwJ
vcAmjeEkFqC6YTA/rGBBMSjEf9u+i1Kgpsxq4uqQWIlsNyEmziSvmwmvH1k5lzUtKQsxHnuf7C6d
tOf3T0mCah/tOYxhOFLt82GdWlCJa9gqXXyZUwLnGFhjLyoUtTT2ilRxmGfQdVI3LnwDfcFePWLD
2ks3+QyURVvByqr4u092R7rCIZMKhsYx2WUVXgMrHyhw971AdFMQJJsJ67TF4iD/NjPEE6tUaLxX
aZh5hS2p5hW7qqdyPrno8Ri91tkYjG7WqXXnm/O+nYW61xWkPmiOjG5ZaRZZWLjqsE7Ju1pRclKr
e31Q1Y6HNMvUmmHVmq2/6YsysoKJWvCCihZtpz/5z9TTIl5j/GDcw3/viNSRbf3aAeETM5WaIxIM
39qlyiu2M95TgT5Ezl2fdO1vqQb6v8LFwH/O/Xx88IRGJWxKFrYpleRiuAFnBO0aVwdhz1rNFSB5
0OFhi2u7D15O+hQ10p5EI3evGMyga0mhchgYMJMcE2IvsTLbzD5EEQR8MJQF3lhwd+miCBIExgy8
YaFuleHYG0KKTfLFOwsCchMS9FVI0q4svH52Ve7FcSA5Me5Koy7v86FCpTNkC53MzWKTJPrZ3WpK
Tl9tt7COoUQ9hf2o8SV33PnZiyjLtoD86bmRIvlqNaN67B1nOixOXhs0eQxBE+1Jppp8jk2bFNkm
w+Y+9z1YIGRrrqAnknKOUTP/bSy3OqX+poz0+SuEkIwnQOXtyXOUm4KeuVg6F3NovU5Z2p4IuyAF
3Ddd49DPMrshm9pZOwplNJPzzhQgbzPVZ9TQ0cniq+P4MTGzuG3kTPKa6VhiCX3JlQaHneZ8ozsG
qvLMG1rjnONr2dzNthUfBt3fdYMYt/NgDeu2yeob1ePbkml9eC0HyW4yuasy0er+nlSiFytSRrTk
nM/w8HvEUXVW6uZTCMfiGY93+YB48Bo7Q3MPayBakWxv3JO95z6ULr6peU8ZedvAqtqDv9cbQt31
lwgyBVkl3uMcmeJTT8QMQUBOJZnngJbwfBAYsR9o6Hjw1R53S5qk2ry2ZGutBHNQZ5PrMWEc1ZwH
U9h0+l1L5uhmZNKwyVOJOCS15LiKMW6tNzmxr/oaAwH1mVDZgtgRu3dSuN59X5BBl2POpBk2DtlW
UwUeWsBHE/3tawIERpeFcvm2T+1+VcBxOAzCYlXTFH4eOd5PKu/7S2fqn2lzm5saO+VuZaixFgGi
we7cijldDwy0HhCx26dpTI27zBDdt4Fw188TTU7zNnZ6PtwlQobRqZMzHWyelRityBeTnNq7ODbC
dYZ7LxRiYzzDYbaCHO/MwRUEKrSWditlJzYt0egLX774Su7ZeG7mhLQMPDjv8I0fXr1EoPeBKHz1
a9+5RY8VuasMeXmD+sHFoUsLsxs9bMxyHfe6dmdnxFa5do9pf5G7q8EW43ExBPiMNYMdOFX9FPa1
fsx0+dxxJBI3yzptU/3VMKNDqtL2rGGR/6JUZCHqyCYaVExjMFiP41Mb2dGt5VX9Te/KvdfD5M5c
WJuxbvQh/I96tM8q7myu0DMCTKCtfB3VJnFTONRfhM1S0ZP4TCRXtTdz41OY2vgK5/Dv8L+3g1LB
GRZjnq+NGqVta9b2Jh6Fz0nhh/M6siG0lIIjfLuMdEbgmtq686BIXz3Gbg+VtJFlyHLAF5ZAvCCb
x63mdsMN2T0O7KfoSegNHECEvmuDFKYAY2tn63dF8ZCk1UA6BNgH9AIjWeP2mxLYoY/aqu+Egxyy
jeNrMUoL3Z0+PepSDqeptRZzL35xQAR6ww407JOxxUqb4KI7q9Px/i9x118zI69PVjE397FT5EMw
la3a9NXC145VZRx7O+1R1+LKK0Nx8LrUO1dZND3pLdTmFRE7z0itXlKUW6SQGVimYFsbPQ314one
LjZoTWshuyvG/ahHJmT32NuKXvA9dDJVJNAgAZxh6hO7gv46dngSCvwi69FpCO/oOR3z2Ie/SE+6
q5XtPdc+Fz7Uo3wI08rdIogIUygohtp7aZusmxx1tBcywxylcR+HAsaDTGMbeWXUnqCc2wQ2xdMS
DGVXW2WayJj5nfHGLUbiN1z2my9pg4+kR+DHJsmEM+9jv8t/q1Hg7RcsaZMvpVVdtHKVDxMYhA1j
JciLVGwSrSFPGmYJgnKvv1EEk67RpHXBxHhljVDCPGVpMVzm1qutJ8637AYKioURSuGPxTXtEsDf
zKnuezKbxH3uaxY0QwiAq6FLKQtKZf+aGaYebX3cj3mAdGrBDNjwNuKQjcjnOMPEbzdTn/ljkAKs
37WUATdmXtfsvJMVvbjFgBvUDHixwnb4NeqN6n7G3IpQmyjegi5PZ6d1nEtTxg1q+abR1n3l4FVe
5d1pNBp0jWWCUNHp2sdYFUeiNk+1N4/rxjebW0I5298QW+k7qKzyiFtQuJOR9wzNCeFPK9eDK+27
FOkZCMOQZdC1sPfKj8w8AAsScuWmFYLsOg0qMuxTzNrFjGWMXv86ZkUesXzMnFi1EoACXhc3xArn
c0ZOVvHbNIztVfOn+VaL0dFt8Fl2+l+9rn6siYTAVlAmvR2aO5T7+BuGo9g1seXeV0YOcS4f41OZ
N24IXUx/65Rf34wOhVzisRYOmUpCvud0yjYe2Jh775sYXH1KCv4kFX6OZXiFpQRslxCegvzWqdWn
OcZ01Eb6F7lX+C3NldPv0BWcoGr/h07+5zxc5lk4u+AJZhnwP2xc2v7cGEe+6iczoq51pbQP+PX7
Z8KszMd5chGGSuOnw8wPQwLe0LYYdZiM7nQ8Vj7OVQgPmBjttBWDTOkTzsH0FCqR85ZpHcCPWfW/
xTnU4Us0eD2wtBSYizPU0OLiJnVSGHDvHA7RlLa8LeRgXAoNRexRmgZ8TgTEmyFDb7Wy5zKkbAPV
/qJHuuXT0Nvd/GAKDeSqGTO5T3qIh12dOm+VM6juoYXr3W5n8uZVi8qWqdfnmX4iIxVxpGGLAOao
9SN6kWyhKBKjW7+qfEJvEs/lNyDE8sHyIyr6rmn5/4UJkRh763E8w/B3tWXv1GmwDC28mzUAxS0J
nWCDOKTCNVh8sLHeJElpJ0FiMU6H6PH63gsXojF+khT+Yba1DDEZEoLUQA6AUfFxUp9RIYei1au9
My30QidJQS/IfaNd+/vV9XFo8v5Gi4khw2vPYkT459XlSTq4BqblPgf8fAOcgEDbveOOPHvMC5EK
LcqskSbkncT5T9/dg/+AiSJzNSa2H6k5NUxbl1SNai/T2nwUSiEEbZKJ+hEWVTVqvKvoXJoATS28
x79/c+PjzMaHMcNAFG6C4cJL+HjtyEm0sELNtW+JtCSJVUWg9W7WmI9l2tI241rGxQ+IP09dVFOj
6hJJDCYqkZvvIxsA+v0D/Z8M5HGqMRR/+1LgpZ20nUx+6/6IVNI5L7qJ/w5vXr6q/zl+le3X6S9+
7XeA0/oFQYdwsVzDwtIHRfw3wAn2SU8DGcDUXYwJTX7yuw7E+AUfSDpBxCM4DVk2z+G/dCCW9wtL
AooaPyEHHA/bf4Jv0gzzIP0R3/T1xSQMOQroqws55cM8FMSmRDHmyD2OadQBpSQ0d2JnyU4ICJzT
qMtmeIicNjxWFKr9YUjK7i6utaHYZamx6K/p14iTzHxEAmFvgaFImsaaTMkoCu3kzh9afedmJFZG
Prk086ipS5QZsbU2yFd8HAn2fRHl8JYbE5ZhefGI9bTz0GXVfNdK/7GqCYMjwiWzV5VYpOMweqmt
rHS+wcgRmbuXesZ9K+jRu7rTX3xYxIAYWmLel4QLHVs5dBsMbzDVqflFJVxtYzvueClQcK4NzaC7
m01tU8DO/oa1B7q5urJQAg/FLA+Qu1GJ2diLv1kDvPpZtX4w29jrvt+od+KOdONf+f4TBlaLNlIZ
gzw4mSQbFbTbx4Kj6LHbTe3AtXp+sXUUFkom8UcpzR8a3E9DOjdRUOaeTp3UzTeiHvwAa7t5jzJz
3neqlYdB63l3A9B0VaY4ALRJ58Oar9CWL94XzspOiA9bYbw2s2l5/TIdjLTXvrecB8rnolgBMxln
6bWEMSmcFJ+RaWIYgweQQTbIohghL4xXy4t4vPXqXPuGqMwPRqsJj1k8xl+0vIWQCytt9/752uVT
sbLxHUr598HMO76MspjBNYRbqq0u+3LX4zIUVF49b5OKm9x6U7dB0NLHK7dLTM43g2khDUWWqTPj
sTiGrA6muBc8rdY2dtAG7CysXsgRCYnpwvEgO852dRgkQO2qS4d+i9OH+VJruie2Rj15+o6lMu/7
rmAteHV2TPu2XfPuCUYDLUZnJBg5Dygu8meJaOQBSdP00tQxbi+l5T+msGC2sWViSAgRzjqWENhP
YWPHhJ4scyckKyet5sv2BK5Eq6xz8A1cbDdTPHA2zmy25Q46or3KnKZTK+F3AoS5nl/nUlHE2q2/
ywF3vynsGOoAl4CigvYMI3MdmWmScbSTgHHJ8orX8vucuCZgUWVS0pGKBJdaVgRHdlHW3oeFP90k
BCAHFgKd9dzp4U0hUHGh5VLezuh8Y0vikvWc9162KzwGmxTtMeTjEZ2+t8sMvX3oKvvF6fL+XFBZ
lh4pK0vToOJV2s8a1HDI4wXZkh11lBDbxJvDwHbNOuj1DB0/9kSoMXpP3s5zXl3BB4q7VrPEVhH+
dXUSm0YuKv2VYTYYXLnC3s/4rG6wp5yPsd2gE85wBwlU7lhPoyF0GjvcaMj9Ejyoo+pXNoTfoDQh
CDKnDrNtCXVjg3U3hiJ6mDKUV622a2qrvektP72FVZWdSk05186JzM0AYLIMXFu9X0VIUWhlNN8+
54xZ+zUxDO7LgF71BnAn+m2SacoMC6nQxFc/1xhvlRArFB1whePYlDIzD3R+B/soH7aelsqx3ONR
3zw0vl6nG4VklwikwUIEn5Xz0+hM+mZOm/gyWLWEz1gTkSOcaWc2LlpOa8J3aIX+WNc2JRIozvO8
sxm1lO0GmZNDGA8bhQEDUpFMI8R0Il++uovRMHzyuX6Liew8pqB41ZIkM0fAJ2EaE2gkllmu8rKO
mNWlM9AbrDOgamPD4Za4ZjBbiB+FC4KHiZfMAlMW6YlGL5sQSNF/E7zCxMoSdRtIfxh3MZG0gZqK
NygGzUYmZBxVYeNeqqnH9AldKzJiE58fX40p7m1l3tWYkM3yClUiO7olfMoKZOvOFAO7Uiv68PV9
ZwFmxI5oLLJjXvGEgpPjw/v+FNU4Tj6MREI+S1VAdCW6TGfoVQ3sGhMnjAQB3Y0R2zNDFNPmcVDm
veEsb9TF2I+g4OWT5EM23ygd9RKQguaXF0776dLKrJrWVTWjkerL+UbC2flOBv6/cukn5RJqb4Pq
4b+XSw8VcSr/E+BXkCfln2fC33/195LJ+2WZ7bpC4L0LY/0/FRMj4YXEBDMLVtX3n/w+EWaODACM
GsFiJm06Lg3D7xWT+YsOHuuwry/s7KWY+j2+5l9t7nfNc/S1+ou2lzLrY8Xk4udOfACvCa+KoKI/
tyY952wp06Tak5RkqI0fA+qSx5j4u7hs2LDLRf+BfYR35zNIHGCdlMlFibFaY4aItaG0enRqYWJ9
Ei22Pezv5QM8lvCzbxvjtZ45GPYu2U77Gikmmbjco1OiAeFRRFWkvI2ZKNadNoKlACX41tnLNY4M
o9IYAdkYK/RYCzWbhmxGJGHTpIwg45TFf3tIy29t0dNTkONmbzNot7fvfmNZHNqBVjE73egNrE8Z
TuXiX+OU6VqzYhOUfWzZoqpJ3DB8DmtELqF16OHPHtWMQw7+L3q5YVQ40LnyoTg8w+4r72Iw+7RL
38BTCM0SbByS7njhfNq8iz+xliNhJBNdlQFjKWef0Ba5GwvB5LeEL3zvIMK7itJZmFZzEn6ZgR6b
VUan/ameNUhdIZ/sE6qr9lOpcFjyMySI4ZjEt6pnmF23XnXbUQNOp5FBJF4MTPiIE4tdD0lSQXZ8
oBsYTzHYrr27MeNzNYKUW7b9MCwQoyVE/NrpiH1pMmPfFXmY8uG9Xq3GWerGOvRdTBf8fPGH8AqK
09k9jIykF5M//+q0MdhuCvNx33L/tgM8wzMumM1ujmN1jnvfxAVxYHqbOGX1YBiNd6dhWnFJM0ji
/uRhq2hgnVuE+HyFFdMkeMvWUcshRo09bhwZxbn2MNuMZISbGke7VYqsjay31xCbnHY/Y6DPNeNW
xwiq+VXNRfMq+8r8VOtAkgEmVI74bjVraAVmgKAqYkUkqn831hFJlpPtP5hkV92RqcMc1x8lXhnO
YH020T62yP40xyQmWFNv3swwKAMKOde1hf9uP+nR0R7TMtkzBermA6WgOe2SsNfOZqgNKlCmW2wA
rb0Skw6O7+5ADCec8UgxqXHBVLJzbI3+tfYQIa4MKcRTaUz2TYzFgsKIIic9luo/xZKbmHI5W7to
nHQ/XCEjUfW0Aj8ArJmcpPJem2XUrWHy1TCVBBji+9HUALBn9Y3aeK7nbSNpzGa/J3Fe646dqHv9
kDfNlHwya/zgjiihHCTuLJ8XBI7aw6RkG5hZCIJbDCdIBe2nuCkuoW9F57xHx/YbbXw6MFCEuIfJ
VlTobglVItefHNwXt9hBctbO3bzBujPb6oK/dpaeH5o5Us9JR36l5sfVDbh9Q0Rcd59CUUT+W5uL
VtVkZkpmnHoWIozEnsdbe2RCGu4qiTQeZalV1AEmBDUh2Ca5edkYbTW0WdEXp+QzABslY09UIk6F
Eyz0EzLi9FD1RNlNuGVXM/yBtA0PKTrowPcwG4RC2m/ckahZu8NJBP/BndJs7Yszs9Ogxw+aENaA
Z6S7KTGN1VR37qWdxodubqM1bqc7mhDn2ZBLu9D3uKlNfXWrPP0emwKTsnbma1tyZploRJRCIUmi
tYi22IwEbeqU/8vemfW2rWRb+K8E/XwlcB4euoGWZMuOp8SZ80IotiKS4jyK+vX3K1FKJNo5J24G
uETj8qXRx862WKqqPa291pUUJfnSb8xbaas4X8Ce0Eer4VuNmNe48wGvThvC/okW5NUbOi9U15lT
hmzebeaasb31UquZB5pUTF03D84beS1PBNIPeRlSWC/L4mS2trZfYsfUp/CP3G2T7IbuOeQiCnVy
0DOoTztRdk7HW7rJMqe+M/LAQioGBipu23kEx+CZ5zRCebnw0RTSc8HelArCeo9YpBpBqAWbaAMB
5KRkmDP2FARGQf1B+dlEM8UuaboWcfap9tP6QgpXxQe/zAo2Rj2ar7LN9zIzgAa4fnNWZGBMAI44
X9W1DovLrthn+AxCT0aWIl2WRlyvL1T4kq4iZnnOkeQkvUtWMMMx8K69thyKxZvRyHxbJoJZF4KX
mR8iNljoWsiuMLbmbZOnkWgzi86bhV7DvZ2nzkc7RZZThQn4DN/r3m5tK/0WxWAMJtuNt/6cmEF4
LpdVNoGexzoP88Kex9sq+ZLUjvTJzlajM9ggo2lcR9vbyFKAHyDpehGqofUWkqLoJgeXc5dbq4/m
Kg1RsLfT8nwFbOA2UxwZ5t1NsZZfIya+uoYj1qILFiFqGhQeJHtrQEXwBxjeFjgGIqN6QSG8UmT1
ltldxBVJa2GfTsRkVuxYczMx169H2QrMEpR3k3RUIn2TSPkndlyUzryyTq4kNbtHfSp+uyG5ulWh
AJhZhXbJqD/bQCPDBW41BbjJOCokfZMq1xAPdUx/qeZauCxDuAEMlybXtCqcWscPGvS0TTz21G9S
fWZA7fMhdsvq3rXX1uPGgqWJBpZ1nTrK15FdfodlbvXZUAyGdZsITW5N/xBpMCdzpgjbEQ2fVGS8
HKXU+bDKNERK/K+gSR4sJdXn2xjO2a1DOq56zWeY0G3mqWNlZprZIg0ZQIZm5pLEfn1GTTdZMl9b
of87gk/OUn3ooGihQ0jT0JA3HPlNkMNCus7rNSAE4xZOu+ia8kh5FtItbibKCl7Wae1mdUL5Odze
rhr0YOlVPZYouMJRRyhFfOGBwpjUahVcmLIPoTRq4OnEFpcrybIIZlJrWmhZTvd/pJ65TNQtlPX6
/Ugx4pnKCMpXV4HfL/Ysc5nJ2X1Zyd8der4gk0AZjMwvUSBLs1QvoKhbS+Zru6FLk1C9n5hq+iVe
oX1MSv26jug+r90kgT44XQMxr9QLf9OEl2qVXJK0Mf9jyB88NDmvA/Y8yAFDAEpJ3BW/cJmoZxK6
CpLXcbF5p8E6D/UBg01BpU9L198+ouutTaH8i99R/a+mXr5lrZ1QbeDdAjungw5HFzYPzzclYxRw
CD441C9kJtq/SKmu3qk2Y30Qab9N5YJ9pT+ESihfetuS5qvrJVcJzdyrMlWWZlhTP5Afc2udwkjF
R5rKdFEvrIREF9pj7Qz+RUAZluHOd2ox8qhZASWuwQoQPd5B4OC8yZz4dcaXHgfZ3HOlW7fJ6Yib
CVtUtlazxoWhOJN9+VZN/A9UwYx7h9FpWqJ0uRDxQFsXsXdKXPloYlYGbweiQcOlX4/S3CDZ234s
oBsVwWYqR3exWQCNrO0rJYm/697qIlVoqbnQ6sHJcLcNBF6tIO1kUN1Pwq9ZACJ/m2/e13n5JpGL
u2IU3RCteVMMN5x7ZzNtaDoSA5araeNzzBG0d6uZrno6IDAIXa4jHyyVEcKF7BrZRGlMHcgUgxBv
FFjJ/z/x+y0YMKMApGi/zvv+zSxIfJrwtf9kn+8B3yVDk9A1BGpLK1EMqewFO2VZG9MBMsjeZBQt
JINk7JDxmQh28q8siyFV8RM+wyHjo3yuoCiIOdJ3JmZfkvAh1HWa8DE8rPO5RIEcFiDK+GJ27mFx
z+2boz36P2Fq5nDJwPQABDDYgLiw6iIMBDMhLGtXcVJZCvIWKcJw5XzNjg6lT4VFff9sHXEHvldC
+ofZBLU46j5B5kM4gEwkl09ivfMM4hqjmJbEyTstm40WnWtqTRswiuzmwh/V9QjNeJQGw+oyg00E
OrLJFjHuIrmJggYWwwqicPTNrSS61hkreR0zTC1d+p7R3DQaBXZfTZmUGBmfqU5X8zquzBWFLHuG
+G9yvXP7sESW0JXpa+W9i/+MIPwv6xHov1pMEmSVfVarKWMIQbYVgKWA6ZLtutIXUqII7rIir248
1KZh8HALinYZqKrthDhYCubRpgrmmyoLLFBzsXdpoJdg3kJXXfnTnCB0no5GFHcZKCnmRbauysko
IDhxQw0GOSerz/0ttP/MjUcYFgSmMKZVTnWnAH/+UtSNfF8bQJJhuveLmZvn1WqyShqY2fJVs53Q
LMtmvp5Wn4tMaz462xg+vGyVJhum36wN93Km86KaI5XKZyfw02tRGZ/nCs5Ok9fVmbFKUlA3cgY2
KyaYBq1en1EVoP0GVbB+aaAN9tGGzPJaKZAhmnu+lsJEmmcSkCa2OskzedDb1FifKVxe4VwtwNsZ
sS7I5/3CJH70ffirqrAy4b3QsniGvwKZY0BkncaOO9usqtI6V+q6PqsLP56igFytzhuloKZJ9TDR
p3Ie1N8hcpUWW1DRULhzGs/XjpedMWrTMARik2XaWajPUfBL3slR5l6RcAefY4lGiSNVcj1NYLW9
CCp3Jc2UzLyDvjmbUdQDrQ5KHFYHF+U6EmXGas5WqyA9Rzpgc+aamX0HYCYhMs7AdiN7/dq1nY05
idVw/c4IVB00t1sGjxJxxWXh+ApIBJOgCCT8V05DVtHLkO1viBfK8L+DGF/PVwVtTifwyss6C81z
cBcm5KGRk79D1v5BqvXRDD3J7cyxMmjCOQHeZYy7AhYNAsiergxLvg4N6GMB9VhfLENV5hUEDs5E
z7dA2fUKUYhcCUfqLHfS9zocVrepJW2/BcCnZ2W6aj5SHgkvnK3DERyNJBuO0REC74yboN0Zb6Lb
FMGqelLEPmIASuUBQMrX1kyGMfmDsUohY6XWeBlRfPkEwRojl1bhBPdrDQIYqEQSECrhvIgt9iFs
sJD+amvpLeS3cKkXG9U+h7BAqblZGBW4SgDak8oVyR28lfZ5bkjBMiJhuUztPJ5u3BTvvmnsCdi8
B1/ytJnakP7rlqdd+DC9TmNNWWzq5pMeZKicrlf2BlkNxczWs1TV+R7rSQJTbmm8oYpOEFLTszBK
eNz+u7rH+7rus0rWPwqD4qdv0LIv3sdnXS3s3/qlQ8XxeUP78Zi/K7BCG9DtR+8+1E6Y+69sBIvC
K8pHmt2aMrbBNShUQvlfHuqkyLczkbD78YiyK01p4YQlVGDEc/xtP//p75ddSfBfLdWfWQVQGZ1w
48WroKEDLmaNjf1L8pbHq2DZY9Sk4NiwhQ69mDIa3ioAEOm5CkAJdqVyYFXtWwJEOVkFaWwIIhwq
zO3Ph7cKfIN994LKhhexpUqPfvd0ToTJKkEfoxFKtj9vY92ja+M/2+2/c2r+6ky3ofnl4z//oRI4
dgPwl54IVR/TrIV/xQD2JJ7OKljGWNUQWIMOe7B7QVLIDk7SkJeugqaNAcMALRQpyPFRMJUxc4YG
gDCuDfEMbxM803176eurAquk2pqCBNju6ayCJY2hxKJsDNXt7iETYr0HdBRMevI994AAWJHx0eFj
Iko8nVtRloBtwavAROjQ3h4ODesPBAiSqRGCwwq8ezp7wFbHhAaSIZN7757B7QGFxnFfpyDYlhVI
hvX9bdi9Dk0Zp0GFAR619iQMbi+IbnzfAIHrkGoHooMUpXcPm+v4VuSWGENsotlAwId2FmDeEcRO
/dyBOQbYrnLh7W/9Tpgo3h8uLzTl9/fh4IJlVkHAi3utAqGBrgrgKhQ2z+0C04a0XFctAdcY6I2g
gfzouQoavpF3pGIAS93u6ZwFRSJxEvRZ7V8akFNUCOza+wlCflAuP7K4F+SNYhPA1opjaL/jrle0
iaIlajYMBfxYnmGFBqC5+28CsmcQ+SC597FBxzmC6GY6A7I9PPHuGZxz5MrqvRWUsfCwCrlzuxc6
i0CqwNiEWCLyid0zPN/wFNj/0lhZk8Z4BYg+DskzucexbzQpMUCDSMtgvwgD9JBMcPW8FVVbAPJE
y2bvGzppIyIIY0PHOYCg2W2WwV2ODLFpvX0DcYLgTTStX8RJO99giC53m1gNbhUY4+tCN196IETe
BCqSWImdfnISaNTJBpomYqJKPMM7CaiwtqHbf+4gNd6SAR+YHp7Pm0STk2xBho5veO8Pk2Tv9ycj
gskBqqR9FNi5D22bRq4E6Sq1tN0zuAoKJDeCfapfrGwxuMU41eGgS91VQBaIeS4A7PuzMLgAQdWo
c/VdBbyCInaCINwWT2cVqB8J56js2LkGVkECVKz1jZBossiQXtEN3rcPuO9PbkReHwi5ilscWmgk
Czr6vl+/NLY565DtHmKf09e3ZcqIMl8/CI1hOgQyBcGk2vcq0JBIQKiKYU3xdDaBzVVhwd1LENau
wgD3AnF8z1XQdPoGZAv60VseHwXDHiusNsPk+4xpeM5Rhret5yqopEz068gH2q9adFWPV4F+oxhn
oeS8zysH5xao8InR4H4nghqBQl91xxVx8voM71gcE8oLA70Q6Ig8UQR8aYBMNRXqf0GOv78WO7mS
pdN0BrNm2/ufD28TCIrOvpvAHov3M0md90/nKBjsBW5FIXa4e4Z3IXBS+7pIqgcWehCHWPiJczDN
saVajDqZP/PqgZXT6C/03QuaaCrbsgZffvtdd12kNgZ2qUoU2He7bkA1VZX+Su/iiUz3QBX6HG1V
4EmEQBhNGY1NsC+ktf2cAa0C2NveYRLYXzwjR+rgG0/vA0qq+AtDUP+098X/Vd74EAOqzZr75cqL
T4VfBTvH7zjGjoWfoCyqaGQDtFxhNto9nYoquTOBIlkjBJi7Z3B3ItN4vTcC7lEUByAvbV+y4x5t
UmfophizG2oBQUZEoLdj0MgKID9StOeDBAGINwSNDAPNQ7sToYCTfvModDh3jo4CQBskYWDdfv5O
ZAIchSFSaziSDkdlYI6RYfO+IAxRSxWhst7JE0xjbEqQxvy4CNrtNiCPQJdN7RsWqMAOGMwzxdzH
4Ts+ThfQrxjLNBvhyWovnQG9P2xlvXGZorXE+Yfh/mfwd/z+ZIv8GVFD/OkyB3YGRB7ze07xlzcB
DXeDCRrZFnpU4uk4RQHBESVGEon254OLEem79+6qsBc0fJ4YjWrfsrMKFpUFKOrgvdj7i7aOP6AT
AYi6b28BiK6iU0UicWwXoZMnkJyDVDZpPxy85uBcI2Jgfa9FBVoUIOmyona8AnsAl6PClThUtDqg
kDZ36dFfE8cdghd6bM/uARC6TPtROthDoQd0Ap6Zj3xp7QiXiNenYn4AlnC7HruEXUdFgBEpI+6W
5wWO8TdW6seIy9T1gsfdBIy3zHfwoRbG/re/cJj8eGrgSBpGOaLm2f2iGIhpTbdod/H//3XiMXbg
46MfHsDIx/98/4JP//SzH+rwHy+8ZbbIHlzY7BmeafYf83YRMkXz72DxbREujlkfCVe5mn9+kie8
kj8yxL8xnK87dkUNvrfdX47g7l7u2cGj3/vA2XoR5Yv88BHFPEKbDPb9yNNF4H2Ps456UOtNettG
8iJbPMbHn7qFjve3HEXLh8J7KIsT47sLsK/x2TJY1ItseWy5LcH0trynP30Vf38FyXUZfjsVbWrx
IX3/yjmr7j2ebu/WMfa1PF/GKE2dWm6z0b6WL1hxzztecRlNT0rzfQ1fPi7ckw24Lx/0thvArhZ7
pyeyzUp6m44evUVnkL9tCfS2HNenX147ydDX7NXTu6nt7PY2jIHyYd0ctsHu2mtbZH1NX8ellz9Z
5rYt39f2zcKLTm4Pyut/wr3cLLImWESPx8tBN1PUQfp/5DxfPLhlviyKkz29B2r0tu89uN5qcVrR
bbt9/U3jC/K4ONnZSts36W87RzYj95Lk5G4CwySa1X/CeoyE68GS2N57eFRv03FUdO4QaM4F/K6v
5dvlt2zRiZ6ImAWyrb/panHqt8jsBXi2v+H61cUiTHLXO3Xr2BcVlD9h/9cM5T1jP0F/frPceA8n
bmxfAfwTn/wLNOOHNdhtwRbC39s0FGzP85Dux2X+zB+YLdbds9/OJPU1f+d6pyve1pl6m10HRCSn
Wc1+dKS36Wy56jbNdiM5fQ2/WUZR3gTVopMmKG2Pvq/5ezd+XL66zJ/4tnbEsK/5d39LiNvzhLZ/
4OlG3A8H9v3871n9ZZ4vT0KK/TR6f9ub06xy33Hva/dDsXCP75Q93rWv2Y/LLMSznVjGFf8BX/xX
Gro9t8enBX4Hsr7To7mfiOi7Ip+WefHq2Q8P0I1qYG/7Xv4Qo4h+ErmhBizIQXrbbmI0QVYHQ8L3
MPYnyFf+2vJzlaYf8/FP608HCojn/tlpcU38xkOwXGT/+l8AAAD//w==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absolute">
    <xdr:from>
      <xdr:col>4</xdr:col>
      <xdr:colOff>253999</xdr:colOff>
      <xdr:row>4</xdr:row>
      <xdr:rowOff>52917</xdr:rowOff>
    </xdr:from>
    <xdr:to>
      <xdr:col>11</xdr:col>
      <xdr:colOff>539750</xdr:colOff>
      <xdr:row>21</xdr:row>
      <xdr:rowOff>148167</xdr:rowOff>
    </xdr:to>
    <xdr:graphicFrame macro="">
      <xdr:nvGraphicFramePr>
        <xdr:cNvPr id="5" name="Chart 4">
          <a:extLst>
            <a:ext uri="{FF2B5EF4-FFF2-40B4-BE49-F238E27FC236}">
              <a16:creationId xmlns:a16="http://schemas.microsoft.com/office/drawing/2014/main" id="{9AC4D5A8-62B0-98C7-E180-996B6E361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781050</xdr:colOff>
      <xdr:row>2</xdr:row>
      <xdr:rowOff>88900</xdr:rowOff>
    </xdr:from>
    <xdr:to>
      <xdr:col>14</xdr:col>
      <xdr:colOff>774700</xdr:colOff>
      <xdr:row>26</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66558CF-3050-FDF4-5F6D-A1096662A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0450" y="469900"/>
              <a:ext cx="6597650" cy="4533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114300</xdr:colOff>
      <xdr:row>19</xdr:row>
      <xdr:rowOff>25400</xdr:rowOff>
    </xdr:from>
    <xdr:to>
      <xdr:col>2</xdr:col>
      <xdr:colOff>88900</xdr:colOff>
      <xdr:row>31</xdr:row>
      <xdr:rowOff>168269</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E4006EC-12AF-2375-BDB5-8B1C576EEC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300" y="3644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177800</xdr:colOff>
      <xdr:row>19</xdr:row>
      <xdr:rowOff>12700</xdr:rowOff>
    </xdr:from>
    <xdr:to>
      <xdr:col>4</xdr:col>
      <xdr:colOff>254000</xdr:colOff>
      <xdr:row>31</xdr:row>
      <xdr:rowOff>155569</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FD2854A-4311-EDEE-E7A6-FD49CB031BD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32000" y="36322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342900</xdr:colOff>
      <xdr:row>19</xdr:row>
      <xdr:rowOff>25400</xdr:rowOff>
    </xdr:from>
    <xdr:to>
      <xdr:col>6</xdr:col>
      <xdr:colOff>419100</xdr:colOff>
      <xdr:row>31</xdr:row>
      <xdr:rowOff>168269</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1CA6CCD6-F906-0867-5865-7A1175B861E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49700" y="3644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609600</xdr:colOff>
      <xdr:row>7</xdr:row>
      <xdr:rowOff>12700</xdr:rowOff>
    </xdr:from>
    <xdr:to>
      <xdr:col>12</xdr:col>
      <xdr:colOff>584200</xdr:colOff>
      <xdr:row>26</xdr:row>
      <xdr:rowOff>88900</xdr:rowOff>
    </xdr:to>
    <xdr:graphicFrame macro="">
      <xdr:nvGraphicFramePr>
        <xdr:cNvPr id="2" name="Chart 1">
          <a:extLst>
            <a:ext uri="{FF2B5EF4-FFF2-40B4-BE49-F238E27FC236}">
              <a16:creationId xmlns:a16="http://schemas.microsoft.com/office/drawing/2014/main" id="{DC39F6B6-B577-E676-A905-A6BA9A86D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450850</xdr:colOff>
      <xdr:row>20</xdr:row>
      <xdr:rowOff>12700</xdr:rowOff>
    </xdr:from>
    <xdr:to>
      <xdr:col>17</xdr:col>
      <xdr:colOff>215900</xdr:colOff>
      <xdr:row>46</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985BD7B-34E5-ECAB-FADC-C60659407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69050" y="3822700"/>
              <a:ext cx="8845550" cy="4965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558800</xdr:colOff>
      <xdr:row>6</xdr:row>
      <xdr:rowOff>38100</xdr:rowOff>
    </xdr:from>
    <xdr:to>
      <xdr:col>13</xdr:col>
      <xdr:colOff>228600</xdr:colOff>
      <xdr:row>26</xdr:row>
      <xdr:rowOff>88900</xdr:rowOff>
    </xdr:to>
    <xdr:graphicFrame macro="">
      <xdr:nvGraphicFramePr>
        <xdr:cNvPr id="2" name="Chart 1">
          <a:extLst>
            <a:ext uri="{FF2B5EF4-FFF2-40B4-BE49-F238E27FC236}">
              <a16:creationId xmlns:a16="http://schemas.microsoft.com/office/drawing/2014/main" id="{F1782FE3-E85C-B311-1945-338E932C0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215900</xdr:colOff>
      <xdr:row>22</xdr:row>
      <xdr:rowOff>139700</xdr:rowOff>
    </xdr:from>
    <xdr:to>
      <xdr:col>2</xdr:col>
      <xdr:colOff>190500</xdr:colOff>
      <xdr:row>27</xdr:row>
      <xdr:rowOff>12700</xdr:rowOff>
    </xdr:to>
    <xdr:graphicFrame macro="">
      <xdr:nvGraphicFramePr>
        <xdr:cNvPr id="2" name="Chart 1">
          <a:extLst>
            <a:ext uri="{FF2B5EF4-FFF2-40B4-BE49-F238E27FC236}">
              <a16:creationId xmlns:a16="http://schemas.microsoft.com/office/drawing/2014/main" id="{4638D3F1-E35A-4C93-05D9-A32949C7B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800100</xdr:colOff>
      <xdr:row>22</xdr:row>
      <xdr:rowOff>165100</xdr:rowOff>
    </xdr:from>
    <xdr:to>
      <xdr:col>5</xdr:col>
      <xdr:colOff>63500</xdr:colOff>
      <xdr:row>26</xdr:row>
      <xdr:rowOff>177800</xdr:rowOff>
    </xdr:to>
    <xdr:graphicFrame macro="">
      <xdr:nvGraphicFramePr>
        <xdr:cNvPr id="3" name="Chart 2">
          <a:extLst>
            <a:ext uri="{FF2B5EF4-FFF2-40B4-BE49-F238E27FC236}">
              <a16:creationId xmlns:a16="http://schemas.microsoft.com/office/drawing/2014/main" id="{5626AA98-F3E9-F86D-797B-5BE3C21A6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101600</xdr:colOff>
      <xdr:row>22</xdr:row>
      <xdr:rowOff>165100</xdr:rowOff>
    </xdr:from>
    <xdr:to>
      <xdr:col>8</xdr:col>
      <xdr:colOff>12700</xdr:colOff>
      <xdr:row>26</xdr:row>
      <xdr:rowOff>101600</xdr:rowOff>
    </xdr:to>
    <xdr:graphicFrame macro="">
      <xdr:nvGraphicFramePr>
        <xdr:cNvPr id="4" name="Chart 3">
          <a:extLst>
            <a:ext uri="{FF2B5EF4-FFF2-40B4-BE49-F238E27FC236}">
              <a16:creationId xmlns:a16="http://schemas.microsoft.com/office/drawing/2014/main" id="{E0A1C714-0010-561F-D114-6D8012042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88900</xdr:rowOff>
    </xdr:from>
    <xdr:to>
      <xdr:col>11</xdr:col>
      <xdr:colOff>215900</xdr:colOff>
      <xdr:row>26</xdr:row>
      <xdr:rowOff>152400</xdr:rowOff>
    </xdr:to>
    <xdr:graphicFrame macro="">
      <xdr:nvGraphicFramePr>
        <xdr:cNvPr id="5" name="Chart 4">
          <a:extLst>
            <a:ext uri="{FF2B5EF4-FFF2-40B4-BE49-F238E27FC236}">
              <a16:creationId xmlns:a16="http://schemas.microsoft.com/office/drawing/2014/main" id="{C1F117C3-9A8D-C586-C21F-15CC8B65C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101600</xdr:colOff>
      <xdr:row>23</xdr:row>
      <xdr:rowOff>12700</xdr:rowOff>
    </xdr:from>
    <xdr:to>
      <xdr:col>13</xdr:col>
      <xdr:colOff>1066800</xdr:colOff>
      <xdr:row>26</xdr:row>
      <xdr:rowOff>63500</xdr:rowOff>
    </xdr:to>
    <xdr:graphicFrame macro="">
      <xdr:nvGraphicFramePr>
        <xdr:cNvPr id="6" name="Chart 5">
          <a:extLst>
            <a:ext uri="{FF2B5EF4-FFF2-40B4-BE49-F238E27FC236}">
              <a16:creationId xmlns:a16="http://schemas.microsoft.com/office/drawing/2014/main" id="{2DDD6E09-1344-CEFE-0AA1-5D3419372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standalone="yes"?>
<xdr:wsDr><xdr:twoCellAnchor><xdr:from><xdr:col>0</xdr:col><xdr:colOff>215898</xdr:colOff><xdr:row>0</xdr:row><xdr:rowOff>155251</xdr:rowOff></xdr:from><xdr:to><xdr:col>21</xdr:col><xdr:colOff>546099</xdr:colOff><xdr:row>3</xdr:row><xdr:rowOff>25400</xdr:rowOff></xdr:to><xdr:sp macro="" textlink=""><xdr:nvSpPr><xdr:cNvPr id="3" name="Rounded Rectangle 2"><a:extLst><a:ext uri="{FF2B5EF4-FFF2-40B4-BE49-F238E27FC236}"><a16:creationId xmlns:a16="http://schemas.microsoft.com/office/drawing/2014/main" id="{AB07C685-E5AA-EA54-2C36-97BB553F6E9B}"/></a:ext></a:extLst></xdr:cNvPr><xdr:cNvSpPr/></xdr:nvSpPr><xdr:spPr><a:xfrm><a:off x="215898" y="155251"/><a:ext cx="17665701" cy="441649"/></a:xfrm><a:prstGeom prst="roundRect"><a:avLst/></a:prstGeom><a:gradFill><a:gsLst><a:gs pos="1000"><a:schemeClr val="tx1"><a:lumMod val="85000"/><a:lumOff val="15000"/><a:alpha val="80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800" b="1"/><a:t>ECOMMERCE SALES ANALYSIS DASHBOARD</a:t></a:r></a:p></xdr:txBody></xdr:sp><xdr:clientData/></xdr:twoCellAnchor><xdr:twoCellAnchor><xdr:from><xdr:col>1</xdr:col><xdr:colOff>88900</xdr:colOff><xdr:row>8</xdr:row><xdr:rowOff>25400</xdr:rowOff></xdr:from><xdr:to><xdr:col>3</xdr:col><xdr:colOff>495300</xdr:colOff><xdr:row>10</xdr:row><xdr:rowOff>127000</xdr:rowOff></xdr:to><xdr:graphicFrame macro=""><xdr:nvGraphicFramePr><xdr:cNvPr id="7" name="Chart 6"><a:extLst><a:ext uri="{FF2B5EF4-FFF2-40B4-BE49-F238E27FC236}"><a16:creationId xmlns:a16="http://schemas.microsoft.com/office/drawing/2014/main" id="{DCC3C2AA-57C3-6D47-8692-FEC128EA0E58}"/></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1"/></a:graphicData></a:graphic></xdr:graphicFrame><xdr:clientData/></xdr:twoCellAnchor><mc:AlternateContent xmlns:mc="http://schemas.openxmlformats.org/markup-compatibility/2006"><mc:Choice xmlns:a14="http://schemas.microsoft.com/office/drawing/2010/main" Requires="a14"><xdr:twoCellAnchor editAs="oneCell"><xdr:from><xdr:col>2</xdr:col><xdr:colOff>403223</xdr:colOff><xdr:row>11</xdr:row><xdr:rowOff>63500</xdr:rowOff></xdr:from><xdr:to><xdr:col>3</xdr:col><xdr:colOff>813258</xdr:colOff><xdr:row>12</xdr:row><xdr:rowOff>140142</xdr:rowOff></xdr:to><xdr:pic><xdr:nvPicPr><xdr:cNvPr id="9" name="Picture 8"><a:extLst><a:ext uri="{FF2B5EF4-FFF2-40B4-BE49-F238E27FC236}"><a16:creationId xmlns:a16="http://schemas.microsoft.com/office/drawing/2014/main" id="{B36936B5-D928-9135-DFE8-728622546C0D}"/></a:ext></a:extLst></xdr:cNvPr><xdr:cNvPicPr><a:picLocks noChangeAspect="1" noChangeArrowheads="1"/><a:extLst><a:ext uri="{84589F7E-364E-4C9E-8A38-B11213B215E9}"><a14:cameraTool cellRange="'KPI YOY'!$H$8" spid="_x0000_s10891"/></a:ext></a:extLst></xdr:cNvPicPr></xdr:nvPicPr><xdr:blipFill><a:blip xmlns:r="http://schemas.openxmlformats.org/officeDocument/2006/relationships" r:embed="rId2"/><a:stretch><a:fillRect/></a:stretch></xdr:blipFill><xdr:spPr bwMode="auto"><a:xfrm><a:off x="2054223" y="2159000"/><a:ext cx="1235535" cy="267142"/></a:xfrm><a:prstGeom prst="rect"><a:avLst/></a:prstGeom><a:gradFill><a:gsLst><a:gs pos="1000"><a:schemeClr val="tx1"><a:lumMod val="85000"/><a:lumOff val="15000"/><a:alpha val="80000"/></a:schemeClr></a:gs><a:gs pos="100000"><a:schemeClr val="tx1"><a:lumMod val="65000"/><a:lumOff val="35000"/><a:alpha val="75000"/></a:schemeClr></a:gs></a:gsLst><a:lin ang="1200000" scaled="0"/></a:gradFill><a:ln><a:noFill/></a:ln></xdr:spPr></xdr:pic><xdr:clientData/></xdr:twoCellAnchor></mc:Choice><mc:Fallback/></mc:AlternateContent><xdr:twoCellAnchor><xdr:from><xdr:col>0</xdr:col><xdr:colOff>215900</xdr:colOff><xdr:row>3</xdr:row><xdr:rowOff>127000</xdr:rowOff></xdr:from><xdr:to><xdr:col>21</xdr:col><xdr:colOff>635000</xdr:colOff><xdr:row>14</xdr:row><xdr:rowOff>12700</xdr:rowOff></xdr:to><xdr:grpSp><xdr:nvGrpSpPr><xdr:cNvPr id="40" name="Group 39"><a:extLst><a:ext uri="{FF2B5EF4-FFF2-40B4-BE49-F238E27FC236}"><a16:creationId xmlns:a16="http://schemas.microsoft.com/office/drawing/2014/main" id="{A37F82FC-A556-5FDD-90E1-FF5299CFE3EE}"/></a:ext></a:extLst></xdr:cNvPr><xdr:cNvGrpSpPr/></xdr:nvGrpSpPr><xdr:grpSpPr><a:xfrm><a:off x="215900" y="698500"/><a:ext cx="17754600" cy="1981200"/><a:chOff x="231800" y="825500"/><a:chExt cx="13281000" cy="1955800"/></a:xfrm></xdr:grpSpPr><xdr:grpSp><xdr:nvGrpSpPr><xdr:cNvPr id="11" name="Group 10"><a:extLst><a:ext uri="{FF2B5EF4-FFF2-40B4-BE49-F238E27FC236}"><a16:creationId xmlns:a16="http://schemas.microsoft.com/office/drawing/2014/main" id="{060A83A6-6488-E3E0-34A6-44B0A914D104}"/></a:ext></a:extLst></xdr:cNvPr><xdr:cNvGrpSpPr/></xdr:nvGrpSpPr><xdr:grpSpPr><a:xfrm><a:off x="231800" y="825500"/><a:ext cx="2479499" cy="1905652"/><a:chOff x="117500" y="825500"/><a:chExt cx="2479499" cy="1905652"/></a:xfrm></xdr:grpSpPr><xdr:sp macro="" textlink=""><xdr:nvSpPr><xdr:cNvPr id="5" name="Rounded Rectangle 4"><a:extLst><a:ext uri="{FF2B5EF4-FFF2-40B4-BE49-F238E27FC236}"><a16:creationId xmlns:a16="http://schemas.microsoft.com/office/drawing/2014/main" id="{B3C80254-78A2-E936-51FE-C13450DE6A1C}"/></a:ext></a:extLst></xdr:cNvPr><xdr:cNvSpPr/></xdr:nvSpPr><xdr:spPr><a:xfrm><a:off x="117500" y="1201616"/><a:ext cx="2479499" cy="1529536"/></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4" name="Rounded Rectangle 3"><a:extLst><a:ext uri="{FF2B5EF4-FFF2-40B4-BE49-F238E27FC236}"><a16:creationId xmlns:a16="http://schemas.microsoft.com/office/drawing/2014/main" id="{D517BE20-8E73-E8D7-A6D3-94639176062F}"/></a:ext></a:extLst></xdr:cNvPr><xdr:cNvSpPr/></xdr:nvSpPr><xdr:spPr><a:xfrm><a:off x="165099" y="825500"/><a:ext cx="2406748" cy="3683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SALES</a:t></a:r></a:p></xdr:txBody></xdr:sp><xdr:sp macro="" textlink=""><xdr:nvSpPr><xdr:cNvPr id="8" name="Rounded Rectangle 7"><a:extLst><a:ext uri="{FF2B5EF4-FFF2-40B4-BE49-F238E27FC236}"><a16:creationId xmlns:a16="http://schemas.microsoft.com/office/drawing/2014/main" id="{B3B1ABD4-E844-044A-9F46-9B2EFD54EE43}"/></a:ext></a:extLst></xdr:cNvPr><xdr:cNvSpPr/></xdr:nvSpPr><xdr:spPr><a:xfrm><a:off x="165101" y="2247900"/><a:ext cx="11209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r><a:rPr lang="en-US" sz="1400" b="1" i="0" u="none" strike="noStrike"><a:solidFill><a:schemeClr val="bg1"/></a:solidFill><a:latin typeface="Calibri"/><a:cs typeface="Calibri"/></a:rPr><a:t>    YOY</a:t></a:r><a:r><a:rPr lang="en-US" sz="1400" b="1" i="0" u="none" strike="noStrike" baseline="0"><a:solidFill><a:schemeClr val="bg1"/></a:solidFill><a:latin typeface="Calibri"/><a:cs typeface="Calibri"/></a:rPr><a:t> GROWTH</a:t></a:r><a:r><a:rPr lang="en-US" sz="1400" b="1" i="0" u="none" strike="noStrike"><a:solidFill><a:schemeClr val="bg1"/></a:solidFill><a:latin typeface="Calibri"/><a:cs typeface="Calibri"/></a:rPr><a:t> </a:t></a:r></a:p></xdr:txBody></xdr:sp><xdr:sp macro="" textlink="KPI!B17"><xdr:nvSpPr><xdr:cNvPr id="6" name="Rounded Rectangle 5"><a:extLst><a:ext uri="{FF2B5EF4-FFF2-40B4-BE49-F238E27FC236}"><a16:creationId xmlns:a16="http://schemas.microsoft.com/office/drawing/2014/main" id="{35E0A2FF-DEE5-0754-B110-49790D0A132E}"/></a:ext></a:extLst></xdr:cNvPr><xdr:cNvSpPr/></xdr:nvSpPr><xdr:spPr><a:xfrm><a:off x="330200" y="1295400"/><a:ext cx="20447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fld id="{AB686BEA-2E09-CB4C-A0A5-05AB9279E70B}" type="TxLink"><a:rPr lang="en-US" sz="1400" b="1" i="0" u="none" strike="noStrike"><a:solidFill><a:schemeClr val="bg1"/></a:solidFill><a:latin typeface="Calibri"/><a:cs typeface="Calibri"/></a:rPr><a:pPr algn="ctr"/><a:t> $22,97,200.86 </a:t></a:fld><a:endParaRPr lang="en-GB" sz="1400" b="1"><a:solidFill><a:schemeClr val="bg1"/></a:solidFill></a:endParaRPr></a:p></xdr:txBody></xdr:sp></xdr:grpSp><xdr:grpSp><xdr:nvGrpSpPr><xdr:cNvPr id="12" name="Group 11"><a:extLst><a:ext uri="{FF2B5EF4-FFF2-40B4-BE49-F238E27FC236}"><a16:creationId xmlns:a16="http://schemas.microsoft.com/office/drawing/2014/main" id="{9441DDC8-EEB9-5442-8C1A-7263265F312D}"/></a:ext></a:extLst></xdr:cNvPr><xdr:cNvGrpSpPr/></xdr:nvGrpSpPr><xdr:grpSpPr><a:xfrm><a:off x="2946400" y="825500"/><a:ext cx="2463800" cy="1917700"/><a:chOff x="127000" y="825500"/><a:chExt cx="2463800" cy="1917700"/></a:xfrm></xdr:grpSpPr><xdr:sp macro="" textlink=""><xdr:nvSpPr><xdr:cNvPr id="13" name="Rounded Rectangle 12"><a:extLst><a:ext uri="{FF2B5EF4-FFF2-40B4-BE49-F238E27FC236}"><a16:creationId xmlns:a16="http://schemas.microsoft.com/office/drawing/2014/main" id="{DAD1331B-B0DD-AA3A-A16C-B10EA402FB91}"/></a:ext></a:extLst></xdr:cNvPr><xdr:cNvSpPr/></xdr:nvSpPr><xdr:spPr><a:xfrm><a:off x="165099" y="825500"/><a:ext cx="2406748" cy="3683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PROFIT</a:t></a:r></a:p></xdr:txBody></xdr:sp><xdr:sp macro="" textlink=""><xdr:nvSpPr><xdr:cNvPr id="14" name="Rounded Rectangle 13"><a:extLst><a:ext uri="{FF2B5EF4-FFF2-40B4-BE49-F238E27FC236}"><a16:creationId xmlns:a16="http://schemas.microsoft.com/office/drawing/2014/main" id="{A230F2CD-AA63-7F45-8FD3-7D4180E3849C}"/></a:ext></a:extLst></xdr:cNvPr><xdr:cNvSpPr/></xdr:nvSpPr><xdr:spPr><a:xfrm><a:off x="127000" y="1193800"/><a:ext cx="2463800" cy="15494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KPI!$E$17"><xdr:nvSpPr><xdr:cNvPr id="15" name="Rounded Rectangle 14"><a:extLst><a:ext uri="{FF2B5EF4-FFF2-40B4-BE49-F238E27FC236}"><a16:creationId xmlns:a16="http://schemas.microsoft.com/office/drawing/2014/main" id="{1AD710CA-295C-42B3-DA13-C6768FD401AA}"/></a:ext></a:extLst></xdr:cNvPr><xdr:cNvSpPr/></xdr:nvSpPr><xdr:spPr><a:xfrm><a:off x="330200" y="1295400"/><a:ext cx="20447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fld id="{9F8BC1B8-F7D8-2546-A905-D7BFFCEC48AE}" type="TxLink"><a:rPr lang="en-US" sz="1400" b="0" i="0" u="none" strike="noStrike"><a:solidFill><a:schemeClr val="bg1"/></a:solidFill><a:latin typeface="Calibri"/><a:cs typeface="Calibri"/></a:rPr><a:t> $2,86,397.02 </a:t></a:fld><a:endParaRPr lang="en-GB" sz="1800" b="1"><a:solidFill><a:schemeClr val="bg1"/></a:solidFill></a:endParaRPr></a:p></xdr:txBody></xdr:sp><xdr:sp macro="" textlink=""><xdr:nvSpPr><xdr:cNvPr id="16" name="Rounded Rectangle 15"><a:extLst><a:ext uri="{FF2B5EF4-FFF2-40B4-BE49-F238E27FC236}"><a16:creationId xmlns:a16="http://schemas.microsoft.com/office/drawing/2014/main" id="{5155BA76-B3D5-A4ED-5CC5-A05B2C77236E}"/></a:ext></a:extLst></xdr:cNvPr><xdr:cNvSpPr/></xdr:nvSpPr><xdr:spPr><a:xfrm><a:off x="165100" y="2247900"/><a:ext cx="23495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r><a:rPr lang="en-US" sz="1400" b="1" i="0" u="none" strike="noStrike"><a:solidFill><a:schemeClr val="bg1"/></a:solidFill><a:latin typeface="Calibri"/><a:cs typeface="Calibri"/></a:rPr><a:t>      YOY</a:t></a:r><a:r><a:rPr lang="en-US" sz="1400" b="1" i="0" u="none" strike="noStrike" baseline="0"><a:solidFill><a:schemeClr val="bg1"/></a:solidFill><a:latin typeface="Calibri"/><a:cs typeface="Calibri"/></a:rPr><a:t> GROWTH</a:t></a:r><a:r><a:rPr lang="en-US" sz="1400" b="1" i="0" u="none" strike="noStrike"><a:solidFill><a:schemeClr val="bg1"/></a:solidFill><a:latin typeface="Calibri"/><a:cs typeface="Calibri"/></a:rPr><a:t> </a:t></a:r></a:p></xdr:txBody></xdr:sp></xdr:grpSp><xdr:grpSp><xdr:nvGrpSpPr><xdr:cNvPr id="17" name="Group 16"><a:extLst><a:ext uri="{FF2B5EF4-FFF2-40B4-BE49-F238E27FC236}"><a16:creationId xmlns:a16="http://schemas.microsoft.com/office/drawing/2014/main" id="{BD6DD071-3818-FE45-B410-3EE3C96DDE07}"/></a:ext></a:extLst></xdr:cNvPr><xdr:cNvGrpSpPr/></xdr:nvGrpSpPr><xdr:grpSpPr><a:xfrm><a:off x="5638800" y="850900"/><a:ext cx="2463800" cy="1917700"/><a:chOff x="127000" y="825500"/><a:chExt cx="2463800" cy="1917700"/></a:xfrm></xdr:grpSpPr><xdr:sp macro="" textlink=""><xdr:nvSpPr><xdr:cNvPr id="18" name="Rounded Rectangle 17"><a:extLst><a:ext uri="{FF2B5EF4-FFF2-40B4-BE49-F238E27FC236}"><a16:creationId xmlns:a16="http://schemas.microsoft.com/office/drawing/2014/main" id="{95E8DFF0-D23E-2E04-525E-7BDD8773C28D}"/></a:ext></a:extLst></xdr:cNvPr><xdr:cNvSpPr/></xdr:nvSpPr><xdr:spPr><a:xfrm><a:off x="165099" y="825500"/><a:ext cx="2406748" cy="3683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QUANTITY</a:t></a:r></a:p></xdr:txBody></xdr:sp><xdr:sp macro="" textlink=""><xdr:nvSpPr><xdr:cNvPr id="19" name="Rounded Rectangle 18"><a:extLst><a:ext uri="{FF2B5EF4-FFF2-40B4-BE49-F238E27FC236}"><a16:creationId xmlns:a16="http://schemas.microsoft.com/office/drawing/2014/main" id="{BEF171C4-A46F-26E1-34F0-F1B78FDEB594}"/></a:ext></a:extLst></xdr:cNvPr><xdr:cNvSpPr/></xdr:nvSpPr><xdr:spPr><a:xfrm><a:off x="127000" y="1193800"/><a:ext cx="2463800" cy="15494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KPI!$H$17"><xdr:nvSpPr><xdr:cNvPr id="20" name="Rounded Rectangle 19"><a:extLst><a:ext uri="{FF2B5EF4-FFF2-40B4-BE49-F238E27FC236}"><a16:creationId xmlns:a16="http://schemas.microsoft.com/office/drawing/2014/main" id="{31B34F73-0632-3402-D6C8-B229A84D81FC}"/></a:ext></a:extLst></xdr:cNvPr><xdr:cNvSpPr/></xdr:nvSpPr><xdr:spPr><a:xfrm><a:off x="330200" y="1295400"/><a:ext cx="20447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fld id="{D32E4F67-CC43-3642-9B36-5CFBB63B48E5}" type="TxLink"><a:rPr lang="en-US" sz="1600" b="0" i="0" u="none" strike="noStrike"><a:solidFill><a:schemeClr val="bg1"/></a:solidFill><a:latin typeface="Calibri"/><a:cs typeface="Calibri"/></a:rPr><a:t># 37873</a:t></a:fld><a:endParaRPr lang="en-GB" sz="2000" b="1"><a:solidFill><a:schemeClr val="bg1"/></a:solidFill></a:endParaRPr></a:p></xdr:txBody></xdr:sp><xdr:sp macro="" textlink=""><xdr:nvSpPr><xdr:cNvPr id="21" name="Rounded Rectangle 20"><a:extLst><a:ext uri="{FF2B5EF4-FFF2-40B4-BE49-F238E27FC236}"><a16:creationId xmlns:a16="http://schemas.microsoft.com/office/drawing/2014/main" id="{C576FB9F-92B3-C15B-E025-BB3873887486}"/></a:ext></a:extLst></xdr:cNvPr><xdr:cNvSpPr/></xdr:nvSpPr><xdr:spPr><a:xfrm><a:off x="165100" y="2247900"/><a:ext cx="23495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r><a:rPr lang="en-US" sz="1400" b="1" i="0" u="none" strike="noStrike"><a:solidFill><a:schemeClr val="bg1"/></a:solidFill><a:latin typeface="Calibri"/><a:cs typeface="Calibri"/></a:rPr><a:t>        YOY</a:t></a:r><a:r><a:rPr lang="en-US" sz="1400" b="1" i="0" u="none" strike="noStrike" baseline="0"><a:solidFill><a:schemeClr val="bg1"/></a:solidFill><a:latin typeface="Calibri"/><a:cs typeface="Calibri"/></a:rPr><a:t> GROWTH</a:t></a:r><a:r><a:rPr lang="en-US" sz="1400" b="1" i="0" u="none" strike="noStrike"><a:solidFill><a:schemeClr val="bg1"/></a:solidFill><a:latin typeface="Calibri"/><a:cs typeface="Calibri"/></a:rPr><a:t> </a:t></a:r></a:p></xdr:txBody></xdr:sp></xdr:grpSp><xdr:grpSp><xdr:nvGrpSpPr><xdr:cNvPr id="22" name="Group 21"><a:extLst><a:ext uri="{FF2B5EF4-FFF2-40B4-BE49-F238E27FC236}"><a16:creationId xmlns:a16="http://schemas.microsoft.com/office/drawing/2014/main" id="{12678223-D3AE-B74C-A236-6F14DB0CEE4D}"/></a:ext></a:extLst></xdr:cNvPr><xdr:cNvGrpSpPr/></xdr:nvGrpSpPr><xdr:grpSpPr><a:xfrm><a:off x="8343900" y="863600"/><a:ext cx="2463800" cy="1917700"/><a:chOff x="127000" y="825500"/><a:chExt cx="2463800" cy="1917700"/></a:xfrm></xdr:grpSpPr><xdr:sp macro="" textlink=""><xdr:nvSpPr><xdr:cNvPr id="23" name="Rounded Rectangle 22"><a:extLst><a:ext uri="{FF2B5EF4-FFF2-40B4-BE49-F238E27FC236}"><a16:creationId xmlns:a16="http://schemas.microsoft.com/office/drawing/2014/main" id="{5651FFB8-1834-E66C-D1AA-740B24C437B7}"/></a:ext></a:extLst></xdr:cNvPr><xdr:cNvSpPr/></xdr:nvSpPr><xdr:spPr><a:xfrm><a:off x="165099" y="825500"/><a:ext cx="2406748" cy="3683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NO</a:t></a:r><a:r><a:rPr lang="en-GB" sz="1600" b="1" baseline="0"/><a:t> OF ORDERS</a:t></a:r><a:endParaRPr lang="en-GB" sz="1600" b="1"/></a:p></xdr:txBody></xdr:sp><xdr:sp macro="" textlink=""><xdr:nvSpPr><xdr:cNvPr id="24" name="Rounded Rectangle 23"><a:extLst><a:ext uri="{FF2B5EF4-FFF2-40B4-BE49-F238E27FC236}"><a16:creationId xmlns:a16="http://schemas.microsoft.com/office/drawing/2014/main" id="{5712D5E6-249D-C75F-DB49-8464C9DAF847}"/></a:ext></a:extLst></xdr:cNvPr><xdr:cNvSpPr/></xdr:nvSpPr><xdr:spPr><a:xfrm><a:off x="127000" y="1193800"/><a:ext cx="2463800" cy="15494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KPI!$K$17"><xdr:nvSpPr><xdr:cNvPr id="25" name="Rounded Rectangle 24"><a:extLst><a:ext uri="{FF2B5EF4-FFF2-40B4-BE49-F238E27FC236}"><a16:creationId xmlns:a16="http://schemas.microsoft.com/office/drawing/2014/main" id="{B8F64C74-08E6-6D31-7AA0-AFDDA92E4D86}"/></a:ext></a:extLst></xdr:cNvPr><xdr:cNvSpPr/></xdr:nvSpPr><xdr:spPr><a:xfrm><a:off x="330200" y="1295400"/><a:ext cx="20447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fld id="{47CF75C0-1DB3-3446-BDE3-FEF7C169BACE}" type="TxLink"><a:rPr lang="en-US" sz="1400" b="0" i="0" u="none" strike="noStrike"><a:solidFill><a:schemeClr val="bg1"/></a:solidFill><a:latin typeface="Calibri"/><a:cs typeface="Calibri"/></a:rPr><a:t># 9994</a:t></a:fld><a:endParaRPr lang="en-GB" sz="1400" b="1"><a:solidFill><a:schemeClr val="bg1"/></a:solidFill></a:endParaRPr></a:p></xdr:txBody></xdr:sp><xdr:sp macro="" textlink=""><xdr:nvSpPr><xdr:cNvPr id="26" name="Rounded Rectangle 25"><a:extLst><a:ext uri="{FF2B5EF4-FFF2-40B4-BE49-F238E27FC236}"><a16:creationId xmlns:a16="http://schemas.microsoft.com/office/drawing/2014/main" id="{99740973-54F9-58B9-CD62-04594DB8BDE0}"/></a:ext></a:extLst></xdr:cNvPr><xdr:cNvSpPr/></xdr:nvSpPr><xdr:spPr><a:xfrm><a:off x="165100" y="2247900"/><a:ext cx="23495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r><a:rPr lang="en-US" sz="1400" b="1" i="0" u="none" strike="noStrike"><a:solidFill><a:schemeClr val="bg1"/></a:solidFill><a:latin typeface="Calibri"/><a:cs typeface="Calibri"/></a:rPr><a:t>       YOY</a:t></a:r><a:r><a:rPr lang="en-US" sz="1400" b="1" i="0" u="none" strike="noStrike" baseline="0"><a:solidFill><a:schemeClr val="bg1"/></a:solidFill><a:latin typeface="Calibri"/><a:cs typeface="Calibri"/></a:rPr><a:t> GROWTH</a:t></a:r><a:r><a:rPr lang="en-US" sz="1400" b="1" i="0" u="none" strike="noStrike"><a:solidFill><a:schemeClr val="bg1"/></a:solidFill><a:latin typeface="Calibri"/><a:cs typeface="Calibri"/></a:rPr><a:t> </a:t></a:r></a:p></xdr:txBody></xdr:sp></xdr:grpSp><xdr:grpSp><xdr:nvGrpSpPr><xdr:cNvPr id="27" name="Group 26"><a:extLst><a:ext uri="{FF2B5EF4-FFF2-40B4-BE49-F238E27FC236}"><a16:creationId xmlns:a16="http://schemas.microsoft.com/office/drawing/2014/main" id="{BEBC16AD-A8C7-7A4E-82B8-58175C68FAC9}"/></a:ext></a:extLst></xdr:cNvPr><xdr:cNvGrpSpPr/></xdr:nvGrpSpPr><xdr:grpSpPr><a:xfrm><a:off x="11049000" y="863600"/><a:ext cx="2463800" cy="1917700"/><a:chOff x="127000" y="825500"/><a:chExt cx="2463800" cy="1917700"/></a:xfrm></xdr:grpSpPr><xdr:sp macro="" textlink=""><xdr:nvSpPr><xdr:cNvPr id="28" name="Rounded Rectangle 27"><a:extLst><a:ext uri="{FF2B5EF4-FFF2-40B4-BE49-F238E27FC236}"><a16:creationId xmlns:a16="http://schemas.microsoft.com/office/drawing/2014/main" id="{1E9B3E64-512A-5B7F-3F4F-12D9DB36ED73}"/></a:ext></a:extLst></xdr:cNvPr><xdr:cNvSpPr/></xdr:nvSpPr><xdr:spPr><a:xfrm><a:off x="165099" y="825500"/><a:ext cx="2406748" cy="3683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PROFIT</a:t></a:r><a:r><a:rPr lang="en-GB" sz="1600" b="1" baseline="0"/><a:t> MARGIN</a:t></a:r></a:p><a:p><a:pPr algn="ctr"/><a:endParaRPr lang="en-GB" sz="1600" b="1"/></a:p></xdr:txBody></xdr:sp><xdr:sp macro="" textlink=""><xdr:nvSpPr><xdr:cNvPr id="29" name="Rounded Rectangle 28"><a:extLst><a:ext uri="{FF2B5EF4-FFF2-40B4-BE49-F238E27FC236}"><a16:creationId xmlns:a16="http://schemas.microsoft.com/office/drawing/2014/main" id="{2D04B8DD-F0AF-B7C2-9B10-5139705451BD}"/></a:ext></a:extLst></xdr:cNvPr><xdr:cNvSpPr/></xdr:nvSpPr><xdr:spPr><a:xfrm><a:off x="127000" y="1193800"/><a:ext cx="2463800" cy="15494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KPI!$N$17"><xdr:nvSpPr><xdr:cNvPr id="30" name="Rounded Rectangle 29"><a:extLst><a:ext uri="{FF2B5EF4-FFF2-40B4-BE49-F238E27FC236}"><a16:creationId xmlns:a16="http://schemas.microsoft.com/office/drawing/2014/main" id="{0437411D-F39D-94DC-65EB-554AED879D9D}"/></a:ext></a:extLst></xdr:cNvPr><xdr:cNvSpPr/></xdr:nvSpPr><xdr:spPr><a:xfrm><a:off x="330200" y="1295400"/><a:ext cx="20447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fld id="{94D582E8-7F27-5E4D-8C82-05A38B6441D4}" type="TxLink"><a:rPr lang="en-US" sz="1600" b="0" i="0" u="none" strike="noStrike"><a:solidFill><a:schemeClr val="bg1"/></a:solidFill><a:latin typeface="Calibri"/><a:cs typeface="Calibri"/></a:rPr><a:t>12.47%</a:t></a:fld><a:endParaRPr lang="en-GB" sz="2000" b="1"><a:solidFill><a:schemeClr val="bg1"/></a:solidFill></a:endParaRPr></a:p></xdr:txBody></xdr:sp><xdr:sp macro="" textlink=""><xdr:nvSpPr><xdr:cNvPr id="31" name="Rounded Rectangle 30"><a:extLst><a:ext uri="{FF2B5EF4-FFF2-40B4-BE49-F238E27FC236}"><a16:creationId xmlns:a16="http://schemas.microsoft.com/office/drawing/2014/main" id="{451AB351-0CAE-83CA-AAB9-10C5D501F893}"/></a:ext></a:extLst></xdr:cNvPr><xdr:cNvSpPr/></xdr:nvSpPr><xdr:spPr><a:xfrm><a:off x="165100" y="2247900"/><a:ext cx="2349500" cy="355600"/></a:xfrm><a:prstGeom prst="roundRect"><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r><a:rPr lang="en-US" sz="1400" b="1" i="0" u="none" strike="noStrike"><a:solidFill><a:schemeClr val="bg1"/></a:solidFill><a:latin typeface="Calibri"/><a:cs typeface="Calibri"/></a:rPr><a:t>        YOY</a:t></a:r><a:r><a:rPr lang="en-US" sz="1400" b="1" i="0" u="none" strike="noStrike" baseline="0"><a:solidFill><a:schemeClr val="bg1"/></a:solidFill><a:latin typeface="Calibri"/><a:cs typeface="Calibri"/></a:rPr><a:t> GROWTH</a:t></a:r><a:r><a:rPr lang="en-US" sz="1400" b="1" i="0" u="none" strike="noStrike"><a:solidFill><a:schemeClr val="bg1"/></a:solidFill><a:latin typeface="Calibri"/><a:cs typeface="Calibri"/></a:rPr><a:t> </a:t></a:r></a:p></xdr:txBody></xdr:sp></xdr:grpSp></xdr:grpSp><xdr:clientData/></xdr:twoCellAnchor><xdr:twoCellAnchor><xdr:from><xdr:col>5</xdr:col><xdr:colOff>482600</xdr:colOff><xdr:row>8</xdr:row><xdr:rowOff>63500</xdr:rowOff></xdr:from><xdr:to><xdr:col>7</xdr:col><xdr:colOff>749300</xdr:colOff><xdr:row>10</xdr:row><xdr:rowOff>127000</xdr:rowOff></xdr:to><xdr:graphicFrame macro=""><xdr:nvGraphicFramePr><xdr:cNvPr id="32" name="Chart 31"><a:extLst><a:ext uri="{FF2B5EF4-FFF2-40B4-BE49-F238E27FC236}"><a16:creationId xmlns:a16="http://schemas.microsoft.com/office/drawing/2014/main" id="{9E234AB9-6753-BF4D-901E-50AC662DBCDB}"/></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3"/></a:graphicData></a:graphic></xdr:graphicFrame><xdr:clientData/></xdr:twoCellAnchor><mc:AlternateContent xmlns:mc="http://schemas.openxmlformats.org/markup-compatibility/2006"><mc:Choice xmlns:a14="http://schemas.microsoft.com/office/drawing/2010/main" Requires="a14"><xdr:twoCellAnchor editAs="oneCell"><xdr:from><xdr:col>7</xdr:col><xdr:colOff>38100</xdr:colOff><xdr:row>11</xdr:row><xdr:rowOff>114300</xdr:rowOff></xdr:from><xdr:to><xdr:col>8</xdr:col><xdr:colOff>131388</xdr:colOff><xdr:row>12</xdr:row><xdr:rowOff>111068</xdr:rowOff></xdr:to><xdr:pic><xdr:nvPicPr><xdr:cNvPr id="33" name="Picture 32"><a:extLst><a:ext uri="{FF2B5EF4-FFF2-40B4-BE49-F238E27FC236}"><a16:creationId xmlns:a16="http://schemas.microsoft.com/office/drawing/2014/main" id="{98BECE30-3E73-25E1-F2AF-7763D30F6BDF}"/></a:ext></a:extLst></xdr:cNvPr><xdr:cNvPicPr><a:picLocks noChangeAspect="1" noChangeArrowheads="1"/><a:extLst><a:ext uri="{84589F7E-364E-4C9E-8A38-B11213B215E9}"><a14:cameraTool cellRange="'KPI YOY'!$I$8" spid="_x0000_s10892"/></a:ext></a:extLst></xdr:cNvPicPr></xdr:nvPicPr><xdr:blipFill><a:blip xmlns:r="http://schemas.openxmlformats.org/officeDocument/2006/relationships" r:embed="rId4"/><a:srcRect/><a:stretch><a:fillRect/></a:stretch></xdr:blipFill><xdr:spPr bwMode="auto"><a:xfrm><a:off x="5816600" y="2209800"/><a:ext cx="918788" cy="187268"/></a:xfrm><a:prstGeom prst="rect"><a:avLst/></a:prstGeom><a:gradFill><a:gsLst><a:gs pos="1000"><a:schemeClr val="tx1"><a:lumMod val="85000"/><a:lumOff val="15000"/><a:alpha val="80000"/></a:schemeClr></a:gs><a:gs pos="100000"><a:schemeClr val="tx1"><a:lumMod val="65000"/><a:lumOff val="35000"/><a:alpha val="75000"/></a:schemeClr></a:gs></a:gsLst><a:lin ang="1200000" scaled="0"/></a:gradFill></xdr:spPr></xdr:pic><xdr:clientData/></xdr:twoCellAnchor></mc:Choice><mc:Fallback/></mc:AlternateContent><xdr:twoCellAnchor><xdr:from><xdr:col>9</xdr:col><xdr:colOff>762000</xdr:colOff><xdr:row>8</xdr:row><xdr:rowOff>63500</xdr:rowOff></xdr:from><xdr:to><xdr:col>12</xdr:col><xdr:colOff>177800</xdr:colOff><xdr:row>10</xdr:row><xdr:rowOff>152400</xdr:rowOff></xdr:to><xdr:graphicFrame macro=""><xdr:nvGraphicFramePr><xdr:cNvPr id="34" name="Chart 33"><a:extLst><a:ext uri="{FF2B5EF4-FFF2-40B4-BE49-F238E27FC236}"><a16:creationId xmlns:a16="http://schemas.microsoft.com/office/drawing/2014/main" id="{57A7AE77-2004-7A43-A8EF-ECB9E33B9EB1}"/></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5"/></a:graphicData></a:graphic></xdr:graphicFrame><xdr:clientData/></xdr:twoCellAnchor><mc:AlternateContent xmlns:mc="http://schemas.openxmlformats.org/markup-compatibility/2006"><mc:Choice xmlns:a14="http://schemas.microsoft.com/office/drawing/2010/main" Requires="a14"><xdr:twoCellAnchor editAs="oneCell"><xdr:from><xdr:col>11</xdr:col><xdr:colOff>368300</xdr:colOff><xdr:row>11</xdr:row><xdr:rowOff>113890</xdr:rowOff></xdr:from><xdr:to><xdr:col>12</xdr:col><xdr:colOff>381000</xdr:colOff><xdr:row>12</xdr:row><xdr:rowOff>139700</xdr:rowOff></xdr:to><xdr:pic><xdr:nvPicPr><xdr:cNvPr id="35" name="Picture 34"><a:extLst><a:ext uri="{FF2B5EF4-FFF2-40B4-BE49-F238E27FC236}"><a16:creationId xmlns:a16="http://schemas.microsoft.com/office/drawing/2014/main" id="{E5E0C06D-07BA-2FF5-694B-01CDB0E56E98}"/></a:ext></a:extLst></xdr:cNvPr><xdr:cNvPicPr><a:picLocks noChangeAspect="1" noChangeArrowheads="1"/><a:extLst><a:ext uri="{84589F7E-364E-4C9E-8A38-B11213B215E9}"><a14:cameraTool cellRange="'KPI YOY'!$J$8" spid="_x0000_s10893"/></a:ext></a:extLst></xdr:cNvPicPr></xdr:nvPicPr><xdr:blipFill><a:blip xmlns:r="http://schemas.openxmlformats.org/officeDocument/2006/relationships" r:embed="rId6"/><a:srcRect/><a:stretch><a:fillRect/></a:stretch></xdr:blipFill><xdr:spPr bwMode="auto"><a:xfrm><a:off x="9448800" y="2209390"/><a:ext cx="838200" cy="216310"/></a:xfrm><a:prstGeom prst="rect"><a:avLst/></a:prstGeom><a:gradFill><a:gsLst><a:gs pos="1000"><a:schemeClr val="tx1"><a:lumMod val="85000"/><a:lumOff val="15000"/><a:alpha val="80000"/></a:schemeClr></a:gs><a:gs pos="100000"><a:schemeClr val="tx1"><a:lumMod val="65000"/><a:lumOff val="35000"/><a:alpha val="75000"/></a:schemeClr></a:gs></a:gsLst><a:lin ang="1200000" scaled="0"/></a:gradFill></xdr:spPr></xdr:pic><xdr:clientData/></xdr:twoCellAnchor></mc:Choice><mc:Fallback/></mc:AlternateContent><xdr:twoCellAnchor><xdr:from><xdr:col>14</xdr:col><xdr:colOff>114300</xdr:colOff><xdr:row>8</xdr:row><xdr:rowOff>101600</xdr:rowOff></xdr:from><xdr:to><xdr:col>16</xdr:col><xdr:colOff>635000</xdr:colOff><xdr:row>11</xdr:row><xdr:rowOff>12700</xdr:rowOff></xdr:to><xdr:graphicFrame macro=""><xdr:nvGraphicFramePr><xdr:cNvPr id="36" name="Chart 35"><a:extLst><a:ext uri="{FF2B5EF4-FFF2-40B4-BE49-F238E27FC236}"><a16:creationId xmlns:a16="http://schemas.microsoft.com/office/drawing/2014/main" id="{96EDD7FB-3EF1-4846-BC81-BD7507C1D1A4}"/></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7"/></a:graphicData></a:graphic></xdr:graphicFrame><xdr:clientData/></xdr:twoCellAnchor><mc:AlternateContent xmlns:mc="http://schemas.openxmlformats.org/markup-compatibility/2006"><mc:Choice xmlns:a14="http://schemas.microsoft.com/office/drawing/2010/main" Requires="a14"><xdr:twoCellAnchor editAs="oneCell"><xdr:from><xdr:col>15</xdr:col><xdr:colOff>508000</xdr:colOff><xdr:row>11</xdr:row><xdr:rowOff>139700</xdr:rowOff></xdr:from><xdr:to><xdr:col>16</xdr:col><xdr:colOff>622300</xdr:colOff><xdr:row>12</xdr:row><xdr:rowOff>152400</xdr:rowOff></xdr:to><xdr:pic><xdr:nvPicPr><xdr:cNvPr id="37" name="Picture 36"><a:extLst><a:ext uri="{FF2B5EF4-FFF2-40B4-BE49-F238E27FC236}"><a16:creationId xmlns:a16="http://schemas.microsoft.com/office/drawing/2014/main" id="{9264FB78-AF88-7B9E-BDA1-107F47842BA9}"/></a:ext></a:extLst></xdr:cNvPr><xdr:cNvPicPr><a:picLocks noChangeAspect="1" noChangeArrowheads="1"/><a:extLst><a:ext uri="{84589F7E-364E-4C9E-8A38-B11213B215E9}"><a14:cameraTool cellRange="'KPI YOY'!$K$8" spid="_x0000_s10894"/></a:ext></a:extLst></xdr:cNvPicPr></xdr:nvPicPr><xdr:blipFill><a:blip xmlns:r="http://schemas.openxmlformats.org/officeDocument/2006/relationships" r:embed="rId8"/><a:srcRect/><a:stretch><a:fillRect/></a:stretch></xdr:blipFill><xdr:spPr bwMode="auto"><a:xfrm><a:off x="12890500" y="2235200"/><a:ext cx="939800" cy="203200"/></a:xfrm><a:prstGeom prst="rect"><a:avLst/></a:prstGeom><a:gradFill><a:gsLst><a:gs pos="1000"><a:schemeClr val="tx1"><a:lumMod val="85000"/><a:lumOff val="15000"/><a:alpha val="80000"/></a:schemeClr></a:gs><a:gs pos="100000"><a:schemeClr val="tx1"><a:lumMod val="65000"/><a:lumOff val="35000"/><a:alpha val="75000"/></a:schemeClr></a:gs></a:gsLst><a:lin ang="1200000" scaled="0"/></a:gradFill></xdr:spPr></xdr:pic><xdr:clientData/></xdr:twoCellAnchor></mc:Choice><mc:Fallback/></mc:AlternateContent><xdr:twoCellAnchor><xdr:from><xdr:col>18</xdr:col><xdr:colOff>457200</xdr:colOff><xdr:row>8</xdr:row><xdr:rowOff>101600</xdr:rowOff></xdr:from><xdr:to><xdr:col>20</xdr:col><xdr:colOff>698500</xdr:colOff><xdr:row>10</xdr:row><xdr:rowOff>152400</xdr:rowOff></xdr:to><xdr:graphicFrame macro=""><xdr:nvGraphicFramePr><xdr:cNvPr id="38" name="Chart 37"><a:extLst><a:ext uri="{FF2B5EF4-FFF2-40B4-BE49-F238E27FC236}"><a16:creationId xmlns:a16="http://schemas.microsoft.com/office/drawing/2014/main" id="{123F80CF-58D2-1748-885A-3F68C7BEB90B}"/></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9"/></a:graphicData></a:graphic></xdr:graphicFrame><xdr:clientData/></xdr:twoCellAnchor><mc:AlternateContent xmlns:mc="http://schemas.openxmlformats.org/markup-compatibility/2006"><mc:Choice xmlns:a14="http://schemas.microsoft.com/office/drawing/2010/main" Requires="a14"><xdr:twoCellAnchor editAs="oneCell"><xdr:from><xdr:col>20</xdr:col><xdr:colOff>127000</xdr:colOff><xdr:row>11</xdr:row><xdr:rowOff>139700</xdr:rowOff></xdr:from><xdr:to><xdr:col>21</xdr:col><xdr:colOff>139700</xdr:colOff><xdr:row>12</xdr:row><xdr:rowOff>152400</xdr:rowOff></xdr:to><xdr:pic><xdr:nvPicPr><xdr:cNvPr id="39" name="Picture 38"><a:extLst><a:ext uri="{FF2B5EF4-FFF2-40B4-BE49-F238E27FC236}"><a16:creationId xmlns:a16="http://schemas.microsoft.com/office/drawing/2014/main" id="{36FAA569-9E65-D2B5-3FDC-7F7BCE2C161F}"/></a:ext></a:extLst></xdr:cNvPr><xdr:cNvPicPr><a:picLocks noChangeAspect="1" noChangeArrowheads="1"/><a:extLst><a:ext uri="{84589F7E-364E-4C9E-8A38-B11213B215E9}"><a14:cameraTool cellRange="'KPI YOY'!$L$8" spid="_x0000_s10895"/></a:ext></a:extLst></xdr:cNvPicPr></xdr:nvPicPr><xdr:blipFill><a:blip xmlns:r="http://schemas.openxmlformats.org/officeDocument/2006/relationships" r:embed="rId10"/><a:srcRect/><a:stretch><a:fillRect/></a:stretch></xdr:blipFill><xdr:spPr bwMode="auto"><a:xfrm><a:off x="16637000" y="2235200"/><a:ext cx="838200" cy="203200"/></a:xfrm><a:prstGeom prst="rect"><a:avLst/></a:prstGeom><a:gradFill><a:gsLst><a:gs pos="1000"><a:schemeClr val="tx1"><a:lumMod val="85000"/><a:lumOff val="15000"/><a:alpha val="80000"/></a:schemeClr></a:gs><a:gs pos="100000"><a:schemeClr val="tx1"><a:lumMod val="65000"/><a:lumOff val="35000"/><a:alpha val="75000"/></a:schemeClr></a:gs></a:gsLst><a:lin ang="1200000" scaled="0"/></a:gradFill></xdr:spPr></xdr:pic><xdr:clientData/></xdr:twoCellAnchor></mc:Choice><mc:Fallback/></mc:AlternateContent><xdr:twoCellAnchor><xdr:from><xdr:col>0</xdr:col><xdr:colOff>355600</xdr:colOff><xdr:row>14</xdr:row><xdr:rowOff>127000</xdr:rowOff></xdr:from><xdr:to><xdr:col>21</xdr:col><xdr:colOff>368300</xdr:colOff><xdr:row>28</xdr:row><xdr:rowOff>76200</xdr:rowOff></xdr:to><xdr:grpSp><xdr:nvGrpSpPr><xdr:cNvPr id="52" name="Group 51"><a:extLst><a:ext uri="{FF2B5EF4-FFF2-40B4-BE49-F238E27FC236}"><a16:creationId xmlns:a16="http://schemas.microsoft.com/office/drawing/2014/main" id="{B9E5A356-01D8-3F7F-EAE3-83389B4DBB75}"/></a:ext></a:extLst></xdr:cNvPr><xdr:cNvGrpSpPr/></xdr:nvGrpSpPr><xdr:grpSpPr><a:xfrm><a:off x="355600" y="2794000"/><a:ext cx="17348200" cy="2616200"/><a:chOff x="330200" y="2794000"/><a:chExt cx="17348200" cy="2616200"/></a:xfrm></xdr:grpSpPr><xdr:sp macro="" textlink=""><xdr:nvSpPr><xdr:cNvPr id="41" name="Rounded Rectangle 40"><a:extLst><a:ext uri="{FF2B5EF4-FFF2-40B4-BE49-F238E27FC236}"><a16:creationId xmlns:a16="http://schemas.microsoft.com/office/drawing/2014/main" id="{963D2AA1-04DF-AA39-EC60-F415FC7D3C16}"/></a:ext></a:extLst></xdr:cNvPr><xdr:cNvSpPr/></xdr:nvSpPr><xdr:spPr><a:xfrm><a:off x="330200" y="2794000"/><a:ext cx="6807200" cy="2590800"/></a:xfrm><a:prstGeom prst="roundRect"><a:avLst><a:gd name="adj" fmla="val 6863"/></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42" name="Rounded Rectangle 41"><a:extLst><a:ext uri="{FF2B5EF4-FFF2-40B4-BE49-F238E27FC236}"><a16:creationId xmlns:a16="http://schemas.microsoft.com/office/drawing/2014/main" id="{C3A10094-66CB-FF45-8E0D-5509B66C42F1}"/></a:ext></a:extLst></xdr:cNvPr><xdr:cNvSpPr/></xdr:nvSpPr><xdr:spPr><a:xfrm><a:off x="7302500" y="2819400"/><a:ext cx="5740400" cy="2590800"/></a:xfrm><a:prstGeom prst="roundRect"><a:avLst><a:gd name="adj" fmla="val 6863"/></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43" name="Rounded Rectangle 42"><a:extLst><a:ext uri="{FF2B5EF4-FFF2-40B4-BE49-F238E27FC236}"><a16:creationId xmlns:a16="http://schemas.microsoft.com/office/drawing/2014/main" id="{314FE63B-3FBD-4043-A024-B029B8639AC0}"/></a:ext></a:extLst></xdr:cNvPr><xdr:cNvSpPr/></xdr:nvSpPr><xdr:spPr><a:xfrm><a:off x="13208000" y="2832100"/><a:ext cx="4470400" cy="2501900"/></a:xfrm><a:prstGeom prst="roundRect"><a:avLst><a:gd name="adj" fmla="val 6863"/></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47" name="Rounded Rectangle 46"><a:extLst><a:ext uri="{FF2B5EF4-FFF2-40B4-BE49-F238E27FC236}"><a16:creationId xmlns:a16="http://schemas.microsoft.com/office/drawing/2014/main" id="{71D433CB-3C72-1273-2AD2-E289E2CFB640}"/></a:ext></a:extLst></xdr:cNvPr><xdr:cNvSpPr/></xdr:nvSpPr><xdr:spPr><a:xfrm><a:off x="571500" y="2870200"/><a:ext cx="3721100" cy="381000"/></a:xfrm><a:prstGeom prst="roundRect"><a:avLst/></a:prstGeom><a:gradFill><a:gsLst><a:gs pos="1000"><a:schemeClr val="tx1"><a:lumMod val="65000"/><a:lumOff val="35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SALES</a:t></a:r><a:r><a:rPr lang="en-GB" sz="1600" b="1" baseline="0"/><a:t> AND PROFIT ANALYSIS</a:t></a:r><a:endParaRPr lang="en-GB" sz="1100" b="1"/></a:p></xdr:txBody></xdr:sp><xdr:sp macro="" textlink=""><xdr:nvSpPr><xdr:cNvPr id="48" name="Rounded Rectangle 47"><a:extLst><a:ext uri="{FF2B5EF4-FFF2-40B4-BE49-F238E27FC236}"><a16:creationId xmlns:a16="http://schemas.microsoft.com/office/drawing/2014/main" id="{A37AFA4C-CE5A-6C4D-A3EB-50A78D283D3F}"/></a:ext></a:extLst></xdr:cNvPr><xdr:cNvSpPr/></xdr:nvSpPr><xdr:spPr><a:xfrm><a:off x="7480300" y="2971800"/><a:ext cx="3238500" cy="381000"/></a:xfrm><a:prstGeom prst="roundRect"><a:avLst/></a:prstGeom><a:gradFill><a:gsLst><a:gs pos="1000"><a:schemeClr val="tx1"><a:lumMod val="65000"/><a:lumOff val="35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CATEGORY WISE PROFIT</a:t></a:r><a:endParaRPr lang="en-GB" sz="1100" b="1"/></a:p></xdr:txBody></xdr:sp><xdr:sp macro="" textlink=""><xdr:nvSpPr><xdr:cNvPr id="49" name="Rounded Rectangle 48"><a:extLst><a:ext uri="{FF2B5EF4-FFF2-40B4-BE49-F238E27FC236}"><a16:creationId xmlns:a16="http://schemas.microsoft.com/office/drawing/2014/main" id="{EFE8DDEA-504A-C346-81D7-DE7B3B3CB44B}"/></a:ext></a:extLst></xdr:cNvPr><xdr:cNvSpPr/></xdr:nvSpPr><xdr:spPr><a:xfrm><a:off x="13754100" y="2959100"/><a:ext cx="3111500" cy="381000"/></a:xfrm><a:prstGeom prst="roundRect"><a:avLst/></a:prstGeom><a:gradFill><a:gsLst><a:gs pos="1000"><a:schemeClr val="tx1"><a:lumMod val="65000"/><a:lumOff val="35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CATEGORY WISE SALES SHARE %</a:t></a:r><a:endParaRPr lang="en-GB" sz="1100" b="1"/></a:p></xdr:txBody></xdr:sp></xdr:grpSp><xdr:clientData/></xdr:twoCellAnchor><xdr:twoCellAnchor><xdr:from><xdr:col>0</xdr:col><xdr:colOff>342900</xdr:colOff><xdr:row>29</xdr:row><xdr:rowOff>50800</xdr:rowOff></xdr:from><xdr:to><xdr:col>21</xdr:col><xdr:colOff>736600</xdr:colOff><xdr:row>43</xdr:row><xdr:rowOff>12700</xdr:rowOff></xdr:to><xdr:grpSp><xdr:nvGrpSpPr><xdr:cNvPr id="54" name="Group 53"><a:extLst><a:ext uri="{FF2B5EF4-FFF2-40B4-BE49-F238E27FC236}"><a16:creationId xmlns:a16="http://schemas.microsoft.com/office/drawing/2014/main" id="{A0AEFD3B-2085-EF5F-7159-7A901FC52F61}"/></a:ext></a:extLst></xdr:cNvPr><xdr:cNvGrpSpPr/></xdr:nvGrpSpPr><xdr:grpSpPr><a:xfrm><a:off x="342900" y="5575300"/><a:ext cx="17729200" cy="2628900"/><a:chOff x="342900" y="5575300"/><a:chExt cx="17729200" cy="2628900"/></a:xfrm></xdr:grpSpPr><xdr:sp macro="" textlink=""><xdr:nvSpPr><xdr:cNvPr id="44" name="Rounded Rectangle 43"><a:extLst><a:ext uri="{FF2B5EF4-FFF2-40B4-BE49-F238E27FC236}"><a16:creationId xmlns:a16="http://schemas.microsoft.com/office/drawing/2014/main" id="{3CCC4839-C814-0145-AD1F-CEC20E7B2EA9}"/></a:ext></a:extLst></xdr:cNvPr><xdr:cNvSpPr/></xdr:nvSpPr><xdr:spPr><a:xfrm><a:off x="342900" y="5613400"/><a:ext cx="6807200" cy="2590800"/></a:xfrm><a:prstGeom prst="roundRect"><a:avLst><a:gd name="adj" fmla="val 6863"/></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45" name="Rounded Rectangle 44"><a:extLst><a:ext uri="{FF2B5EF4-FFF2-40B4-BE49-F238E27FC236}"><a16:creationId xmlns:a16="http://schemas.microsoft.com/office/drawing/2014/main" id="{71B5D2AE-CA70-3443-87FA-991F66AB3BE7}"/></a:ext></a:extLst></xdr:cNvPr><xdr:cNvSpPr/></xdr:nvSpPr><xdr:spPr><a:xfrm><a:off x="7416800" y="5600700"/><a:ext cx="5168900" cy="2590800"/></a:xfrm><a:prstGeom prst="roundRect"><a:avLst><a:gd name="adj" fmla="val 6863"/></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46" name="Rounded Rectangle 45"><a:extLst><a:ext uri="{FF2B5EF4-FFF2-40B4-BE49-F238E27FC236}"><a16:creationId xmlns:a16="http://schemas.microsoft.com/office/drawing/2014/main" id="{236B053F-CEAE-434E-BA06-7DFBAE47DC38}"/></a:ext></a:extLst></xdr:cNvPr><xdr:cNvSpPr/></xdr:nvSpPr><xdr:spPr><a:xfrm><a:off x="12738100" y="5575300"/><a:ext cx="5334000" cy="2590800"/></a:xfrm><a:prstGeom prst="roundRect"><a:avLst><a:gd name="adj" fmla="val 6863"/></a:avLst></a:prstGeom><a:gradFill><a:gsLst><a:gs pos="1000"><a:schemeClr val="tx1"><a:lumMod val="85000"/><a:lumOff val="15000"/><a:alpha val="80000"/></a:schemeClr></a:gs><a:gs pos="100000"><a:schemeClr val="tx1"><a:lumMod val="65000"/><a:lumOff val="35000"/><a:alpha val="75000"/></a:schemeClr></a:gs></a:gsLst><a:lin ang="1200000" scaled="0"/></a:gradFill><a:ln><a:noFill/></a:ln></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l"/><a:endParaRPr lang="en-GB" sz="1100"/></a:p></xdr:txBody></xdr:sp><xdr:sp macro="" textlink=""><xdr:nvSpPr><xdr:cNvPr id="50" name="Rounded Rectangle 49"><a:extLst><a:ext uri="{FF2B5EF4-FFF2-40B4-BE49-F238E27FC236}"><a16:creationId xmlns:a16="http://schemas.microsoft.com/office/drawing/2014/main" id="{D9263ED6-A328-1E4B-BEE9-9E5D053B7D90}"/></a:ext></a:extLst></xdr:cNvPr><xdr:cNvSpPr/></xdr:nvSpPr><xdr:spPr><a:xfrm><a:off x="660400" y="5765800"/><a:ext cx="3746500" cy="381000"/></a:xfrm><a:prstGeom prst="roundRect"><a:avLst/></a:prstGeom><a:gradFill><a:gsLst><a:gs pos="1000"><a:schemeClr val="tx1"><a:lumMod val="65000"/><a:lumOff val="35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SALES BY STATE</a:t></a:r><a:endParaRPr lang="en-GB" sz="1100" b="1"/></a:p></xdr:txBody></xdr:sp><xdr:sp macro="" textlink=""><xdr:nvSpPr><xdr:cNvPr id="51" name="Rounded Rectangle 50"><a:extLst><a:ext uri="{FF2B5EF4-FFF2-40B4-BE49-F238E27FC236}"><a16:creationId xmlns:a16="http://schemas.microsoft.com/office/drawing/2014/main" id="{5E287D67-42AB-8340-A327-0CD489BAA7DF}"/></a:ext></a:extLst></xdr:cNvPr><xdr:cNvSpPr/></xdr:nvSpPr><xdr:spPr><a:xfrm><a:off x="7747000" y="5791200"/><a:ext cx="3505200" cy="381000"/></a:xfrm><a:prstGeom prst="roundRect"><a:avLst/></a:prstGeom><a:gradFill><a:gsLst><a:gs pos="1000"><a:schemeClr val="tx1"><a:lumMod val="65000"/><a:lumOff val="35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t>TOP 10 SUB CATEGORIES</a:t></a:r><a:endParaRPr lang="en-GB" sz="1100" b="1"/></a:p></xdr:txBody></xdr:sp><xdr:sp macro="" textlink=""><xdr:nvSpPr><xdr:cNvPr id="53" name="Rounded Rectangle 52"><a:extLst><a:ext uri="{FF2B5EF4-FFF2-40B4-BE49-F238E27FC236}"><a16:creationId xmlns:a16="http://schemas.microsoft.com/office/drawing/2014/main" id="{559372D0-D3E6-C745-98CE-819909E7550B}"/></a:ext></a:extLst></xdr:cNvPr><xdr:cNvSpPr/></xdr:nvSpPr><xdr:spPr><a:xfrm><a:off x="13055600" y="5651500"/><a:ext cx="3606800" cy="393700"/></a:xfrm><a:prstGeom prst="roundRect"><a:avLst/></a:prstGeom><a:gradFill><a:gsLst><a:gs pos="1000"><a:schemeClr val="tx1"><a:lumMod val="65000"/><a:lumOff val="35000"/></a:schemeClr></a:gs><a:gs pos="100000"><a:schemeClr val="tx1"><a:lumMod val="65000"/><a:lumOff val="35000"/><a:alpha val="75000"/></a:schemeClr></a:gs></a:gsLst><a:lin ang="1200000" scaled="0"/></a:gradFill></xdr:spPr><xdr:style><a:lnRef idx="2"><a:schemeClr val="accent1"><a:shade val="15000"/></a:schemeClr></a:lnRef><a:fillRef idx="1"><a:schemeClr val="accent1"/></a:fillRef><a:effectRef idx="0"><a:schemeClr val="accent1"/></a:effectRef><a:fontRef idx="minor"><a:schemeClr val="lt1"/></a:fontRef></xdr:style><xdr:txBody><a:bodyPr vertOverflow="clip" horzOverflow="clip" rtlCol="0" anchor="t"/><a:lstStyle/><a:p><a:pPr algn="ctr"/><a:r><a:rPr lang="en-GB" sz="1600" b="1"><a:solidFill><a:schemeClr val="bg1"/></a:solidFill></a:rPr><a:t>FILTERS</a:t></a:r><a:endParaRPr lang="en-GB" sz="1100" b="1"><a:solidFill><a:schemeClr val="bg1"/></a:solidFill></a:endParaRPr></a:p></xdr:txBody></xdr:sp></xdr:grpSp><xdr:clientData/></xdr:twoCellAnchor><xdr:twoCellAnchor editAs="absolute"><xdr:from><xdr:col>0</xdr:col><xdr:colOff>546101</xdr:colOff><xdr:row>17</xdr:row><xdr:rowOff>152400</xdr:rowOff></xdr:from><xdr:to><xdr:col>8</xdr:col><xdr:colOff>101601</xdr:colOff><xdr:row>27</xdr:row><xdr:rowOff>82550</xdr:rowOff></xdr:to><xdr:graphicFrame macro=""><xdr:nvGraphicFramePr><xdr:cNvPr id="55" name="Chart 54"><a:extLst><a:ext uri="{FF2B5EF4-FFF2-40B4-BE49-F238E27FC236}"><a16:creationId xmlns:a16="http://schemas.microsoft.com/office/drawing/2014/main" id="{706F5BD9-70D2-1848-80E0-14B9BF43FFA2}"/></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11"/></a:graphicData></a:graphic></xdr:graphicFrame><xdr:clientData/></xdr:twoCellAnchor><xdr:twoCellAnchor><xdr:from><xdr:col>9</xdr:col><xdr:colOff>38100</xdr:colOff><xdr:row>18</xdr:row><xdr:rowOff>76200</xdr:rowOff></xdr:from><xdr:to><xdr:col>15</xdr:col><xdr:colOff>393700</xdr:colOff><xdr:row>26</xdr:row><xdr:rowOff>177800</xdr:rowOff></xdr:to><mc:AlternateContent xmlns:mc="http://schemas.openxmlformats.org/markup-compatibility/2006"><mc:Choice xmlns:cx1="http://schemas.microsoft.com/office/drawing/2015/9/8/chartex" Requires="cx1"><xdr:graphicFrame macro=""><xdr:nvGraphicFramePr><xdr:cNvPr id="56" name="Chart 55"><a:extLst><a:ext uri="{FF2B5EF4-FFF2-40B4-BE49-F238E27FC236}"><a16:creationId xmlns:a16="http://schemas.microsoft.com/office/drawing/2014/main" id="{7CB1F3C5-D188-2D4B-96BD-118F8FFDC022}"/></a:ext></a:extLst></xdr:cNvPr><xdr:cNvGraphicFramePr/></xdr:nvGraphicFramePr><xdr:xfrm><a:off x="0" y="0"/><a:ext cx="0" cy="0"/></xdr:xfrm><a:graphic><a:graphicData uri="http://schemas.microsoft.com/office/drawing/2014/chartex"><cx:chart xmlns:cx="http://schemas.microsoft.com/office/drawing/2014/chartex" xmlns:r="http://schemas.openxmlformats.org/officeDocument/2006/relationships" r:id="rId12"/></a:graphicData></a:graphic></xdr:graphicFrame></mc:Choice><mc:Fallback><xdr:sp macro="" textlink=""><xdr:nvSpPr><xdr:cNvPr id="0" name=""/><xdr:cNvSpPr><a:spLocks noTextEdit="1"/></xdr:cNvSpPr></xdr:nvSpPr><xdr:spPr><a:xfrm><a:off x="7467600" y="3505200"/><a:ext cx="5308600" cy="1625600"/></a:xfrm><a:prstGeom prst="rect"><a:avLst/></a:prstGeom><a:solidFill><a:prstClr val="white"/></a:solidFill><a:ln w="1"><a:solidFill><a:prstClr val="green"/></a:solidFill></a:ln></xdr:spPr><xdr:txBody><a:bodyPr vertOverflow="clip" horzOverflow="clip"/><a:lstStyle/><a:p><a:r><a:rPr lang="en-GB" sz="1100"/><a:t>This chart isn’t available in your version of Excel.

Editing this shape or saving this workbook into a different file format will permanently break the chart.</a:t></a:r></a:p></xdr:txBody></xdr:sp></mc:Fallback></mc:AlternateContent><xdr:clientData/></xdr:twoCellAnchor><xdr:twoCellAnchor><xdr:from><xdr:col>16</xdr:col><xdr:colOff>127000</xdr:colOff><xdr:row>17</xdr:row><xdr:rowOff>50800</xdr:rowOff></xdr:from><xdr:to><xdr:col>21</xdr:col><xdr:colOff>127000</xdr:colOff><xdr:row>27</xdr:row><xdr:rowOff>25400</xdr:rowOff></xdr:to><xdr:graphicFrame macro=""><xdr:nvGraphicFramePr><xdr:cNvPr id="57" name="Chart 56"><a:extLst><a:ext uri="{FF2B5EF4-FFF2-40B4-BE49-F238E27FC236}"><a16:creationId xmlns:a16="http://schemas.microsoft.com/office/drawing/2014/main" id="{4CEFB4F3-A777-5C42-8C5F-BE22706B5B2D}"/></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13"/></a:graphicData></a:graphic></xdr:graphicFrame><xdr:clientData/></xdr:twoCellAnchor><xdr:twoCellAnchor><xdr:from><xdr:col>0</xdr:col><xdr:colOff>495300</xdr:colOff><xdr:row>33</xdr:row><xdr:rowOff>38100</xdr:rowOff></xdr:from><xdr:to><xdr:col>8</xdr:col><xdr:colOff>254000</xdr:colOff><xdr:row>42</xdr:row><xdr:rowOff>101600</xdr:rowOff></xdr:to><mc:AlternateContent xmlns:mc="http://schemas.openxmlformats.org/markup-compatibility/2006"><mc:Choice xmlns:cx4="http://schemas.microsoft.com/office/drawing/2016/5/10/chartex" Requires="cx4"><xdr:graphicFrame macro=""><xdr:nvGraphicFramePr><xdr:cNvPr id="58" name="Chart 57"><a:extLst><a:ext uri="{FF2B5EF4-FFF2-40B4-BE49-F238E27FC236}"><a16:creationId xmlns:a16="http://schemas.microsoft.com/office/drawing/2014/main" id="{63DB7B73-6421-0A48-A99C-53DDB19C1212}"/></a:ext></a:extLst></xdr:cNvPr><xdr:cNvGraphicFramePr/></xdr:nvGraphicFramePr><xdr:xfrm><a:off x="0" y="0"/><a:ext cx="0" cy="0"/></xdr:xfrm><a:graphic><a:graphicData uri="http://schemas.microsoft.com/office/drawing/2014/chartex"><cx:chart xmlns:cx="http://schemas.microsoft.com/office/drawing/2014/chartex" xmlns:r="http://schemas.openxmlformats.org/officeDocument/2006/relationships" r:id="rId14"/></a:graphicData></a:graphic></xdr:graphicFrame></mc:Choice><mc:Fallback><xdr:sp macro="" textlink=""><xdr:nvSpPr><xdr:cNvPr id="0" name=""/><xdr:cNvSpPr><a:spLocks noTextEdit="1"/></xdr:cNvSpPr></xdr:nvSpPr><xdr:spPr><a:xfrm><a:off x="495300" y="6324600"/><a:ext cx="6362700" cy="1778000"/></a:xfrm><a:prstGeom prst="rect"><a:avLst/></a:prstGeom><a:solidFill><a:prstClr val="white"/></a:solidFill><a:ln w="1"><a:solidFill><a:prstClr val="green"/></a:solidFill></a:ln></xdr:spPr><xdr:txBody><a:bodyPr vertOverflow="clip" horzOverflow="clip"/><a:lstStyle/><a:p><a:r><a:rPr lang="en-GB" sz="1100"/><a:t>This chart isn’t available in your version of Excel.

Editing this shape or saving this workbook into a different file format will permanently break the chart.</a:t></a:r></a:p></xdr:txBody></xdr:sp></mc:Fallback></mc:AlternateContent><xdr:clientData/></xdr:twoCellAnchor><xdr:twoCellAnchor><xdr:from><xdr:col>9</xdr:col><xdr:colOff>50800</xdr:colOff><xdr:row>32</xdr:row><xdr:rowOff>127000</xdr:rowOff></xdr:from><xdr:to><xdr:col>15</xdr:col><xdr:colOff>444500</xdr:colOff><xdr:row>42</xdr:row><xdr:rowOff>25400</xdr:rowOff></xdr:to><xdr:graphicFrame macro=""><xdr:nvGraphicFramePr><xdr:cNvPr id="59" name="Chart 58"><a:extLst><a:ext uri="{FF2B5EF4-FFF2-40B4-BE49-F238E27FC236}"><a16:creationId xmlns:a16="http://schemas.microsoft.com/office/drawing/2014/main" id="{11EBC51B-F63A-C84F-BBF1-799FC352E33C}"/></a:ext></a:extLst></xdr:cNvPr><xdr:cNvGraphicFramePr><a:graphicFrameLocks/></xdr:cNvGraphicFramePr></xdr:nvGraphicFramePr><xdr:xfrm><a:off x="0" y="0"/><a:ext cx="0" cy="0"/></xdr:xfrm><a:graphic><a:graphicData uri="http://schemas.openxmlformats.org/drawingml/2006/chart"><c:chart xmlns:c="http://schemas.openxmlformats.org/drawingml/2006/chart" xmlns:r="http://schemas.openxmlformats.org/officeDocument/2006/relationships" r:id="rId15"/></a:graphicData></a:graphic></xdr:graphicFrame><xdr:clientData/></xdr:twoCellAnchor><xdr:twoCellAnchor editAs="oneCell"><xdr:from><xdr:col>19</xdr:col><xdr:colOff>660400</xdr:colOff><xdr:row>32</xdr:row><xdr:rowOff>101600</xdr:rowOff></xdr:from><xdr:to><xdr:col>21</xdr:col><xdr:colOff>272742</xdr:colOff><xdr:row>41</xdr:row><xdr:rowOff>117992</xdr:rowOff></xdr:to><mc:AlternateContent xmlns:mc="http://schemas.openxmlformats.org/markup-compatibility/2006"><mc:Choice xmlns:a14="http://schemas.microsoft.com/office/drawing/2010/main" Requires="a14"><xdr:graphicFrame macro=""><xdr:nvGraphicFramePr><xdr:cNvPr id="60" name="Region 1"><a:extLst><a:ext uri="{FF2B5EF4-FFF2-40B4-BE49-F238E27FC236}"><a16:creationId xmlns:a16="http://schemas.microsoft.com/office/drawing/2014/main" id="{8F0FC2BE-708D-1C45-96B7-21AC37FE52FC}"/></a:ext></a:extLst></xdr:cNvPr><xdr:cNvGraphicFramePr/></xdr:nvGraphicFramePr><xdr:xfrm><a:off x="0" y="0"/><a:ext cx="0" cy="0"/></xdr:xfrm><a:graphic><a:graphicData uri="http://schemas.microsoft.com/office/drawing/2010/slicer"><sle:slicer xmlns:sle="http://schemas.microsoft.com/office/drawing/2010/slicer" name="Region 1"/></a:graphicData></a:graphic></xdr:graphicFrame></mc:Choice><mc:Fallback><xdr:sp macro="" textlink=""><xdr:nvSpPr><xdr:cNvPr id="0" name=""/><xdr:cNvSpPr><a:spLocks noTextEdit="1"/></xdr:cNvSpPr></xdr:nvSpPr><xdr:spPr><a:xfrm><a:off x="16344900" y="6197600"/><a:ext cx="1263342" cy="1730892"/></a:xfrm><a:prstGeom prst="rect"><a:avLst/></a:prstGeom><a:solidFill><a:prstClr val="white"/></a:solidFill><a:ln w="1"><a:solidFill><a:prstClr val="green"/></a:solidFill></a:ln></xdr:spPr><xdr:txBody><a:bodyPr vertOverflow="clip" horzOverflow="clip"/><a:lstStyle/><a:p><a:r><a:rPr lang="en-GB" sz="1100"/><a:t>This shape represents a slicer. Slicers are supported in Excel 2010 or later.

If the shape was modified in an earlier version of Excel, or if the workbook was saved in Excel 2003 or earlier, the slicer cannot be used.</a:t></a:r></a:p></xdr:txBody></xdr:sp></mc:Fallback></mc:AlternateContent><xdr:clientData/></xdr:twoCellAnchor><xdr:twoCellAnchor editAs="oneCell"><xdr:from><xdr:col>17</xdr:col><xdr:colOff>685800</xdr:colOff><xdr:row>32</xdr:row><xdr:rowOff>114300</xdr:rowOff></xdr:from><xdr:to><xdr:col>19</xdr:col><xdr:colOff>419100</xdr:colOff><xdr:row>41</xdr:row><xdr:rowOff>88900</xdr:rowOff></xdr:to><mc:AlternateContent xmlns:mc="http://schemas.openxmlformats.org/markup-compatibility/2006"><mc:Choice xmlns:a14="http://schemas.microsoft.com/office/drawing/2010/main" Requires="a14"><xdr:graphicFrame macro=""><xdr:nvGraphicFramePr><xdr:cNvPr id="61" name="Segment 1"><a:extLst><a:ext uri="{FF2B5EF4-FFF2-40B4-BE49-F238E27FC236}"><a16:creationId xmlns:a16="http://schemas.microsoft.com/office/drawing/2014/main" id="{683AD85A-C110-8447-89C9-32472A2F1D7B}"/></a:ext></a:extLst></xdr:cNvPr><xdr:cNvGraphicFramePr/></xdr:nvGraphicFramePr><xdr:xfrm><a:off x="0" y="0"/><a:ext cx="0" cy="0"/></xdr:xfrm><a:graphic><a:graphicData uri="http://schemas.microsoft.com/office/drawing/2010/slicer"><sle:slicer xmlns:sle="http://schemas.microsoft.com/office/drawing/2010/slicer" name="Segment 1"/></a:graphicData></a:graphic></xdr:graphicFrame></mc:Choice><mc:Fallback><xdr:sp macro="" textlink=""><xdr:nvSpPr><xdr:cNvPr id="0" name=""/><xdr:cNvSpPr><a:spLocks noTextEdit="1"/></xdr:cNvSpPr></xdr:nvSpPr><xdr:spPr><a:xfrm><a:off x="14719300" y="6210300"/><a:ext cx="1384300" cy="1689100"/></a:xfrm><a:prstGeom prst="rect"><a:avLst/></a:prstGeom><a:solidFill><a:prstClr val="white"/></a:solidFill><a:ln w="1"><a:solidFill><a:prstClr val="green"/></a:solidFill></a:ln></xdr:spPr><xdr:txBody><a:bodyPr vertOverflow="clip" horzOverflow="clip"/><a:lstStyle/><a:p><a:r><a:rPr lang="en-GB" sz="1100"/><a:t>This shape represents a slicer. Slicers are supported in Excel 2010 or later.

If the shape was modified in an earlier version of Excel, or if the workbook was saved in Excel 2003 or earlier, the slicer cannot be used.</a:t></a:r></a:p></xdr:txBody></xdr:sp></mc:Fallback></mc:AlternateContent><xdr:clientData/></xdr:twoCellAnchor><xdr:twoCellAnchor editAs="oneCell"><xdr:from><xdr:col>15</xdr:col><xdr:colOff>673099</xdr:colOff><xdr:row>32</xdr:row><xdr:rowOff>152400</xdr:rowOff></xdr:from><xdr:to><xdr:col>17</xdr:col><xdr:colOff>446718</xdr:colOff><xdr:row>41</xdr:row><xdr:rowOff>140931</xdr:rowOff></xdr:to><mc:AlternateContent xmlns:mc="http://schemas.openxmlformats.org/markup-compatibility/2006"><mc:Choice xmlns:a14="http://schemas.microsoft.com/office/drawing/2010/main" Requires="a14"><xdr:graphicFrame macro=""><xdr:nvGraphicFramePr><xdr:cNvPr id="62" name="Year 1"><a:extLst><a:ext uri="{FF2B5EF4-FFF2-40B4-BE49-F238E27FC236}"><a16:creationId xmlns:a16="http://schemas.microsoft.com/office/drawing/2014/main" id="{0528157E-D2AC-6249-9931-E0510F583621}"/></a:ext></a:extLst></xdr:cNvPr><xdr:cNvGraphicFramePr/></xdr:nvGraphicFramePr><xdr:xfrm><a:off x="0" y="0"/><a:ext cx="0" cy="0"/></xdr:xfrm><a:graphic><a:graphicData uri="http://schemas.microsoft.com/office/drawing/2010/slicer"><sle:slicer xmlns:sle="http://schemas.microsoft.com/office/drawing/2010/slicer" name="Year 1"/></a:graphicData></a:graphic></xdr:graphicFrame></mc:Choice><mc:Fallback><xdr:sp macro="" textlink=""><xdr:nvSpPr><xdr:cNvPr id="0" name=""/><xdr:cNvSpPr><a:spLocks noTextEdit="1"/></xdr:cNvSpPr></xdr:nvSpPr><xdr:spPr><a:xfrm><a:off x="13055599" y="6248400"/><a:ext cx="1424619" cy="1703031"/></a:xfrm><a:prstGeom prst="rect"><a:avLst/></a:prstGeom><a:solidFill><a:prstClr val="white"/></a:solidFill><a:ln w="1"><a:solidFill><a:prstClr val="green"/></a:solidFill></a:ln></xdr:spPr><xdr:txBody><a:bodyPr vertOverflow="clip" horzOverflow="clip"/><a:lstStyle/><a:p><a:r><a:rPr lang="en-GB" sz="1100"/><a:t>This shape represents a slicer. Slicers are supported in Excel 2010 or later.

If the shape was modified in an earlier version of Excel, or if the workbook was saved in Excel 2003 or earlier, the slicer cannot be used.</a:t></a:r></a:p></xdr:txBody></xdr:sp></mc:Fallback></mc:AlternateContent><xdr:clientData/></xdr:twoCellAnchor></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91.01718101852" createdVersion="8" refreshedVersion="8" minRefreshableVersion="3" recordCount="9994" xr:uid="{B09BC0F4-3799-7D40-9ED1-0F727E7F2D4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 numFmtId="0" formula="Profit /Sales" databaseField="0"/>
  </cacheFields>
  <extLst>
    <ext xmlns:x14="http://schemas.microsoft.com/office/spreadsheetml/2009/9/main" uri="{725AE2AE-9491-48be-B2B4-4EB974FC3084}">
      <x14:pivotCacheDefinition pivotCacheId="1696855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8B7D01-302B-B44A-A422-C76D8F8CD1CA}"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5">
      <pivotArea collapsedLevelsAreSubtotals="1" fieldPosition="0">
        <references count="1">
          <reference field="3" count="12">
            <x v="1"/>
            <x v="2"/>
            <x v="3"/>
            <x v="4"/>
            <x v="5"/>
            <x v="6"/>
            <x v="7"/>
            <x v="8"/>
            <x v="9"/>
            <x v="10"/>
            <x v="11"/>
            <x v="12"/>
          </reference>
        </references>
      </pivotArea>
    </format>
    <format dxfId="24">
      <pivotArea dataOnly="0" labelOnly="1" outline="0" fieldPosition="0">
        <references count="1">
          <reference field="4294967294" count="2">
            <x v="0"/>
            <x v="1"/>
          </reference>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072F31-8EDB-8E4C-BD59-39CFFF9C4F83}"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84CEE6-D239-2449-A2CF-A3C67F0413A4}"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74EB6C-779C-7D47-A362-6871155252A8}"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7B369B-5642-4440-A309-5108445C91B2}"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935609-3C32-464D-9EAA-A2FB788A58DC}"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 fld="24"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440C86-5B2D-D941-888D-BCA6EC4B1B39}"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C89F1F-23E9-D54F-979F-5BD8531A9F46}"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7A061C-A3C8-E742-863A-63F656F55DD6}"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764507-357C-6840-8850-06F56983CC04}"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EEADC5-5274-4548-BBE3-982DE53E9090}" name="PivotTable1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5A41C6-FBD4-8541-8FA6-539C773EE0B3}"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7" name="PivotTable4"/>
    <pivotTable tabId="8" name="PivotTable5"/>
  </pivotTables>
  <data>
    <tabular pivotCacheId="16968558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8FF152-8B7B-2440-8B8F-215BAC5FFB91}"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11" name="PivotTable11"/>
  </pivotTables>
  <data>
    <tabular pivotCacheId="16968558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342DD8-271F-3E46-912B-86B2EFA238A2}" sourceName="Region">
  <pivotTables>
    <pivotTable tabId="4"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11" name="PivotTable11"/>
  </pivotTables>
  <data>
    <tabular pivotCacheId="16968558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12E10E-CE6A-6E44-9834-89934F5F5238}" cache="Slicer_Year" caption="Year" rowHeight="230716"/>
  <slicer name="Segment" xr10:uid="{A5207B9A-FF20-F947-AD7F-53D3F43E063F}" cache="Slicer_Segment" caption="Segment" rowHeight="230716"/>
  <slicer name="Region" xr10:uid="{9B26DD47-AD49-5D47-B1A5-F51597BCC36D}"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A4564C4-7EAA-8549-85A4-A2C64921D638}" cache="Slicer_Year" caption="Year" style="AB" rowHeight="230716"/>
  <slicer name="Segment 1" xr10:uid="{379A0EFE-8A33-604D-A1E8-B428ED4543D1}" cache="Slicer_Segment" caption="Segment" style="AB" rowHeight="230716"/>
  <slicer name="Region 1" xr10:uid="{0E795062-9562-F84D-BCFF-D4E5D8E0EED9}" cache="Slicer_Region" caption="Region" style="AB"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7"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C631C-2A76-9A42-AAF6-B30AD7E2E250}">
  <dimension ref="A3:C16"/>
  <sheetViews>
    <sheetView zoomScale="120" zoomScaleNormal="120" workbookViewId="0">
      <selection activeCell="L5" sqref="L5"/>
    </sheetView>
  </sheetViews>
  <sheetFormatPr baseColWidth="10" defaultRowHeight="15" x14ac:dyDescent="0.2"/>
  <cols>
    <col min="1" max="1" width="12" bestFit="1" customWidth="1"/>
    <col min="2" max="2" width="11.1640625" bestFit="1" customWidth="1"/>
    <col min="3" max="3" width="12.1640625" bestFit="1" customWidth="1"/>
  </cols>
  <sheetData>
    <row r="3" spans="1:3" x14ac:dyDescent="0.2">
      <c r="A3" s="5" t="s">
        <v>10932</v>
      </c>
      <c r="B3" s="20" t="s">
        <v>10950</v>
      </c>
      <c r="C3" s="21" t="s">
        <v>10951</v>
      </c>
    </row>
    <row r="4" spans="1:3" x14ac:dyDescent="0.2">
      <c r="A4" s="7" t="s">
        <v>10935</v>
      </c>
      <c r="B4" s="20">
        <v>95365.937600000019</v>
      </c>
      <c r="C4" s="21">
        <v>9199.2699999999986</v>
      </c>
    </row>
    <row r="5" spans="1:3" x14ac:dyDescent="0.2">
      <c r="A5" s="9" t="s">
        <v>10936</v>
      </c>
      <c r="B5" s="22">
        <v>60172.649400000024</v>
      </c>
      <c r="C5" s="23">
        <v>10288.898699999991</v>
      </c>
    </row>
    <row r="6" spans="1:3" x14ac:dyDescent="0.2">
      <c r="A6" s="9" t="s">
        <v>10937</v>
      </c>
      <c r="B6" s="22">
        <v>199252.98399999991</v>
      </c>
      <c r="C6" s="23">
        <v>26806.573700000015</v>
      </c>
    </row>
    <row r="7" spans="1:3" x14ac:dyDescent="0.2">
      <c r="A7" s="9" t="s">
        <v>10938</v>
      </c>
      <c r="B7" s="22">
        <v>141851.5674</v>
      </c>
      <c r="C7" s="23">
        <v>13437.806799999998</v>
      </c>
    </row>
    <row r="8" spans="1:3" x14ac:dyDescent="0.2">
      <c r="A8" s="9" t="s">
        <v>10939</v>
      </c>
      <c r="B8" s="22">
        <v>156122.28669999994</v>
      </c>
      <c r="C8" s="23">
        <v>22308.51279999999</v>
      </c>
    </row>
    <row r="9" spans="1:3" x14ac:dyDescent="0.2">
      <c r="A9" s="9" t="s">
        <v>10940</v>
      </c>
      <c r="B9" s="22">
        <v>147082.61130000011</v>
      </c>
      <c r="C9" s="23">
        <v>20899.334500000012</v>
      </c>
    </row>
    <row r="10" spans="1:3" x14ac:dyDescent="0.2">
      <c r="A10" s="9" t="s">
        <v>10941</v>
      </c>
      <c r="B10" s="22">
        <v>149580.83800000031</v>
      </c>
      <c r="C10" s="23">
        <v>13535.38299999998</v>
      </c>
    </row>
    <row r="11" spans="1:3" x14ac:dyDescent="0.2">
      <c r="A11" s="9" t="s">
        <v>10942</v>
      </c>
      <c r="B11" s="22">
        <v>159589.45099999988</v>
      </c>
      <c r="C11" s="23">
        <v>21896.715399999972</v>
      </c>
    </row>
    <row r="12" spans="1:3" x14ac:dyDescent="0.2">
      <c r="A12" s="9" t="s">
        <v>10943</v>
      </c>
      <c r="B12" s="22">
        <v>309770.09970000025</v>
      </c>
      <c r="C12" s="23">
        <v>37293.192500000034</v>
      </c>
    </row>
    <row r="13" spans="1:3" x14ac:dyDescent="0.2">
      <c r="A13" s="9" t="s">
        <v>10944</v>
      </c>
      <c r="B13" s="22">
        <v>197115.20170000009</v>
      </c>
      <c r="C13" s="23">
        <v>31469.663800000035</v>
      </c>
    </row>
    <row r="14" spans="1:3" x14ac:dyDescent="0.2">
      <c r="A14" s="9" t="s">
        <v>10945</v>
      </c>
      <c r="B14" s="22">
        <v>349120.07400000008</v>
      </c>
      <c r="C14" s="23">
        <v>35825.536599999927</v>
      </c>
    </row>
    <row r="15" spans="1:3" x14ac:dyDescent="0.2">
      <c r="A15" s="9" t="s">
        <v>10946</v>
      </c>
      <c r="B15" s="22">
        <v>332177.15950000001</v>
      </c>
      <c r="C15" s="23">
        <v>43436.13390000003</v>
      </c>
    </row>
    <row r="16" spans="1:3" x14ac:dyDescent="0.2">
      <c r="A16" s="11" t="s">
        <v>10933</v>
      </c>
      <c r="B16" s="18">
        <v>2297200.8603000008</v>
      </c>
      <c r="C16" s="1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5F938-212C-0140-AC9C-6E34BDD29092}">
  <dimension ref="A3:E7"/>
  <sheetViews>
    <sheetView workbookViewId="0">
      <selection activeCell="A5" sqref="A5"/>
    </sheetView>
  </sheetViews>
  <sheetFormatPr baseColWidth="10" defaultRowHeight="15" x14ac:dyDescent="0.2"/>
  <cols>
    <col min="1" max="2" width="12.1640625" bestFit="1" customWidth="1"/>
    <col min="4" max="5" width="12.1640625" bestFit="1" customWidth="1"/>
  </cols>
  <sheetData>
    <row r="3" spans="1:5" x14ac:dyDescent="0.2">
      <c r="A3" s="5" t="s">
        <v>10932</v>
      </c>
      <c r="B3" s="6" t="s">
        <v>10951</v>
      </c>
      <c r="D3" s="27" t="s">
        <v>15</v>
      </c>
      <c r="E3" s="28" t="s">
        <v>21</v>
      </c>
    </row>
    <row r="4" spans="1:5" x14ac:dyDescent="0.2">
      <c r="A4" s="24" t="s">
        <v>71</v>
      </c>
      <c r="B4" s="8">
        <v>145454.9480999998</v>
      </c>
      <c r="D4" t="str">
        <f>A4</f>
        <v>Technology</v>
      </c>
      <c r="E4" s="29">
        <f>GETPIVOTDATA("Profit",$A$3,"Category",A4)</f>
        <v>145454.9480999998</v>
      </c>
    </row>
    <row r="5" spans="1:5" x14ac:dyDescent="0.2">
      <c r="A5" s="25" t="s">
        <v>46</v>
      </c>
      <c r="B5" s="10">
        <v>122490.8008000001</v>
      </c>
      <c r="D5" t="str">
        <f t="shared" ref="D5:D6" si="0">A5</f>
        <v>Office Supplies</v>
      </c>
      <c r="E5" s="29">
        <f t="shared" ref="E5:E7" si="1">GETPIVOTDATA("Profit",$A$3,"Category",A5)</f>
        <v>122490.8008000001</v>
      </c>
    </row>
    <row r="6" spans="1:5" x14ac:dyDescent="0.2">
      <c r="A6" s="25" t="s">
        <v>32</v>
      </c>
      <c r="B6" s="10">
        <v>18451.272799999992</v>
      </c>
      <c r="D6" t="str">
        <f t="shared" si="0"/>
        <v>Furniture</v>
      </c>
      <c r="E6" s="29">
        <f t="shared" si="1"/>
        <v>18451.272799999992</v>
      </c>
    </row>
    <row r="7" spans="1:5" x14ac:dyDescent="0.2">
      <c r="A7" s="26" t="s">
        <v>10933</v>
      </c>
      <c r="B7" s="12">
        <v>286397.02169999992</v>
      </c>
      <c r="D7" t="str">
        <f>A7</f>
        <v>Grand Total</v>
      </c>
      <c r="E7" s="2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DB67-8DE3-6C48-A31A-6AB8CD21E2C2}">
  <dimension ref="A3:B7"/>
  <sheetViews>
    <sheetView workbookViewId="0">
      <selection activeCell="N3" sqref="N3"/>
    </sheetView>
  </sheetViews>
  <sheetFormatPr baseColWidth="10" defaultRowHeight="15" x14ac:dyDescent="0.2"/>
  <cols>
    <col min="1" max="1" width="12.1640625" bestFit="1" customWidth="1"/>
    <col min="2" max="2" width="10.33203125" bestFit="1" customWidth="1"/>
  </cols>
  <sheetData>
    <row r="3" spans="1:2" x14ac:dyDescent="0.2">
      <c r="A3" s="5" t="s">
        <v>10932</v>
      </c>
      <c r="B3" s="6" t="s">
        <v>10950</v>
      </c>
    </row>
    <row r="4" spans="1:2" x14ac:dyDescent="0.2">
      <c r="A4" s="24" t="s">
        <v>32</v>
      </c>
      <c r="B4" s="30">
        <v>0.32300170530281774</v>
      </c>
    </row>
    <row r="5" spans="1:2" x14ac:dyDescent="0.2">
      <c r="A5" s="25" t="s">
        <v>46</v>
      </c>
      <c r="B5" s="31">
        <v>0.31301008302169103</v>
      </c>
    </row>
    <row r="6" spans="1:2" x14ac:dyDescent="0.2">
      <c r="A6" s="25" t="s">
        <v>71</v>
      </c>
      <c r="B6" s="31">
        <v>0.36398821167549117</v>
      </c>
    </row>
    <row r="7" spans="1:2" x14ac:dyDescent="0.2">
      <c r="A7" s="26"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286A1-1E04-2140-AD2E-E7F43F7323E4}">
  <dimension ref="A3:E53"/>
  <sheetViews>
    <sheetView topLeftCell="A17" workbookViewId="0">
      <selection activeCell="D3" sqref="D3:E52"/>
    </sheetView>
  </sheetViews>
  <sheetFormatPr baseColWidth="10" defaultRowHeight="15" x14ac:dyDescent="0.2"/>
  <cols>
    <col min="1" max="1" width="16.5" bestFit="1" customWidth="1"/>
    <col min="2" max="2" width="12.1640625" bestFit="1" customWidth="1"/>
    <col min="4" max="4" width="16.5" bestFit="1" customWidth="1"/>
  </cols>
  <sheetData>
    <row r="3" spans="1:5" x14ac:dyDescent="0.2">
      <c r="A3" s="5" t="s">
        <v>10932</v>
      </c>
      <c r="B3" s="6" t="s">
        <v>10950</v>
      </c>
      <c r="D3" s="27" t="s">
        <v>11</v>
      </c>
      <c r="E3" s="28" t="s">
        <v>18</v>
      </c>
    </row>
    <row r="4" spans="1:5" x14ac:dyDescent="0.2">
      <c r="A4" s="24" t="s">
        <v>358</v>
      </c>
      <c r="B4" s="8">
        <v>19510.639999999992</v>
      </c>
      <c r="D4" t="str">
        <f>A4</f>
        <v>Alabama</v>
      </c>
      <c r="E4" s="29">
        <f>GETPIVOTDATA("Sales",$A$3,"State",A4)</f>
        <v>19510.639999999992</v>
      </c>
    </row>
    <row r="5" spans="1:5" x14ac:dyDescent="0.2">
      <c r="A5" s="25" t="s">
        <v>310</v>
      </c>
      <c r="B5" s="10">
        <v>35282.000999999997</v>
      </c>
      <c r="D5" t="str">
        <f t="shared" ref="D5:D53" si="0">A5</f>
        <v>Arizona</v>
      </c>
      <c r="E5" s="29">
        <f t="shared" ref="E5:E52" si="1">GETPIVOTDATA("Sales",$A$3,"State",A5)</f>
        <v>35282.000999999997</v>
      </c>
    </row>
    <row r="6" spans="1:5" x14ac:dyDescent="0.2">
      <c r="A6" s="25" t="s">
        <v>1707</v>
      </c>
      <c r="B6" s="10">
        <v>11678.129999999997</v>
      </c>
      <c r="D6" t="str">
        <f t="shared" si="0"/>
        <v>Arkansas</v>
      </c>
      <c r="E6" s="29">
        <f t="shared" si="1"/>
        <v>11678.129999999997</v>
      </c>
    </row>
    <row r="7" spans="1:5" x14ac:dyDescent="0.2">
      <c r="A7" s="25" t="s">
        <v>43</v>
      </c>
      <c r="B7" s="10">
        <v>457687.63150000101</v>
      </c>
      <c r="D7" t="str">
        <f t="shared" si="0"/>
        <v>California</v>
      </c>
      <c r="E7" s="29">
        <f t="shared" si="1"/>
        <v>457687.63150000101</v>
      </c>
    </row>
    <row r="8" spans="1:5" x14ac:dyDescent="0.2">
      <c r="A8" s="25" t="s">
        <v>457</v>
      </c>
      <c r="B8" s="10">
        <v>32108.117999999995</v>
      </c>
      <c r="D8" t="str">
        <f t="shared" si="0"/>
        <v>Colorado</v>
      </c>
      <c r="E8" s="29">
        <f t="shared" si="1"/>
        <v>32108.117999999995</v>
      </c>
    </row>
    <row r="9" spans="1:5" x14ac:dyDescent="0.2">
      <c r="A9" s="25" t="s">
        <v>747</v>
      </c>
      <c r="B9" s="10">
        <v>13384.356999999996</v>
      </c>
      <c r="D9" t="str">
        <f t="shared" si="0"/>
        <v>Connecticut</v>
      </c>
      <c r="E9" s="29">
        <f t="shared" si="1"/>
        <v>13384.356999999996</v>
      </c>
    </row>
    <row r="10" spans="1:5" x14ac:dyDescent="0.2">
      <c r="A10" s="25" t="s">
        <v>245</v>
      </c>
      <c r="B10" s="10">
        <v>27451.068999999992</v>
      </c>
      <c r="D10" t="str">
        <f t="shared" si="0"/>
        <v>Delaware</v>
      </c>
      <c r="E10" s="29">
        <f t="shared" si="1"/>
        <v>27451.068999999992</v>
      </c>
    </row>
    <row r="11" spans="1:5" x14ac:dyDescent="0.2">
      <c r="A11" s="25" t="s">
        <v>3034</v>
      </c>
      <c r="B11" s="10">
        <v>2865.0199999999995</v>
      </c>
      <c r="D11" t="str">
        <f t="shared" si="0"/>
        <v>District of Columbia</v>
      </c>
      <c r="E11" s="29">
        <f t="shared" si="1"/>
        <v>2865.0199999999995</v>
      </c>
    </row>
    <row r="12" spans="1:5" x14ac:dyDescent="0.2">
      <c r="A12" s="25" t="s">
        <v>54</v>
      </c>
      <c r="B12" s="10">
        <v>89473.707999999999</v>
      </c>
      <c r="D12" t="str">
        <f t="shared" si="0"/>
        <v>Florida</v>
      </c>
      <c r="E12" s="29">
        <f t="shared" si="1"/>
        <v>89473.707999999999</v>
      </c>
    </row>
    <row r="13" spans="1:5" x14ac:dyDescent="0.2">
      <c r="A13" s="25" t="s">
        <v>1272</v>
      </c>
      <c r="B13" s="10">
        <v>49095.840000000004</v>
      </c>
      <c r="D13" t="str">
        <f t="shared" si="0"/>
        <v>Georgia</v>
      </c>
      <c r="E13" s="29">
        <f t="shared" si="1"/>
        <v>49095.840000000004</v>
      </c>
    </row>
    <row r="14" spans="1:5" x14ac:dyDescent="0.2">
      <c r="A14" s="25" t="s">
        <v>6260</v>
      </c>
      <c r="B14" s="10">
        <v>4382.4860000000017</v>
      </c>
      <c r="D14" t="str">
        <f t="shared" si="0"/>
        <v>Idaho</v>
      </c>
      <c r="E14" s="29">
        <f t="shared" si="1"/>
        <v>4382.4860000000017</v>
      </c>
    </row>
    <row r="15" spans="1:5" x14ac:dyDescent="0.2">
      <c r="A15" s="25" t="s">
        <v>211</v>
      </c>
      <c r="B15" s="10">
        <v>80166.10099999985</v>
      </c>
      <c r="D15" t="str">
        <f t="shared" si="0"/>
        <v>Illinois</v>
      </c>
      <c r="E15" s="29">
        <f t="shared" si="1"/>
        <v>80166.10099999985</v>
      </c>
    </row>
    <row r="16" spans="1:5" x14ac:dyDescent="0.2">
      <c r="A16" s="25" t="s">
        <v>254</v>
      </c>
      <c r="B16" s="10">
        <v>53555.360000000001</v>
      </c>
      <c r="D16" t="str">
        <f t="shared" si="0"/>
        <v>Indiana</v>
      </c>
      <c r="E16" s="29">
        <f t="shared" si="1"/>
        <v>53555.360000000001</v>
      </c>
    </row>
    <row r="17" spans="1:5" x14ac:dyDescent="0.2">
      <c r="A17" s="25" t="s">
        <v>489</v>
      </c>
      <c r="B17" s="10">
        <v>4579.7599999999993</v>
      </c>
      <c r="D17" t="str">
        <f t="shared" si="0"/>
        <v>Iowa</v>
      </c>
      <c r="E17" s="29">
        <f t="shared" si="1"/>
        <v>4579.7599999999993</v>
      </c>
    </row>
    <row r="18" spans="1:5" x14ac:dyDescent="0.2">
      <c r="A18" s="25" t="s">
        <v>4530</v>
      </c>
      <c r="B18" s="10">
        <v>2914.31</v>
      </c>
      <c r="D18" t="str">
        <f t="shared" si="0"/>
        <v>Kansas</v>
      </c>
      <c r="E18" s="29">
        <f t="shared" si="1"/>
        <v>2914.31</v>
      </c>
    </row>
    <row r="19" spans="1:5" x14ac:dyDescent="0.2">
      <c r="A19" s="25" t="s">
        <v>29</v>
      </c>
      <c r="B19" s="10">
        <v>36591.749999999971</v>
      </c>
      <c r="D19" t="str">
        <f t="shared" si="0"/>
        <v>Kentucky</v>
      </c>
      <c r="E19" s="29">
        <f t="shared" si="1"/>
        <v>36591.749999999971</v>
      </c>
    </row>
    <row r="20" spans="1:5" x14ac:dyDescent="0.2">
      <c r="A20" s="25" t="s">
        <v>736</v>
      </c>
      <c r="B20" s="10">
        <v>9217.0299999999988</v>
      </c>
      <c r="D20" t="str">
        <f t="shared" si="0"/>
        <v>Louisiana</v>
      </c>
      <c r="E20" s="29">
        <f t="shared" si="1"/>
        <v>9217.0299999999988</v>
      </c>
    </row>
    <row r="21" spans="1:5" x14ac:dyDescent="0.2">
      <c r="A21" s="25" t="s">
        <v>5235</v>
      </c>
      <c r="B21" s="10">
        <v>1270.53</v>
      </c>
      <c r="D21" t="str">
        <f t="shared" si="0"/>
        <v>Maine</v>
      </c>
      <c r="E21" s="29">
        <f t="shared" si="1"/>
        <v>1270.53</v>
      </c>
    </row>
    <row r="22" spans="1:5" x14ac:dyDescent="0.2">
      <c r="A22" s="25" t="s">
        <v>2735</v>
      </c>
      <c r="B22" s="10">
        <v>23705.523000000005</v>
      </c>
      <c r="D22" t="str">
        <f t="shared" si="0"/>
        <v>Maryland</v>
      </c>
      <c r="E22" s="29">
        <f t="shared" si="1"/>
        <v>23705.523000000005</v>
      </c>
    </row>
    <row r="23" spans="1:5" x14ac:dyDescent="0.2">
      <c r="A23" s="25" t="s">
        <v>1245</v>
      </c>
      <c r="B23" s="10">
        <v>28634.43399999999</v>
      </c>
      <c r="D23" t="str">
        <f t="shared" si="0"/>
        <v>Massachusetts</v>
      </c>
      <c r="E23" s="29">
        <f t="shared" si="1"/>
        <v>28634.43399999999</v>
      </c>
    </row>
    <row r="24" spans="1:5" x14ac:dyDescent="0.2">
      <c r="A24" s="25" t="s">
        <v>238</v>
      </c>
      <c r="B24" s="10">
        <v>76269.614000000016</v>
      </c>
      <c r="D24" t="str">
        <f t="shared" si="0"/>
        <v>Michigan</v>
      </c>
      <c r="E24" s="29">
        <f t="shared" si="1"/>
        <v>76269.614000000016</v>
      </c>
    </row>
    <row r="25" spans="1:5" x14ac:dyDescent="0.2">
      <c r="A25" s="25" t="s">
        <v>229</v>
      </c>
      <c r="B25" s="10">
        <v>29863.149999999994</v>
      </c>
      <c r="D25" t="str">
        <f t="shared" si="0"/>
        <v>Minnesota</v>
      </c>
      <c r="E25" s="29">
        <f t="shared" si="1"/>
        <v>29863.149999999994</v>
      </c>
    </row>
    <row r="26" spans="1:5" x14ac:dyDescent="0.2">
      <c r="A26" s="25" t="s">
        <v>1487</v>
      </c>
      <c r="B26" s="10">
        <v>10771.34</v>
      </c>
      <c r="D26" t="str">
        <f t="shared" si="0"/>
        <v>Mississippi</v>
      </c>
      <c r="E26" s="29">
        <f t="shared" si="1"/>
        <v>10771.34</v>
      </c>
    </row>
    <row r="27" spans="1:5" x14ac:dyDescent="0.2">
      <c r="A27" s="25" t="s">
        <v>596</v>
      </c>
      <c r="B27" s="10">
        <v>22205.149999999998</v>
      </c>
      <c r="D27" t="str">
        <f t="shared" si="0"/>
        <v>Missouri</v>
      </c>
      <c r="E27" s="29">
        <f t="shared" si="1"/>
        <v>22205.149999999998</v>
      </c>
    </row>
    <row r="28" spans="1:5" x14ac:dyDescent="0.2">
      <c r="A28" s="25" t="s">
        <v>1762</v>
      </c>
      <c r="B28" s="10">
        <v>5589.3519999999971</v>
      </c>
      <c r="D28" t="str">
        <f t="shared" si="0"/>
        <v>Montana</v>
      </c>
      <c r="E28" s="29">
        <f t="shared" si="1"/>
        <v>5589.3519999999971</v>
      </c>
    </row>
    <row r="29" spans="1:5" x14ac:dyDescent="0.2">
      <c r="A29" s="25" t="s">
        <v>138</v>
      </c>
      <c r="B29" s="10">
        <v>7464.9299999999985</v>
      </c>
      <c r="D29" t="str">
        <f t="shared" si="0"/>
        <v>Nebraska</v>
      </c>
      <c r="E29" s="29">
        <f t="shared" si="1"/>
        <v>7464.9299999999985</v>
      </c>
    </row>
    <row r="30" spans="1:5" x14ac:dyDescent="0.2">
      <c r="A30" s="25" t="s">
        <v>1392</v>
      </c>
      <c r="B30" s="10">
        <v>16729.101999999999</v>
      </c>
      <c r="D30" t="str">
        <f t="shared" si="0"/>
        <v>Nevada</v>
      </c>
      <c r="E30" s="29">
        <f t="shared" si="1"/>
        <v>16729.101999999999</v>
      </c>
    </row>
    <row r="31" spans="1:5" x14ac:dyDescent="0.2">
      <c r="A31" s="25" t="s">
        <v>2694</v>
      </c>
      <c r="B31" s="10">
        <v>7292.5239999999994</v>
      </c>
      <c r="D31" t="str">
        <f t="shared" si="0"/>
        <v>New Hampshire</v>
      </c>
      <c r="E31" s="29">
        <f t="shared" si="1"/>
        <v>7292.5239999999994</v>
      </c>
    </row>
    <row r="32" spans="1:5" x14ac:dyDescent="0.2">
      <c r="A32" s="25" t="s">
        <v>788</v>
      </c>
      <c r="B32" s="10">
        <v>35764.312000000013</v>
      </c>
      <c r="D32" t="str">
        <f t="shared" si="0"/>
        <v>New Jersey</v>
      </c>
      <c r="E32" s="29">
        <f t="shared" si="1"/>
        <v>35764.312000000013</v>
      </c>
    </row>
    <row r="33" spans="1:5" x14ac:dyDescent="0.2">
      <c r="A33" s="25" t="s">
        <v>668</v>
      </c>
      <c r="B33" s="10">
        <v>4783.5220000000008</v>
      </c>
      <c r="D33" t="str">
        <f t="shared" si="0"/>
        <v>New Mexico</v>
      </c>
      <c r="E33" s="29">
        <f t="shared" si="1"/>
        <v>4783.5220000000008</v>
      </c>
    </row>
    <row r="34" spans="1:5" x14ac:dyDescent="0.2">
      <c r="A34" s="25" t="s">
        <v>267</v>
      </c>
      <c r="B34" s="10">
        <v>310876.27099999978</v>
      </c>
      <c r="D34" t="str">
        <f t="shared" si="0"/>
        <v>New York</v>
      </c>
      <c r="E34" s="29">
        <f t="shared" si="1"/>
        <v>310876.27099999978</v>
      </c>
    </row>
    <row r="35" spans="1:5" x14ac:dyDescent="0.2">
      <c r="A35" s="25" t="s">
        <v>88</v>
      </c>
      <c r="B35" s="10">
        <v>55603.163999999968</v>
      </c>
      <c r="D35" t="str">
        <f t="shared" si="0"/>
        <v>North Carolina</v>
      </c>
      <c r="E35" s="29">
        <f t="shared" si="1"/>
        <v>55603.163999999968</v>
      </c>
    </row>
    <row r="36" spans="1:5" x14ac:dyDescent="0.2">
      <c r="A36" s="25" t="s">
        <v>7449</v>
      </c>
      <c r="B36" s="10">
        <v>919.91</v>
      </c>
      <c r="D36" t="str">
        <f t="shared" si="0"/>
        <v>North Dakota</v>
      </c>
      <c r="E36" s="29">
        <f t="shared" si="1"/>
        <v>919.91</v>
      </c>
    </row>
    <row r="37" spans="1:5" x14ac:dyDescent="0.2">
      <c r="A37" s="25" t="s">
        <v>498</v>
      </c>
      <c r="B37" s="10">
        <v>78258.135999999926</v>
      </c>
      <c r="D37" t="str">
        <f t="shared" si="0"/>
        <v>Ohio</v>
      </c>
      <c r="E37" s="29">
        <f t="shared" si="1"/>
        <v>78258.135999999926</v>
      </c>
    </row>
    <row r="38" spans="1:5" x14ac:dyDescent="0.2">
      <c r="A38" s="25" t="s">
        <v>649</v>
      </c>
      <c r="B38" s="10">
        <v>19683.390000000003</v>
      </c>
      <c r="D38" t="str">
        <f t="shared" si="0"/>
        <v>Oklahoma</v>
      </c>
      <c r="E38" s="29">
        <f t="shared" si="1"/>
        <v>19683.390000000003</v>
      </c>
    </row>
    <row r="39" spans="1:5" x14ac:dyDescent="0.2">
      <c r="A39" s="25" t="s">
        <v>420</v>
      </c>
      <c r="B39" s="10">
        <v>17431.149999999991</v>
      </c>
      <c r="D39" t="str">
        <f t="shared" si="0"/>
        <v>Oregon</v>
      </c>
      <c r="E39" s="29">
        <f t="shared" si="1"/>
        <v>17431.149999999991</v>
      </c>
    </row>
    <row r="40" spans="1:5" x14ac:dyDescent="0.2">
      <c r="A40" s="25" t="s">
        <v>147</v>
      </c>
      <c r="B40" s="10">
        <v>116511.91400000003</v>
      </c>
      <c r="D40" t="str">
        <f t="shared" si="0"/>
        <v>Pennsylvania</v>
      </c>
      <c r="E40" s="29">
        <f t="shared" si="1"/>
        <v>116511.91400000003</v>
      </c>
    </row>
    <row r="41" spans="1:5" x14ac:dyDescent="0.2">
      <c r="A41" s="25" t="s">
        <v>1399</v>
      </c>
      <c r="B41" s="10">
        <v>22627.955999999995</v>
      </c>
      <c r="D41" t="str">
        <f t="shared" si="0"/>
        <v>Rhode Island</v>
      </c>
      <c r="E41" s="29">
        <f t="shared" si="1"/>
        <v>22627.955999999995</v>
      </c>
    </row>
    <row r="42" spans="1:5" x14ac:dyDescent="0.2">
      <c r="A42" s="25" t="s">
        <v>383</v>
      </c>
      <c r="B42" s="10">
        <v>8481.7099999999991</v>
      </c>
      <c r="D42" t="str">
        <f t="shared" si="0"/>
        <v>South Carolina</v>
      </c>
      <c r="E42" s="29">
        <f t="shared" si="1"/>
        <v>8481.7099999999991</v>
      </c>
    </row>
    <row r="43" spans="1:5" x14ac:dyDescent="0.2">
      <c r="A43" s="25" t="s">
        <v>5326</v>
      </c>
      <c r="B43" s="10">
        <v>1315.5600000000002</v>
      </c>
      <c r="D43" t="str">
        <f t="shared" si="0"/>
        <v>South Dakota</v>
      </c>
      <c r="E43" s="29">
        <f t="shared" si="1"/>
        <v>1315.5600000000002</v>
      </c>
    </row>
    <row r="44" spans="1:5" x14ac:dyDescent="0.2">
      <c r="A44" s="25" t="s">
        <v>335</v>
      </c>
      <c r="B44" s="10">
        <v>30661.872999999981</v>
      </c>
      <c r="D44" t="str">
        <f t="shared" si="0"/>
        <v>Tennessee</v>
      </c>
      <c r="E44" s="29">
        <f t="shared" si="1"/>
        <v>30661.872999999981</v>
      </c>
    </row>
    <row r="45" spans="1:5" x14ac:dyDescent="0.2">
      <c r="A45" s="25" t="s">
        <v>104</v>
      </c>
      <c r="B45" s="10">
        <v>170188.04580000002</v>
      </c>
      <c r="D45" t="str">
        <f t="shared" si="0"/>
        <v>Texas</v>
      </c>
      <c r="E45" s="29">
        <f t="shared" si="1"/>
        <v>170188.04580000002</v>
      </c>
    </row>
    <row r="46" spans="1:5" x14ac:dyDescent="0.2">
      <c r="A46" s="25" t="s">
        <v>121</v>
      </c>
      <c r="B46" s="10">
        <v>11220.055999999999</v>
      </c>
      <c r="D46" t="str">
        <f t="shared" si="0"/>
        <v>Utah</v>
      </c>
      <c r="E46" s="29">
        <f t="shared" si="1"/>
        <v>11220.055999999999</v>
      </c>
    </row>
    <row r="47" spans="1:5" x14ac:dyDescent="0.2">
      <c r="A47" s="25" t="s">
        <v>5203</v>
      </c>
      <c r="B47" s="10">
        <v>8929.369999999999</v>
      </c>
      <c r="D47" t="str">
        <f t="shared" si="0"/>
        <v>Vermont</v>
      </c>
      <c r="E47" s="29">
        <f t="shared" si="1"/>
        <v>8929.369999999999</v>
      </c>
    </row>
    <row r="48" spans="1:5" x14ac:dyDescent="0.2">
      <c r="A48" s="25" t="s">
        <v>319</v>
      </c>
      <c r="B48" s="10">
        <v>70636.719999999987</v>
      </c>
      <c r="D48" t="str">
        <f t="shared" si="0"/>
        <v>Virginia</v>
      </c>
      <c r="E48" s="29">
        <f t="shared" si="1"/>
        <v>70636.719999999987</v>
      </c>
    </row>
    <row r="49" spans="1:5" x14ac:dyDescent="0.2">
      <c r="A49" s="25" t="s">
        <v>96</v>
      </c>
      <c r="B49" s="10">
        <v>138641.26999999993</v>
      </c>
      <c r="D49" t="str">
        <f t="shared" si="0"/>
        <v>Washington</v>
      </c>
      <c r="E49" s="29">
        <f t="shared" si="1"/>
        <v>138641.26999999993</v>
      </c>
    </row>
    <row r="50" spans="1:5" x14ac:dyDescent="0.2">
      <c r="A50" s="25" t="s">
        <v>9726</v>
      </c>
      <c r="B50" s="10">
        <v>1209.8240000000001</v>
      </c>
      <c r="D50" t="str">
        <f t="shared" si="0"/>
        <v>West Virginia</v>
      </c>
      <c r="E50" s="29">
        <f t="shared" si="1"/>
        <v>1209.8240000000001</v>
      </c>
    </row>
    <row r="51" spans="1:5" x14ac:dyDescent="0.2">
      <c r="A51" s="25" t="s">
        <v>114</v>
      </c>
      <c r="B51" s="10">
        <v>32114.610000000019</v>
      </c>
      <c r="D51" t="str">
        <f t="shared" si="0"/>
        <v>Wisconsin</v>
      </c>
      <c r="E51" s="29">
        <f t="shared" si="1"/>
        <v>32114.610000000019</v>
      </c>
    </row>
    <row r="52" spans="1:5" x14ac:dyDescent="0.2">
      <c r="A52" s="25" t="s">
        <v>8542</v>
      </c>
      <c r="B52" s="10">
        <v>1603.1360000000002</v>
      </c>
      <c r="D52" t="str">
        <f t="shared" si="0"/>
        <v>Wyoming</v>
      </c>
      <c r="E52" s="29">
        <f t="shared" si="1"/>
        <v>1603.1360000000002</v>
      </c>
    </row>
    <row r="53" spans="1:5" x14ac:dyDescent="0.2">
      <c r="A53" s="26" t="s">
        <v>10933</v>
      </c>
      <c r="B53" s="12">
        <v>2297200.8603000003</v>
      </c>
      <c r="D53" t="str">
        <f t="shared" si="0"/>
        <v>Grand Total</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78EBD-724F-D34A-8E62-678A7FEEE237}">
  <dimension ref="A3:B9"/>
  <sheetViews>
    <sheetView workbookViewId="0">
      <selection activeCell="B6" sqref="B6"/>
    </sheetView>
  </sheetViews>
  <sheetFormatPr baseColWidth="10" defaultRowHeight="15" x14ac:dyDescent="0.2"/>
  <cols>
    <col min="1" max="1" width="12" bestFit="1" customWidth="1"/>
    <col min="2" max="2" width="11.1640625" bestFit="1" customWidth="1"/>
  </cols>
  <sheetData>
    <row r="3" spans="1:2" x14ac:dyDescent="0.2">
      <c r="A3" s="5" t="s">
        <v>10932</v>
      </c>
      <c r="B3" s="6" t="s">
        <v>10950</v>
      </c>
    </row>
    <row r="4" spans="1:2" x14ac:dyDescent="0.2">
      <c r="A4" s="24" t="s">
        <v>75</v>
      </c>
      <c r="B4" s="8">
        <v>203412.73300000009</v>
      </c>
    </row>
    <row r="5" spans="1:2" x14ac:dyDescent="0.2">
      <c r="A5" s="25" t="s">
        <v>56</v>
      </c>
      <c r="B5" s="10">
        <v>206965.53200000009</v>
      </c>
    </row>
    <row r="6" spans="1:2" x14ac:dyDescent="0.2">
      <c r="A6" s="25" t="s">
        <v>59</v>
      </c>
      <c r="B6" s="10">
        <v>223843.60800000012</v>
      </c>
    </row>
    <row r="7" spans="1:2" x14ac:dyDescent="0.2">
      <c r="A7" s="25" t="s">
        <v>36</v>
      </c>
      <c r="B7" s="10">
        <v>328449.1030000007</v>
      </c>
    </row>
    <row r="8" spans="1:2" x14ac:dyDescent="0.2">
      <c r="A8" s="25" t="s">
        <v>72</v>
      </c>
      <c r="B8" s="10">
        <v>330007.05400000012</v>
      </c>
    </row>
    <row r="9" spans="1:2" x14ac:dyDescent="0.2">
      <c r="A9" s="26" t="s">
        <v>10933</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585C2-F457-A746-BE67-B6C5AE77AF0C}">
  <dimension ref="A3:N17"/>
  <sheetViews>
    <sheetView workbookViewId="0">
      <selection activeCell="N17" sqref="N17"/>
    </sheetView>
  </sheetViews>
  <sheetFormatPr baseColWidth="10" defaultRowHeight="15" x14ac:dyDescent="0.2"/>
  <cols>
    <col min="1" max="1" width="12" bestFit="1" customWidth="1"/>
    <col min="2" max="2" width="12.1640625" bestFit="1" customWidth="1"/>
    <col min="4" max="4" width="12" bestFit="1" customWidth="1"/>
    <col min="5" max="5" width="12.1640625" bestFit="1" customWidth="1"/>
    <col min="7" max="7" width="12" bestFit="1" customWidth="1"/>
    <col min="8" max="8" width="13.33203125" bestFit="1" customWidth="1"/>
    <col min="10" max="10" width="12" bestFit="1" customWidth="1"/>
    <col min="11" max="12" width="14.33203125" bestFit="1" customWidth="1"/>
    <col min="13" max="13" width="12" bestFit="1" customWidth="1"/>
    <col min="14" max="14" width="17.1640625" bestFit="1" customWidth="1"/>
  </cols>
  <sheetData>
    <row r="3" spans="1:14" x14ac:dyDescent="0.2">
      <c r="A3" s="5" t="s">
        <v>10932</v>
      </c>
      <c r="B3" s="6" t="s">
        <v>10950</v>
      </c>
      <c r="D3" s="5" t="s">
        <v>10932</v>
      </c>
      <c r="E3" s="6" t="s">
        <v>10951</v>
      </c>
      <c r="G3" s="5" t="s">
        <v>10932</v>
      </c>
      <c r="H3" s="6" t="s">
        <v>10952</v>
      </c>
      <c r="J3" s="5" t="s">
        <v>10932</v>
      </c>
      <c r="K3" s="6" t="s">
        <v>10953</v>
      </c>
      <c r="M3" s="5" t="s">
        <v>10932</v>
      </c>
      <c r="N3" s="6" t="s">
        <v>10954</v>
      </c>
    </row>
    <row r="4" spans="1:14" x14ac:dyDescent="0.2">
      <c r="A4" s="7" t="s">
        <v>10935</v>
      </c>
      <c r="B4" s="8">
        <v>95365.937600000019</v>
      </c>
      <c r="D4" s="7" t="s">
        <v>10935</v>
      </c>
      <c r="E4" s="8">
        <v>9199.2699999999986</v>
      </c>
      <c r="G4" s="7" t="s">
        <v>10935</v>
      </c>
      <c r="H4" s="8">
        <v>1500</v>
      </c>
      <c r="J4" s="7" t="s">
        <v>10935</v>
      </c>
      <c r="K4" s="8">
        <v>387</v>
      </c>
      <c r="M4" s="7" t="s">
        <v>10935</v>
      </c>
      <c r="N4" s="8">
        <v>9.6462848596792869E-2</v>
      </c>
    </row>
    <row r="5" spans="1:14" x14ac:dyDescent="0.2">
      <c r="A5" s="9" t="s">
        <v>10936</v>
      </c>
      <c r="B5" s="10">
        <v>60172.649400000024</v>
      </c>
      <c r="D5" s="9" t="s">
        <v>10936</v>
      </c>
      <c r="E5" s="10">
        <v>10288.898699999991</v>
      </c>
      <c r="G5" s="9" t="s">
        <v>10936</v>
      </c>
      <c r="H5" s="10">
        <v>1068</v>
      </c>
      <c r="J5" s="9" t="s">
        <v>10936</v>
      </c>
      <c r="K5" s="10">
        <v>301</v>
      </c>
      <c r="M5" s="9" t="s">
        <v>10936</v>
      </c>
      <c r="N5" s="10">
        <v>0.17098962406664425</v>
      </c>
    </row>
    <row r="6" spans="1:14" x14ac:dyDescent="0.2">
      <c r="A6" s="9" t="s">
        <v>10937</v>
      </c>
      <c r="B6" s="10">
        <v>199252.98399999991</v>
      </c>
      <c r="D6" s="9" t="s">
        <v>10937</v>
      </c>
      <c r="E6" s="10">
        <v>26806.573700000015</v>
      </c>
      <c r="G6" s="9" t="s">
        <v>10937</v>
      </c>
      <c r="H6" s="10">
        <v>2491</v>
      </c>
      <c r="J6" s="9" t="s">
        <v>10937</v>
      </c>
      <c r="K6" s="10">
        <v>680</v>
      </c>
      <c r="M6" s="9" t="s">
        <v>10937</v>
      </c>
      <c r="N6" s="10">
        <v>0.13453536886554246</v>
      </c>
    </row>
    <row r="7" spans="1:14" x14ac:dyDescent="0.2">
      <c r="A7" s="9" t="s">
        <v>10938</v>
      </c>
      <c r="B7" s="10">
        <v>141851.5674</v>
      </c>
      <c r="D7" s="9" t="s">
        <v>10938</v>
      </c>
      <c r="E7" s="10">
        <v>13437.806799999998</v>
      </c>
      <c r="G7" s="9" t="s">
        <v>10938</v>
      </c>
      <c r="H7" s="10">
        <v>2441</v>
      </c>
      <c r="J7" s="9" t="s">
        <v>10938</v>
      </c>
      <c r="K7" s="10">
        <v>663</v>
      </c>
      <c r="M7" s="9" t="s">
        <v>10938</v>
      </c>
      <c r="N7" s="10">
        <v>9.4731465053942004E-2</v>
      </c>
    </row>
    <row r="8" spans="1:14" x14ac:dyDescent="0.2">
      <c r="A8" s="9" t="s">
        <v>10939</v>
      </c>
      <c r="B8" s="10">
        <v>156122.28669999994</v>
      </c>
      <c r="D8" s="9" t="s">
        <v>10939</v>
      </c>
      <c r="E8" s="10">
        <v>22308.51279999999</v>
      </c>
      <c r="G8" s="9" t="s">
        <v>10939</v>
      </c>
      <c r="H8" s="10">
        <v>2850</v>
      </c>
      <c r="J8" s="9" t="s">
        <v>10939</v>
      </c>
      <c r="K8" s="10">
        <v>750</v>
      </c>
      <c r="M8" s="9" t="s">
        <v>10939</v>
      </c>
      <c r="N8" s="10">
        <v>0.14289127626517142</v>
      </c>
    </row>
    <row r="9" spans="1:14" x14ac:dyDescent="0.2">
      <c r="A9" s="9" t="s">
        <v>10940</v>
      </c>
      <c r="B9" s="10">
        <v>147082.61130000011</v>
      </c>
      <c r="D9" s="9" t="s">
        <v>10940</v>
      </c>
      <c r="E9" s="10">
        <v>20899.334500000012</v>
      </c>
      <c r="G9" s="9" t="s">
        <v>10940</v>
      </c>
      <c r="H9" s="10">
        <v>2644</v>
      </c>
      <c r="J9" s="9" t="s">
        <v>10940</v>
      </c>
      <c r="K9" s="10">
        <v>709</v>
      </c>
      <c r="M9" s="9" t="s">
        <v>10940</v>
      </c>
      <c r="N9" s="10">
        <v>0.1420924901678027</v>
      </c>
    </row>
    <row r="10" spans="1:14" x14ac:dyDescent="0.2">
      <c r="A10" s="9" t="s">
        <v>10941</v>
      </c>
      <c r="B10" s="10">
        <v>149580.83800000031</v>
      </c>
      <c r="D10" s="9" t="s">
        <v>10941</v>
      </c>
      <c r="E10" s="10">
        <v>13535.38299999998</v>
      </c>
      <c r="G10" s="9" t="s">
        <v>10941</v>
      </c>
      <c r="H10" s="10">
        <v>2705</v>
      </c>
      <c r="J10" s="9" t="s">
        <v>10941</v>
      </c>
      <c r="K10" s="10">
        <v>708</v>
      </c>
      <c r="M10" s="9" t="s">
        <v>10941</v>
      </c>
      <c r="N10" s="10">
        <v>9.0488749635163512E-2</v>
      </c>
    </row>
    <row r="11" spans="1:14" x14ac:dyDescent="0.2">
      <c r="A11" s="9" t="s">
        <v>10942</v>
      </c>
      <c r="B11" s="10">
        <v>159589.45099999988</v>
      </c>
      <c r="D11" s="9" t="s">
        <v>10942</v>
      </c>
      <c r="E11" s="10">
        <v>21896.715399999972</v>
      </c>
      <c r="G11" s="9" t="s">
        <v>10942</v>
      </c>
      <c r="H11" s="10">
        <v>2796</v>
      </c>
      <c r="J11" s="9" t="s">
        <v>10942</v>
      </c>
      <c r="K11" s="10">
        <v>710</v>
      </c>
      <c r="M11" s="9" t="s">
        <v>10942</v>
      </c>
      <c r="N11" s="10">
        <v>0.13720653378273723</v>
      </c>
    </row>
    <row r="12" spans="1:14" x14ac:dyDescent="0.2">
      <c r="A12" s="9" t="s">
        <v>10943</v>
      </c>
      <c r="B12" s="10">
        <v>309770.09970000025</v>
      </c>
      <c r="D12" s="9" t="s">
        <v>10943</v>
      </c>
      <c r="E12" s="10">
        <v>37293.192500000034</v>
      </c>
      <c r="G12" s="9" t="s">
        <v>10943</v>
      </c>
      <c r="H12" s="10">
        <v>5073</v>
      </c>
      <c r="J12" s="9" t="s">
        <v>10943</v>
      </c>
      <c r="K12" s="10">
        <v>1386</v>
      </c>
      <c r="M12" s="9" t="s">
        <v>10943</v>
      </c>
      <c r="N12" s="10">
        <v>0.12038990379031732</v>
      </c>
    </row>
    <row r="13" spans="1:14" x14ac:dyDescent="0.2">
      <c r="A13" s="9" t="s">
        <v>10944</v>
      </c>
      <c r="B13" s="10">
        <v>197115.20170000009</v>
      </c>
      <c r="D13" s="9" t="s">
        <v>10944</v>
      </c>
      <c r="E13" s="10">
        <v>31469.663800000035</v>
      </c>
      <c r="G13" s="9" t="s">
        <v>10944</v>
      </c>
      <c r="H13" s="10">
        <v>3095</v>
      </c>
      <c r="J13" s="9" t="s">
        <v>10944</v>
      </c>
      <c r="K13" s="10">
        <v>817</v>
      </c>
      <c r="M13" s="9" t="s">
        <v>10944</v>
      </c>
      <c r="N13" s="10">
        <v>0.15965112547684351</v>
      </c>
    </row>
    <row r="14" spans="1:14" x14ac:dyDescent="0.2">
      <c r="A14" s="9" t="s">
        <v>10945</v>
      </c>
      <c r="B14" s="10">
        <v>349120.07400000008</v>
      </c>
      <c r="D14" s="9" t="s">
        <v>10945</v>
      </c>
      <c r="E14" s="10">
        <v>35825.536599999927</v>
      </c>
      <c r="G14" s="9" t="s">
        <v>10945</v>
      </c>
      <c r="H14" s="10">
        <v>5741</v>
      </c>
      <c r="J14" s="9" t="s">
        <v>10945</v>
      </c>
      <c r="K14" s="10">
        <v>1462</v>
      </c>
      <c r="M14" s="9" t="s">
        <v>10945</v>
      </c>
      <c r="N14" s="10">
        <v>0.10261666191099604</v>
      </c>
    </row>
    <row r="15" spans="1:14" x14ac:dyDescent="0.2">
      <c r="A15" s="9" t="s">
        <v>10946</v>
      </c>
      <c r="B15" s="10">
        <v>332177.15950000001</v>
      </c>
      <c r="D15" s="9" t="s">
        <v>10946</v>
      </c>
      <c r="E15" s="10">
        <v>43436.13390000003</v>
      </c>
      <c r="G15" s="9" t="s">
        <v>10946</v>
      </c>
      <c r="H15" s="10">
        <v>5469</v>
      </c>
      <c r="J15" s="9" t="s">
        <v>10946</v>
      </c>
      <c r="K15" s="10">
        <v>1421</v>
      </c>
      <c r="M15" s="9" t="s">
        <v>10946</v>
      </c>
      <c r="N15" s="10">
        <v>0.13076195234308405</v>
      </c>
    </row>
    <row r="16" spans="1:14" x14ac:dyDescent="0.2">
      <c r="A16" s="11" t="s">
        <v>10933</v>
      </c>
      <c r="B16" s="12">
        <v>2297200.8603000008</v>
      </c>
      <c r="D16" s="11" t="s">
        <v>10933</v>
      </c>
      <c r="E16" s="12">
        <v>286397.02169999998</v>
      </c>
      <c r="G16" s="11" t="s">
        <v>10933</v>
      </c>
      <c r="H16" s="12">
        <v>37873</v>
      </c>
      <c r="J16" s="11" t="s">
        <v>10933</v>
      </c>
      <c r="K16" s="12">
        <v>9994</v>
      </c>
      <c r="M16" s="11" t="s">
        <v>10933</v>
      </c>
      <c r="N16" s="12">
        <v>0.12467217240315856</v>
      </c>
    </row>
    <row r="17" spans="2:14" x14ac:dyDescent="0.2">
      <c r="B17" s="33">
        <f>GETPIVOTDATA("Sales",$A$3)</f>
        <v>2297200.8603000008</v>
      </c>
      <c r="E17" s="33">
        <f>GETPIVOTDATA("Profit",$D$3)</f>
        <v>286397.02169999998</v>
      </c>
      <c r="H17" s="34">
        <f>GETPIVOTDATA("Quantity",$G$3)</f>
        <v>37873</v>
      </c>
      <c r="K17" s="34">
        <f>GETPIVOTDATA("Order ID",$J$3)</f>
        <v>9994</v>
      </c>
      <c r="N17" s="35">
        <f>GETPIVOTDATA("Profit Margin ",$M$3)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7598F-DD4A-EC45-A7CA-B5F1C91A316F}">
  <dimension ref="A3:L10"/>
  <sheetViews>
    <sheetView topLeftCell="G1" zoomScale="125" zoomScaleNormal="125" workbookViewId="0">
      <selection activeCell="L8" sqref="L8"/>
    </sheetView>
  </sheetViews>
  <sheetFormatPr baseColWidth="10" defaultRowHeight="15" x14ac:dyDescent="0.2"/>
  <cols>
    <col min="1" max="1" width="12" bestFit="1" customWidth="1"/>
    <col min="2" max="2" width="12.1640625" bestFit="1" customWidth="1"/>
    <col min="3" max="3" width="11.1640625" bestFit="1" customWidth="1"/>
    <col min="4" max="4" width="13.33203125" bestFit="1" customWidth="1"/>
    <col min="5" max="5" width="14.33203125" bestFit="1" customWidth="1"/>
    <col min="6" max="6" width="17.1640625" bestFit="1" customWidth="1"/>
    <col min="7" max="7" width="10.83203125" customWidth="1"/>
    <col min="8" max="8" width="12.1640625" customWidth="1"/>
    <col min="9" max="9" width="12.1640625" bestFit="1" customWidth="1"/>
    <col min="10" max="10" width="10.1640625" bestFit="1" customWidth="1"/>
    <col min="11" max="11" width="12.1640625" bestFit="1" customWidth="1"/>
  </cols>
  <sheetData>
    <row r="3" spans="1:12" x14ac:dyDescent="0.2">
      <c r="A3" s="5" t="s">
        <v>10932</v>
      </c>
      <c r="B3" s="4" t="s">
        <v>10950</v>
      </c>
      <c r="C3" s="36" t="s">
        <v>10951</v>
      </c>
      <c r="D3" s="36" t="s">
        <v>10952</v>
      </c>
      <c r="E3" s="36" t="s">
        <v>10953</v>
      </c>
      <c r="F3" s="13" t="s">
        <v>10954</v>
      </c>
    </row>
    <row r="4" spans="1:12" x14ac:dyDescent="0.2">
      <c r="A4" s="24" t="s">
        <v>10934</v>
      </c>
      <c r="B4" s="14">
        <v>484247.49810000096</v>
      </c>
      <c r="C4" s="37">
        <v>49543.974100000007</v>
      </c>
      <c r="D4" s="37">
        <v>7581</v>
      </c>
      <c r="E4" s="37">
        <v>1993</v>
      </c>
      <c r="F4" s="15">
        <v>0.10231126499236715</v>
      </c>
    </row>
    <row r="5" spans="1:12" x14ac:dyDescent="0.2">
      <c r="A5" s="25" t="s">
        <v>10947</v>
      </c>
      <c r="B5" s="16">
        <v>470532.50899999985</v>
      </c>
      <c r="C5" s="38">
        <v>61618.603700000051</v>
      </c>
      <c r="D5" s="38">
        <v>7979</v>
      </c>
      <c r="E5" s="38">
        <v>2102</v>
      </c>
      <c r="F5" s="17">
        <v>0.13095504034557592</v>
      </c>
    </row>
    <row r="6" spans="1:12" x14ac:dyDescent="0.2">
      <c r="A6" s="25" t="s">
        <v>10948</v>
      </c>
      <c r="B6" s="16">
        <v>608473.83000000066</v>
      </c>
      <c r="C6" s="38">
        <v>81726.930800000177</v>
      </c>
      <c r="D6" s="38">
        <v>9810</v>
      </c>
      <c r="E6" s="38">
        <v>2580</v>
      </c>
      <c r="F6" s="17">
        <v>0.13431461924993568</v>
      </c>
    </row>
    <row r="7" spans="1:12" x14ac:dyDescent="0.2">
      <c r="A7" s="39" t="s">
        <v>10949</v>
      </c>
      <c r="B7" s="40">
        <v>733947.0231999997</v>
      </c>
      <c r="C7" s="41">
        <v>93507.513099999967</v>
      </c>
      <c r="D7" s="41">
        <v>12503</v>
      </c>
      <c r="E7" s="41">
        <v>3319</v>
      </c>
      <c r="F7" s="42">
        <v>0.12740362743390987</v>
      </c>
    </row>
    <row r="8" spans="1:12" x14ac:dyDescent="0.2">
      <c r="H8" s="43">
        <f>(GETPIVOTDATA("Sum of Sales",$A$3,"Years",2014)/GETPIVOTDATA("Sum of Sales",$A$3,"Years",2013))-1</f>
        <v>0.20620967905883303</v>
      </c>
      <c r="I8" s="43">
        <f>(GETPIVOTDATA("Sum of Profit",$A$3,"Years",2014)/GETPIVOTDATA("Sum of Profit",$A$3,"Years",2013))-1</f>
        <v>0.14414565902185772</v>
      </c>
      <c r="J8" s="43">
        <f>(GETPIVOTDATA("Sum of Quantity",$A$3,"Years",2014)/GETPIVOTDATA("Sum of Quantity",$A$3,"Years",2013))-1</f>
        <v>0.27451580020387367</v>
      </c>
      <c r="K8" s="43">
        <f>(GETPIVOTDATA("Count of Order ID",$A$3,"Years",2014)/GETPIVOTDATA("Count of Order ID",$A$3,"Years",2013))-1</f>
        <v>0.2864341085271318</v>
      </c>
      <c r="L8" s="43">
        <f>(GETPIVOTDATA("Sum of Profit Margin ",$A$3,"Years",2014)/GETPIVOTDATA("Sum of Profit Margin ",$A$3,"Years",2013))-1</f>
        <v>-5.1453757264990463E-2</v>
      </c>
    </row>
    <row r="10" spans="1:12" x14ac:dyDescent="0.2">
      <c r="F10" s="27"/>
      <c r="H10" s="27"/>
      <c r="I10"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CB338-4B9B-E54D-9497-364B94043E2B}">
  <dimension ref="A1"/>
  <sheetViews>
    <sheetView showGridLines="0" showRowColHeaders="0" tabSelected="1" zoomScaleNormal="100" workbookViewId="0">
      <selection activeCell="V1" sqref="V1"/>
    </sheetView>
  </sheetViews>
  <sheetFormatPr baseColWidth="10" defaultRowHeight="15" x14ac:dyDescent="0.2"/>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107" zoomScaleNormal="133" workbookViewId="0">
      <selection activeCell="B7" sqref="B7"/>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Sheet10</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Microsoft Office User</cp:lastModifiedBy>
  <dcterms:created xsi:type="dcterms:W3CDTF">2015-06-05T18:17:20Z</dcterms:created>
  <dcterms:modified xsi:type="dcterms:W3CDTF">2025-02-03T16:46:52Z</dcterms:modified>
</cp:coreProperties>
</file>