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AMSON\Downloads\"/>
    </mc:Choice>
  </mc:AlternateContent>
  <xr:revisionPtr revIDLastSave="0" documentId="13_ncr:1_{2835B8C6-A216-4499-AE60-6665A72F7B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J15" i="1"/>
  <c r="K15" i="1"/>
  <c r="J16" i="1"/>
  <c r="K16" i="1"/>
  <c r="I14" i="1"/>
  <c r="I15" i="1"/>
  <c r="I16" i="1"/>
  <c r="H15" i="1"/>
  <c r="H16" i="1"/>
  <c r="H14" i="1"/>
  <c r="H9" i="1"/>
  <c r="H11" i="1"/>
  <c r="H10" i="1"/>
  <c r="J9" i="1"/>
  <c r="K9" i="1"/>
  <c r="J10" i="1"/>
  <c r="K10" i="1"/>
  <c r="J11" i="1"/>
  <c r="K11" i="1"/>
  <c r="I9" i="1"/>
  <c r="I10" i="1"/>
  <c r="I11" i="1"/>
  <c r="J4" i="1"/>
  <c r="J5" i="1"/>
  <c r="J6" i="1"/>
  <c r="J3" i="1"/>
  <c r="I4" i="1"/>
  <c r="I5" i="1"/>
  <c r="I6" i="1"/>
  <c r="I3" i="1"/>
  <c r="H4" i="1"/>
  <c r="H5" i="1"/>
  <c r="H6" i="1"/>
  <c r="H3" i="1"/>
</calcChain>
</file>

<file path=xl/sharedStrings.xml><?xml version="1.0" encoding="utf-8"?>
<sst xmlns="http://schemas.openxmlformats.org/spreadsheetml/2006/main" count="76" uniqueCount="17">
  <si>
    <t>Day</t>
  </si>
  <si>
    <t>From</t>
  </si>
  <si>
    <t>Amount</t>
  </si>
  <si>
    <t>For</t>
  </si>
  <si>
    <t>Person</t>
  </si>
  <si>
    <t>Count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</si>
  <si>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</si>
  <si>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</si>
  <si>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</si>
  <si>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</si>
  <si>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</si>
  <si>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</si>
  <si>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</si>
  <si>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</si>
  <si>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Counts</t>
  </si>
  <si>
    <t>Drinks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</si>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</sst>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0" fontId="2" fillId="0" borderId="3" xfId="0" applyFont="1" applyBorder="1"/>
    <xf numFmtId="14" fontId="1" fillId="0" borderId="2" xfId="0" applyNumberFormat="1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1" fillId="2" borderId="2" xfId="0" applyNumberFormat="1" applyFont="1" applyFill="1" applyBorder="1"/>
    <xf numFmtId="0" fontId="2" fillId="0" borderId="4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65" fontId="1" fillId="0" borderId="0" xfId="0" applyNumberFormat="1" applyFont="1"/>
    <xf numFmtId="44" fontId="1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6" workbookViewId="0">
      <selection activeCell="H14" sqref="H14:K16"/>
    </sheetView>
  </sheetViews>
  <sheetFormatPr defaultColWidth="12.6328125" defaultRowHeight="15" customHeight="1" x14ac:dyDescent="0.25"/>
  <cols>
    <col min="1" max="1" width="3.453125" customWidth="1"/>
    <col min="2" max="2" width="11.26953125" customWidth="1"/>
    <col min="3" max="3" width="9.6328125" customWidth="1"/>
    <col min="4" max="4" width="10.7265625" customWidth="1"/>
    <col min="5" max="5" width="12.36328125" customWidth="1"/>
    <col min="6" max="6" width="5.08984375" customWidth="1"/>
    <col min="7" max="7" width="11.26953125" customWidth="1"/>
    <col min="8" max="8" width="12.7265625" customWidth="1"/>
    <col min="9" max="9" width="11" customWidth="1"/>
    <col min="10" max="10" width="13.36328125" customWidth="1"/>
    <col min="11" max="14" width="9.453125" customWidth="1"/>
  </cols>
  <sheetData>
    <row r="1" spans="1:26" ht="15.75" customHeight="1" x14ac:dyDescent="0.25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/>
      <c r="B2" s="4" t="s">
        <v>0</v>
      </c>
      <c r="C2" s="4" t="s">
        <v>1</v>
      </c>
      <c r="D2" s="4" t="s">
        <v>2</v>
      </c>
      <c r="E2" s="5" t="s">
        <v>3</v>
      </c>
      <c r="F2" s="6"/>
      <c r="G2" s="4" t="s">
        <v>4</v>
      </c>
      <c r="H2" s="4" t="s">
        <v>5</v>
      </c>
      <c r="I2" s="4" t="s">
        <v>6</v>
      </c>
      <c r="J2" s="5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"/>
      <c r="B3" s="7">
        <v>42740.838000000003</v>
      </c>
      <c r="C3" s="1" t="s">
        <v>8</v>
      </c>
      <c r="D3" s="8">
        <v>13.01</v>
      </c>
      <c r="E3" s="3" t="s">
        <v>9</v>
      </c>
      <c r="F3" s="3"/>
      <c r="G3" s="9" t="s">
        <v>8</v>
      </c>
      <c r="H3" s="10">
        <f>COUNTIF($C$3:$C$26, G3)</f>
        <v>8</v>
      </c>
      <c r="I3" s="11">
        <f>SUMIF($C$3:$C$26, G3, $D$3:$D$26)</f>
        <v>123.21</v>
      </c>
      <c r="J3" s="12">
        <f>AVERAGEIF($C$3:$C$26, G3, $D$3:$D$26)</f>
        <v>15.401249999999999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"/>
      <c r="B4" s="7">
        <v>42803.962800000001</v>
      </c>
      <c r="C4" s="1" t="s">
        <v>10</v>
      </c>
      <c r="D4" s="8">
        <v>19.46</v>
      </c>
      <c r="E4" s="3" t="s">
        <v>11</v>
      </c>
      <c r="F4" s="3"/>
      <c r="G4" s="9" t="s">
        <v>12</v>
      </c>
      <c r="H4" s="10">
        <f t="shared" ref="H4:H6" si="0">COUNTIF($C$3:$C$26, G4)</f>
        <v>7</v>
      </c>
      <c r="I4" s="11">
        <f t="shared" ref="I4:I6" si="1">SUMIF($C$3:$C$26, G4, $D$3:$D$26)</f>
        <v>89.69</v>
      </c>
      <c r="J4" s="12">
        <f t="shared" ref="J4:J6" si="2">AVERAGEIF($C$3:$C$26, G4, $D$3:$D$26)</f>
        <v>12.812857142857142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3"/>
      <c r="B5" s="7">
        <v>42804.2598</v>
      </c>
      <c r="C5" s="1" t="s">
        <v>13</v>
      </c>
      <c r="D5" s="8">
        <v>13.19</v>
      </c>
      <c r="E5" s="3" t="s">
        <v>11</v>
      </c>
      <c r="F5" s="3"/>
      <c r="G5" s="9" t="s">
        <v>10</v>
      </c>
      <c r="H5" s="10">
        <f t="shared" si="0"/>
        <v>4</v>
      </c>
      <c r="I5" s="11">
        <f t="shared" si="1"/>
        <v>72.05</v>
      </c>
      <c r="J5" s="12">
        <f t="shared" si="2"/>
        <v>18.012499999999999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3"/>
      <c r="B6" s="7">
        <v>42805.579299999998</v>
      </c>
      <c r="C6" s="1" t="s">
        <v>12</v>
      </c>
      <c r="D6" s="8">
        <v>15.06</v>
      </c>
      <c r="E6" s="3" t="s">
        <v>11</v>
      </c>
      <c r="F6" s="3"/>
      <c r="G6" s="4" t="s">
        <v>13</v>
      </c>
      <c r="H6" s="10">
        <f t="shared" si="0"/>
        <v>5</v>
      </c>
      <c r="I6" s="11">
        <f t="shared" si="1"/>
        <v>76.41</v>
      </c>
      <c r="J6" s="12">
        <f t="shared" si="2"/>
        <v>15.282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"/>
      <c r="B7" s="7">
        <v>42828.453600000001</v>
      </c>
      <c r="C7" s="1" t="s">
        <v>13</v>
      </c>
      <c r="D7" s="8">
        <v>16.690000000000001</v>
      </c>
      <c r="E7" s="3" t="s">
        <v>9</v>
      </c>
      <c r="F7" s="1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3"/>
      <c r="B8" s="7">
        <v>42850.052900000002</v>
      </c>
      <c r="C8" s="1" t="s">
        <v>12</v>
      </c>
      <c r="D8" s="8">
        <v>23.88</v>
      </c>
      <c r="E8" s="3" t="s">
        <v>9</v>
      </c>
      <c r="F8" s="3"/>
      <c r="G8" s="4" t="s">
        <v>14</v>
      </c>
      <c r="H8" s="4" t="s">
        <v>8</v>
      </c>
      <c r="I8" s="4" t="s">
        <v>12</v>
      </c>
      <c r="J8" s="4" t="s">
        <v>10</v>
      </c>
      <c r="K8" s="13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3"/>
      <c r="B9" s="7">
        <v>42853.922700000003</v>
      </c>
      <c r="C9" s="1" t="s">
        <v>8</v>
      </c>
      <c r="D9" s="8">
        <v>9.9499999999999993</v>
      </c>
      <c r="E9" s="3" t="s">
        <v>15</v>
      </c>
      <c r="F9" s="3"/>
      <c r="G9" s="9" t="s">
        <v>9</v>
      </c>
      <c r="H9" s="14">
        <f>COUNTIFS($C$3:$C$26, H$8, $E$3:$E$26, $G9)</f>
        <v>3</v>
      </c>
      <c r="I9" s="14">
        <f>COUNTIFS($C$3:$C$26, I$8, $E$3:$E$26, $G9)</f>
        <v>3</v>
      </c>
      <c r="J9" s="14">
        <f>COUNTIFS($C$3:$C$26, J$8, $E$3:$E$26, $G9)</f>
        <v>2</v>
      </c>
      <c r="K9" s="14">
        <f>COUNTIFS($C$3:$C$26, K$8, $E$3:$E$26, $G9)</f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/>
      <c r="B10" s="7">
        <v>42867.219899999996</v>
      </c>
      <c r="C10" s="1" t="s">
        <v>13</v>
      </c>
      <c r="D10" s="8">
        <v>20.45</v>
      </c>
      <c r="E10" s="3" t="s">
        <v>15</v>
      </c>
      <c r="F10" s="3"/>
      <c r="G10" s="9" t="s">
        <v>15</v>
      </c>
      <c r="H10" s="14">
        <f>COUNTIFS($C$3:$C$26, H$8, $E$3:$E$26, $G10)</f>
        <v>4</v>
      </c>
      <c r="I10" s="14">
        <f t="shared" ref="H10:K11" si="3">COUNTIFS($C$3:$C$26, I$8, $E$3:$E$26, $G10)</f>
        <v>1</v>
      </c>
      <c r="J10" s="14">
        <f t="shared" si="3"/>
        <v>1</v>
      </c>
      <c r="K10" s="14">
        <f t="shared" si="3"/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/>
      <c r="B11" s="7">
        <v>42867.802100000001</v>
      </c>
      <c r="C11" s="1" t="s">
        <v>8</v>
      </c>
      <c r="D11" s="8">
        <v>9.34</v>
      </c>
      <c r="E11" s="3" t="s">
        <v>11</v>
      </c>
      <c r="F11" s="3"/>
      <c r="G11" s="4" t="s">
        <v>11</v>
      </c>
      <c r="H11" s="14">
        <f>COUNTIFS($C$3:$C$26, H$8, $E$3:$E$26, $G11)</f>
        <v>1</v>
      </c>
      <c r="I11" s="14">
        <f t="shared" si="3"/>
        <v>3</v>
      </c>
      <c r="J11" s="14">
        <f t="shared" si="3"/>
        <v>1</v>
      </c>
      <c r="K11" s="14">
        <f t="shared" si="3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3"/>
      <c r="B12" s="7">
        <v>42885.992899999997</v>
      </c>
      <c r="C12" s="1" t="s">
        <v>13</v>
      </c>
      <c r="D12" s="8">
        <v>8.81</v>
      </c>
      <c r="E12" s="3" t="s">
        <v>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3"/>
      <c r="B13" s="7">
        <v>42888.209000000003</v>
      </c>
      <c r="C13" s="1" t="s">
        <v>8</v>
      </c>
      <c r="D13" s="8">
        <v>19.940000000000001</v>
      </c>
      <c r="E13" s="3" t="s">
        <v>9</v>
      </c>
      <c r="F13" s="1"/>
      <c r="G13" s="16" t="s">
        <v>16</v>
      </c>
      <c r="H13" s="17" t="s">
        <v>8</v>
      </c>
      <c r="I13" s="17" t="s">
        <v>12</v>
      </c>
      <c r="J13" s="17" t="s">
        <v>10</v>
      </c>
      <c r="K13" s="13" t="s">
        <v>13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3"/>
      <c r="B14" s="7">
        <v>42933.0308</v>
      </c>
      <c r="C14" s="1" t="s">
        <v>8</v>
      </c>
      <c r="D14" s="8">
        <v>21.86</v>
      </c>
      <c r="E14" s="3" t="s">
        <v>15</v>
      </c>
      <c r="F14" s="1"/>
      <c r="G14" s="18" t="s">
        <v>9</v>
      </c>
      <c r="H14" s="23">
        <f>SUMIFS($D$3:$D$26, $C$3:$C$26, H$13, $E$3:$E$26, $G9)</f>
        <v>51.06</v>
      </c>
      <c r="I14" s="23">
        <f>SUMIFS($D$3:$D$26, $C$3:$C$26, I$13, $E$3:$E$26, $G9)</f>
        <v>45.97</v>
      </c>
      <c r="J14" s="23">
        <f>SUMIFS($D$3:$D$26, $C$3:$C$26, J$13, $E$3:$E$26, $G9)</f>
        <v>47.480000000000004</v>
      </c>
      <c r="K14" s="23">
        <f>SUMIFS($D$3:$D$26, $C$3:$C$26, K$13, $E$3:$E$26, $G9)</f>
        <v>16.690000000000001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3"/>
      <c r="B15" s="7">
        <v>42952.7091</v>
      </c>
      <c r="C15" s="1" t="s">
        <v>8</v>
      </c>
      <c r="D15" s="8">
        <v>13.26</v>
      </c>
      <c r="E15" s="3" t="s">
        <v>15</v>
      </c>
      <c r="F15" s="1"/>
      <c r="G15" s="18" t="s">
        <v>15</v>
      </c>
      <c r="H15" s="23">
        <f t="shared" ref="H15:I16" si="4">SUMIFS($D$3:$D$26, $C$3:$C$26, H$13, $E$3:$E$26, $G10)</f>
        <v>62.81</v>
      </c>
      <c r="I15" s="23">
        <f t="shared" si="4"/>
        <v>9.68</v>
      </c>
      <c r="J15" s="23">
        <f t="shared" ref="J15:K15" si="5">SUMIFS($D$3:$D$26, $C$3:$C$26, J$13, $E$3:$E$26, $G10)</f>
        <v>5.1100000000000003</v>
      </c>
      <c r="K15" s="23">
        <f t="shared" si="5"/>
        <v>46.53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3"/>
      <c r="B16" s="7">
        <v>42955.106800000001</v>
      </c>
      <c r="C16" s="1" t="s">
        <v>10</v>
      </c>
      <c r="D16" s="8">
        <v>23.29</v>
      </c>
      <c r="E16" s="3" t="s">
        <v>9</v>
      </c>
      <c r="F16" s="1"/>
      <c r="G16" s="19" t="s">
        <v>11</v>
      </c>
      <c r="H16" s="23">
        <f t="shared" si="4"/>
        <v>9.34</v>
      </c>
      <c r="I16" s="23">
        <f t="shared" si="4"/>
        <v>34.04</v>
      </c>
      <c r="J16" s="23">
        <f t="shared" ref="J16:K16" si="6">SUMIFS($D$3:$D$26, $C$3:$C$26, J$13, $E$3:$E$26, $G11)</f>
        <v>19.46</v>
      </c>
      <c r="K16" s="23">
        <f t="shared" si="6"/>
        <v>13.19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3"/>
      <c r="B17" s="7">
        <v>42978.601900000001</v>
      </c>
      <c r="C17" s="1" t="s">
        <v>12</v>
      </c>
      <c r="D17" s="8">
        <v>9.68</v>
      </c>
      <c r="E17" s="3" t="s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3"/>
      <c r="B18" s="7">
        <v>42982.669000000002</v>
      </c>
      <c r="C18" s="1" t="s">
        <v>12</v>
      </c>
      <c r="D18" s="8">
        <v>10.56</v>
      </c>
      <c r="E18" s="3" t="s">
        <v>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3"/>
      <c r="B19" s="7">
        <v>42986.304900000003</v>
      </c>
      <c r="C19" s="1" t="s">
        <v>12</v>
      </c>
      <c r="D19" s="8">
        <v>11.68</v>
      </c>
      <c r="E19" s="3" t="s">
        <v>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3"/>
      <c r="B20" s="7">
        <v>42992.421699999999</v>
      </c>
      <c r="C20" s="1" t="s">
        <v>12</v>
      </c>
      <c r="D20" s="8">
        <v>8.42</v>
      </c>
      <c r="E20" s="3" t="s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"/>
      <c r="B21" s="7">
        <v>42997.295599999998</v>
      </c>
      <c r="C21" s="1" t="s">
        <v>10</v>
      </c>
      <c r="D21" s="8">
        <v>24.19</v>
      </c>
      <c r="E21" s="3" t="s">
        <v>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"/>
      <c r="B22" s="7">
        <v>43022.281499999997</v>
      </c>
      <c r="C22" s="1" t="s">
        <v>10</v>
      </c>
      <c r="D22" s="8">
        <v>5.1100000000000003</v>
      </c>
      <c r="E22" s="3" t="s">
        <v>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"/>
      <c r="B23" s="7">
        <v>43028.313499999997</v>
      </c>
      <c r="C23" s="1" t="s">
        <v>8</v>
      </c>
      <c r="D23" s="8">
        <v>17.739999999999998</v>
      </c>
      <c r="E23" s="3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"/>
      <c r="B24" s="7">
        <v>43043.379300000001</v>
      </c>
      <c r="C24" s="1" t="s">
        <v>12</v>
      </c>
      <c r="D24" s="8">
        <v>10.41</v>
      </c>
      <c r="E24" s="3" t="s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"/>
      <c r="B25" s="7">
        <v>43065.200400000002</v>
      </c>
      <c r="C25" s="1" t="s">
        <v>8</v>
      </c>
      <c r="D25" s="8">
        <v>18.11</v>
      </c>
      <c r="E25" s="3" t="s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"/>
      <c r="B26" s="20">
        <v>43066.624400000001</v>
      </c>
      <c r="C26" s="2" t="s">
        <v>13</v>
      </c>
      <c r="D26" s="21">
        <v>17.27</v>
      </c>
      <c r="E26" s="15" t="s">
        <v>15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ADAMSON</cp:lastModifiedBy>
  <dcterms:modified xsi:type="dcterms:W3CDTF">2023-08-18T18:28:35Z</dcterms:modified>
</cp:coreProperties>
</file>