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AMSON\Downloads\"/>
    </mc:Choice>
  </mc:AlternateContent>
  <xr:revisionPtr revIDLastSave="0" documentId="13_ncr:1_{31C0233A-1828-409A-BF4A-07285D0BC4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14" i="1"/>
  <c r="E45" i="1"/>
  <c r="D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F45" i="1" s="1"/>
  <c r="C14" i="1"/>
  <c r="J45" i="1" l="1"/>
  <c r="I45" i="1"/>
  <c r="H45" i="1"/>
  <c r="G45" i="1"/>
</calcChain>
</file>

<file path=xl/sharedStrings.xml><?xml version="1.0" encoding="utf-8"?>
<sst xmlns="http://schemas.openxmlformats.org/spreadsheetml/2006/main" count="38" uniqueCount="37">
  <si>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</si>
  <si>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</si>
  <si>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</si>
  <si>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</si>
  <si>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</si>
  <si>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</si>
  <si>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</si>
  <si>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</si>
  <si>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</si>
  <si>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</si>
  <si>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</si>
  <si>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</si>
  <si>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</si>
  <si>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</si>
  <si>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</si>
  <si>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</si>
  <si>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</si>
  <si>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</si>
  <si>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</si>
  <si>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</si>
  <si>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</si>
  <si>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</si>
  <si>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</si>
  <si>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bad</t>
  </si>
  <si>
    <t>Wage</t>
  </si>
  <si>
    <t>Hourly Rate ($)</t>
  </si>
  <si>
    <t>Weekend multiplier (%)</t>
  </si>
  <si>
    <t>Day</t>
  </si>
  <si>
    <t>Weekend</t>
  </si>
  <si>
    <t>Hours</t>
  </si>
  <si>
    <t>Finished</t>
  </si>
  <si>
    <t>Output ($)</t>
  </si>
  <si>
    <t>Wage Costs ($)</t>
  </si>
  <si>
    <t>Product Costs ($)</t>
  </si>
  <si>
    <t>Total Cost ($)</t>
  </si>
  <si>
    <t>Net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</si>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</sst>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yyyy&quot;-&quot;mm&quot;-&quot;dd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0" fontId="2" fillId="0" borderId="0" xfId="0" applyFont="1"/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164" fontId="1" fillId="0" borderId="3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9" fontId="1" fillId="0" borderId="3" xfId="0" applyNumberFormat="1" applyFont="1" applyBorder="1" applyAlignment="1">
      <alignment horizontal="right"/>
    </xf>
    <xf numFmtId="0" fontId="4" fillId="0" borderId="1" xfId="0" applyFont="1" applyBorder="1"/>
    <xf numFmtId="0" fontId="2" fillId="0" borderId="8" xfId="0" applyFont="1" applyBorder="1"/>
    <xf numFmtId="0" fontId="2" fillId="0" borderId="5" xfId="0" applyFont="1" applyBorder="1"/>
    <xf numFmtId="165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5" fillId="0" borderId="0" xfId="0" applyNumberFormat="1" applyFont="1"/>
    <xf numFmtId="164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1" xfId="0" applyNumberFormat="1" applyFont="1" applyBorder="1"/>
    <xf numFmtId="164" fontId="1" fillId="0" borderId="8" xfId="0" applyNumberFormat="1" applyFont="1" applyBorder="1"/>
    <xf numFmtId="164" fontId="1" fillId="0" borderId="3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3" xfId="0" applyFont="1" applyBorder="1"/>
    <xf numFmtId="0" fontId="2" fillId="0" borderId="2" xfId="0" applyFont="1" applyBorder="1" applyAlignment="1">
      <alignment vertical="top"/>
    </xf>
    <xf numFmtId="0" fontId="3" fillId="0" borderId="2" xfId="0" applyFont="1" applyBorder="1"/>
    <xf numFmtId="0" fontId="2" fillId="0" borderId="4" xfId="0" applyFont="1" applyBorder="1"/>
    <xf numFmtId="0" fontId="3" fillId="0" borderId="5" xfId="0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B1" workbookViewId="0">
      <selection activeCell="K14" sqref="K14:K44"/>
    </sheetView>
  </sheetViews>
  <sheetFormatPr defaultColWidth="12.6328125" defaultRowHeight="15.75" customHeight="1" x14ac:dyDescent="0.25"/>
  <cols>
    <col min="1" max="1" width="2.08984375" customWidth="1"/>
    <col min="2" max="2" width="9.90625" customWidth="1"/>
    <col min="3" max="3" width="19.08984375" customWidth="1"/>
    <col min="4" max="4" width="10.90625" customWidth="1"/>
    <col min="5" max="5" width="8.08984375" customWidth="1"/>
    <col min="6" max="6" width="9" customWidth="1"/>
    <col min="7" max="7" width="13" customWidth="1"/>
    <col min="8" max="8" width="15" customWidth="1"/>
    <col min="9" max="9" width="12.26953125" customWidth="1"/>
    <col min="10" max="10" width="6.7265625" customWidth="1"/>
    <col min="11" max="11" width="11.7265625" customWidth="1"/>
    <col min="12" max="14" width="9.453125" customWidth="1"/>
  </cols>
  <sheetData>
    <row r="1" spans="1:26" ht="15.75" customHeight="1" x14ac:dyDescent="0.25">
      <c r="A1" s="1"/>
      <c r="B1" s="2"/>
      <c r="C1" s="2"/>
      <c r="D1" s="2"/>
      <c r="E1" s="1"/>
      <c r="F1" s="1"/>
      <c r="G1" s="1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"/>
      <c r="B2" s="30" t="s">
        <v>0</v>
      </c>
      <c r="C2" s="31"/>
      <c r="D2" s="32"/>
      <c r="E2" s="1"/>
      <c r="F2" s="1"/>
      <c r="G2" s="3"/>
      <c r="H2" s="30" t="s">
        <v>1</v>
      </c>
      <c r="I2" s="3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3"/>
      <c r="B3" s="33" t="s">
        <v>2</v>
      </c>
      <c r="C3" s="5" t="s">
        <v>3</v>
      </c>
      <c r="D3" s="3" t="s">
        <v>4</v>
      </c>
      <c r="E3" s="1"/>
      <c r="F3" s="1"/>
      <c r="G3" s="3"/>
      <c r="H3" s="5" t="s">
        <v>5</v>
      </c>
      <c r="I3" s="3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3"/>
      <c r="B4" s="34"/>
      <c r="C4" s="5" t="s">
        <v>7</v>
      </c>
      <c r="D4" s="3" t="s">
        <v>8</v>
      </c>
      <c r="E4" s="1"/>
      <c r="F4" s="1"/>
      <c r="G4" s="3"/>
      <c r="H4" s="5" t="s">
        <v>9</v>
      </c>
      <c r="I4" s="6">
        <v>20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3"/>
      <c r="B5" s="32"/>
      <c r="C5" s="4" t="s">
        <v>10</v>
      </c>
      <c r="D5" s="7" t="s">
        <v>11</v>
      </c>
      <c r="E5" s="1"/>
      <c r="F5" s="1"/>
      <c r="G5" s="3"/>
      <c r="H5" s="4" t="s">
        <v>12</v>
      </c>
      <c r="I5" s="8">
        <v>50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3"/>
      <c r="B6" s="33" t="s">
        <v>13</v>
      </c>
      <c r="C6" s="5" t="s">
        <v>14</v>
      </c>
      <c r="D6" s="9">
        <v>1241</v>
      </c>
      <c r="E6" s="1"/>
      <c r="F6" s="1"/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3"/>
      <c r="B7" s="34"/>
      <c r="C7" s="5" t="s">
        <v>15</v>
      </c>
      <c r="D7" s="3" t="s">
        <v>16</v>
      </c>
      <c r="E7" s="1"/>
      <c r="F7" s="1"/>
      <c r="G7" s="3"/>
      <c r="H7" s="35" t="s">
        <v>17</v>
      </c>
      <c r="I7" s="3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3"/>
      <c r="B8" s="34"/>
      <c r="C8" s="5" t="s">
        <v>18</v>
      </c>
      <c r="D8" s="3" t="s">
        <v>19</v>
      </c>
      <c r="E8" s="1"/>
      <c r="F8" s="1"/>
      <c r="G8" s="3"/>
      <c r="H8" s="10" t="s">
        <v>20</v>
      </c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3"/>
      <c r="B9" s="32"/>
      <c r="C9" s="4" t="s">
        <v>21</v>
      </c>
      <c r="D9" s="7" t="s">
        <v>22</v>
      </c>
      <c r="E9" s="1"/>
      <c r="F9" s="1"/>
      <c r="G9" s="3"/>
      <c r="H9" s="11" t="s">
        <v>23</v>
      </c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3"/>
      <c r="B10" s="33" t="s">
        <v>24</v>
      </c>
      <c r="C10" s="5" t="s">
        <v>25</v>
      </c>
      <c r="D10" s="6">
        <v>40</v>
      </c>
      <c r="E10" s="1"/>
      <c r="F10" s="1"/>
      <c r="G10" s="1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3"/>
      <c r="B11" s="32"/>
      <c r="C11" s="4" t="s">
        <v>26</v>
      </c>
      <c r="D11" s="12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3"/>
      <c r="B13" s="4" t="s">
        <v>27</v>
      </c>
      <c r="C13" s="4" t="s">
        <v>28</v>
      </c>
      <c r="D13" s="4" t="s">
        <v>29</v>
      </c>
      <c r="E13" s="4" t="s">
        <v>30</v>
      </c>
      <c r="F13" s="4" t="s">
        <v>31</v>
      </c>
      <c r="G13" s="4" t="s">
        <v>32</v>
      </c>
      <c r="H13" s="13" t="s">
        <v>33</v>
      </c>
      <c r="I13" s="4" t="s">
        <v>34</v>
      </c>
      <c r="J13" s="14" t="s">
        <v>35</v>
      </c>
      <c r="K13" s="15" t="s">
        <v>17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3"/>
      <c r="B14" s="16">
        <v>43101</v>
      </c>
      <c r="C14" s="17" t="b">
        <f t="shared" ref="C14:C44" si="0">OR(WEEKDAY(B14) = 1, WEEKDAY(B14) = 7)</f>
        <v>0</v>
      </c>
      <c r="D14" s="18">
        <v>9</v>
      </c>
      <c r="E14" s="18">
        <v>12</v>
      </c>
      <c r="F14" s="19">
        <f t="shared" ref="F14:F44" si="1">E14 * $I$5</f>
        <v>600</v>
      </c>
      <c r="G14" s="20">
        <f>$D$10*D14</f>
        <v>360</v>
      </c>
      <c r="H14" s="21">
        <f>$I$4*E14</f>
        <v>240</v>
      </c>
      <c r="I14" s="21">
        <f>H14+G14</f>
        <v>600</v>
      </c>
      <c r="J14" s="37">
        <f>F14-I14</f>
        <v>0</v>
      </c>
      <c r="K14" s="3" t="str">
        <f>IF(AND(J14&gt;0, E14&gt;9), $H$8, $H$9)</f>
        <v>bad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3"/>
      <c r="B15" s="16">
        <v>43102</v>
      </c>
      <c r="C15" s="17" t="b">
        <f t="shared" si="0"/>
        <v>0</v>
      </c>
      <c r="D15" s="18">
        <v>8</v>
      </c>
      <c r="E15" s="18">
        <v>17</v>
      </c>
      <c r="F15" s="21">
        <f t="shared" si="1"/>
        <v>850</v>
      </c>
      <c r="G15" s="20">
        <f t="shared" ref="G15:G44" si="2">$D$10*D15</f>
        <v>320</v>
      </c>
      <c r="H15" s="21">
        <f t="shared" ref="H15:H44" si="3">$I$4*E15</f>
        <v>340</v>
      </c>
      <c r="I15" s="21">
        <f t="shared" ref="I15:I44" si="4">H15+G15</f>
        <v>660</v>
      </c>
      <c r="J15" s="37">
        <f t="shared" ref="J15:J44" si="5">F15-I15</f>
        <v>190</v>
      </c>
      <c r="K15" s="3" t="str">
        <f t="shared" ref="K15:K44" si="6">IF(AND(J15&gt;0, E15&gt;9), $H$8, $H$9)</f>
        <v>good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3"/>
      <c r="B16" s="16">
        <v>43103</v>
      </c>
      <c r="C16" s="17" t="b">
        <f t="shared" si="0"/>
        <v>0</v>
      </c>
      <c r="D16" s="18">
        <v>8</v>
      </c>
      <c r="E16" s="18">
        <v>14</v>
      </c>
      <c r="F16" s="21">
        <f t="shared" si="1"/>
        <v>700</v>
      </c>
      <c r="G16" s="20">
        <f t="shared" si="2"/>
        <v>320</v>
      </c>
      <c r="H16" s="21">
        <f t="shared" si="3"/>
        <v>280</v>
      </c>
      <c r="I16" s="21">
        <f t="shared" si="4"/>
        <v>600</v>
      </c>
      <c r="J16" s="37">
        <f t="shared" si="5"/>
        <v>100</v>
      </c>
      <c r="K16" s="3" t="str">
        <f t="shared" si="6"/>
        <v>good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3"/>
      <c r="B17" s="16">
        <v>43104</v>
      </c>
      <c r="C17" s="17" t="b">
        <f t="shared" si="0"/>
        <v>0</v>
      </c>
      <c r="D17" s="18">
        <v>8</v>
      </c>
      <c r="E17" s="18">
        <v>17</v>
      </c>
      <c r="F17" s="21">
        <f t="shared" si="1"/>
        <v>850</v>
      </c>
      <c r="G17" s="20">
        <f t="shared" si="2"/>
        <v>320</v>
      </c>
      <c r="H17" s="21">
        <f t="shared" si="3"/>
        <v>340</v>
      </c>
      <c r="I17" s="21">
        <f t="shared" si="4"/>
        <v>660</v>
      </c>
      <c r="J17" s="37">
        <f t="shared" si="5"/>
        <v>190</v>
      </c>
      <c r="K17" s="3" t="str">
        <f t="shared" si="6"/>
        <v>good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3"/>
      <c r="B18" s="16">
        <v>43105</v>
      </c>
      <c r="C18" s="17" t="b">
        <f t="shared" si="0"/>
        <v>0</v>
      </c>
      <c r="D18" s="18">
        <v>7</v>
      </c>
      <c r="E18" s="18">
        <v>20</v>
      </c>
      <c r="F18" s="21">
        <f t="shared" si="1"/>
        <v>1000</v>
      </c>
      <c r="G18" s="20">
        <f t="shared" si="2"/>
        <v>280</v>
      </c>
      <c r="H18" s="21">
        <f t="shared" si="3"/>
        <v>400</v>
      </c>
      <c r="I18" s="21">
        <f t="shared" si="4"/>
        <v>680</v>
      </c>
      <c r="J18" s="37">
        <f t="shared" si="5"/>
        <v>320</v>
      </c>
      <c r="K18" s="3" t="str">
        <f t="shared" si="6"/>
        <v>good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3"/>
      <c r="B19" s="16">
        <v>43106</v>
      </c>
      <c r="C19" s="17" t="b">
        <f t="shared" si="0"/>
        <v>1</v>
      </c>
      <c r="D19" s="18">
        <v>2</v>
      </c>
      <c r="E19" s="18">
        <v>4</v>
      </c>
      <c r="F19" s="21">
        <f t="shared" si="1"/>
        <v>200</v>
      </c>
      <c r="G19" s="20">
        <f t="shared" si="2"/>
        <v>80</v>
      </c>
      <c r="H19" s="21">
        <f t="shared" si="3"/>
        <v>80</v>
      </c>
      <c r="I19" s="21">
        <f t="shared" si="4"/>
        <v>160</v>
      </c>
      <c r="J19" s="37">
        <f t="shared" si="5"/>
        <v>40</v>
      </c>
      <c r="K19" s="3" t="str">
        <f t="shared" si="6"/>
        <v>bad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3"/>
      <c r="B20" s="16">
        <v>43107</v>
      </c>
      <c r="C20" s="17" t="b">
        <f t="shared" si="0"/>
        <v>1</v>
      </c>
      <c r="D20" s="18">
        <v>1</v>
      </c>
      <c r="E20" s="18">
        <v>2</v>
      </c>
      <c r="F20" s="21">
        <f t="shared" si="1"/>
        <v>100</v>
      </c>
      <c r="G20" s="20">
        <f t="shared" si="2"/>
        <v>40</v>
      </c>
      <c r="H20" s="21">
        <f t="shared" si="3"/>
        <v>40</v>
      </c>
      <c r="I20" s="21">
        <f t="shared" si="4"/>
        <v>80</v>
      </c>
      <c r="J20" s="37">
        <f t="shared" si="5"/>
        <v>20</v>
      </c>
      <c r="K20" s="3" t="str">
        <f t="shared" si="6"/>
        <v>bad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"/>
      <c r="B21" s="16">
        <v>43108</v>
      </c>
      <c r="C21" s="17" t="b">
        <f t="shared" si="0"/>
        <v>0</v>
      </c>
      <c r="D21" s="18">
        <v>7</v>
      </c>
      <c r="E21" s="18">
        <v>10</v>
      </c>
      <c r="F21" s="21">
        <f t="shared" si="1"/>
        <v>500</v>
      </c>
      <c r="G21" s="20">
        <f t="shared" si="2"/>
        <v>280</v>
      </c>
      <c r="H21" s="21">
        <f t="shared" si="3"/>
        <v>200</v>
      </c>
      <c r="I21" s="21">
        <f t="shared" si="4"/>
        <v>480</v>
      </c>
      <c r="J21" s="37">
        <f t="shared" si="5"/>
        <v>20</v>
      </c>
      <c r="K21" s="3" t="str">
        <f t="shared" si="6"/>
        <v>good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"/>
      <c r="B22" s="16">
        <v>43109</v>
      </c>
      <c r="C22" s="17" t="b">
        <f t="shared" si="0"/>
        <v>0</v>
      </c>
      <c r="D22" s="18">
        <v>7</v>
      </c>
      <c r="E22" s="18">
        <v>7</v>
      </c>
      <c r="F22" s="21">
        <f t="shared" si="1"/>
        <v>350</v>
      </c>
      <c r="G22" s="20">
        <f t="shared" si="2"/>
        <v>280</v>
      </c>
      <c r="H22" s="21">
        <f t="shared" si="3"/>
        <v>140</v>
      </c>
      <c r="I22" s="21">
        <f t="shared" si="4"/>
        <v>420</v>
      </c>
      <c r="J22" s="37">
        <f t="shared" si="5"/>
        <v>-70</v>
      </c>
      <c r="K22" s="3" t="str">
        <f t="shared" si="6"/>
        <v>bad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"/>
      <c r="B23" s="16">
        <v>43110</v>
      </c>
      <c r="C23" s="17" t="b">
        <f t="shared" si="0"/>
        <v>0</v>
      </c>
      <c r="D23" s="18">
        <v>8</v>
      </c>
      <c r="E23" s="18">
        <v>9</v>
      </c>
      <c r="F23" s="21">
        <f t="shared" si="1"/>
        <v>450</v>
      </c>
      <c r="G23" s="20">
        <f t="shared" si="2"/>
        <v>320</v>
      </c>
      <c r="H23" s="21">
        <f t="shared" si="3"/>
        <v>180</v>
      </c>
      <c r="I23" s="21">
        <f t="shared" si="4"/>
        <v>500</v>
      </c>
      <c r="J23" s="37">
        <f t="shared" si="5"/>
        <v>-50</v>
      </c>
      <c r="K23" s="3" t="str">
        <f t="shared" si="6"/>
        <v>bad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"/>
      <c r="B24" s="16">
        <v>43111</v>
      </c>
      <c r="C24" s="17" t="b">
        <f t="shared" si="0"/>
        <v>0</v>
      </c>
      <c r="D24" s="18">
        <v>9</v>
      </c>
      <c r="E24" s="18">
        <v>12</v>
      </c>
      <c r="F24" s="21">
        <f t="shared" si="1"/>
        <v>600</v>
      </c>
      <c r="G24" s="20">
        <f t="shared" si="2"/>
        <v>360</v>
      </c>
      <c r="H24" s="21">
        <f t="shared" si="3"/>
        <v>240</v>
      </c>
      <c r="I24" s="21">
        <f t="shared" si="4"/>
        <v>600</v>
      </c>
      <c r="J24" s="37">
        <f t="shared" si="5"/>
        <v>0</v>
      </c>
      <c r="K24" s="3" t="str">
        <f t="shared" si="6"/>
        <v>bad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"/>
      <c r="B25" s="16">
        <v>43112</v>
      </c>
      <c r="C25" s="17" t="b">
        <f t="shared" si="0"/>
        <v>0</v>
      </c>
      <c r="D25" s="18">
        <v>8</v>
      </c>
      <c r="E25" s="18">
        <v>14</v>
      </c>
      <c r="F25" s="21">
        <f t="shared" si="1"/>
        <v>700</v>
      </c>
      <c r="G25" s="20">
        <f t="shared" si="2"/>
        <v>320</v>
      </c>
      <c r="H25" s="21">
        <f t="shared" si="3"/>
        <v>280</v>
      </c>
      <c r="I25" s="21">
        <f t="shared" si="4"/>
        <v>600</v>
      </c>
      <c r="J25" s="37">
        <f t="shared" si="5"/>
        <v>100</v>
      </c>
      <c r="K25" s="3" t="str">
        <f t="shared" si="6"/>
        <v>good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"/>
      <c r="B26" s="16">
        <v>43113</v>
      </c>
      <c r="C26" s="17" t="b">
        <f t="shared" si="0"/>
        <v>1</v>
      </c>
      <c r="D26" s="18">
        <v>0</v>
      </c>
      <c r="E26" s="18">
        <v>0</v>
      </c>
      <c r="F26" s="21">
        <f t="shared" si="1"/>
        <v>0</v>
      </c>
      <c r="G26" s="20">
        <f t="shared" si="2"/>
        <v>0</v>
      </c>
      <c r="H26" s="21">
        <f t="shared" si="3"/>
        <v>0</v>
      </c>
      <c r="I26" s="21">
        <f t="shared" si="4"/>
        <v>0</v>
      </c>
      <c r="J26" s="37">
        <f t="shared" si="5"/>
        <v>0</v>
      </c>
      <c r="K26" s="3" t="str">
        <f t="shared" si="6"/>
        <v>bad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"/>
      <c r="B27" s="16">
        <v>43114</v>
      </c>
      <c r="C27" s="17" t="b">
        <f t="shared" si="0"/>
        <v>1</v>
      </c>
      <c r="D27" s="18">
        <v>2</v>
      </c>
      <c r="E27" s="18">
        <v>4</v>
      </c>
      <c r="F27" s="21">
        <f t="shared" si="1"/>
        <v>200</v>
      </c>
      <c r="G27" s="20">
        <f t="shared" si="2"/>
        <v>80</v>
      </c>
      <c r="H27" s="21">
        <f t="shared" si="3"/>
        <v>80</v>
      </c>
      <c r="I27" s="21">
        <f t="shared" si="4"/>
        <v>160</v>
      </c>
      <c r="J27" s="37">
        <f t="shared" si="5"/>
        <v>40</v>
      </c>
      <c r="K27" s="3" t="str">
        <f t="shared" si="6"/>
        <v>bad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"/>
      <c r="B28" s="16">
        <v>43115</v>
      </c>
      <c r="C28" s="17" t="b">
        <f t="shared" si="0"/>
        <v>0</v>
      </c>
      <c r="D28" s="18">
        <v>8</v>
      </c>
      <c r="E28" s="18">
        <v>10</v>
      </c>
      <c r="F28" s="21">
        <f t="shared" si="1"/>
        <v>500</v>
      </c>
      <c r="G28" s="20">
        <f t="shared" si="2"/>
        <v>320</v>
      </c>
      <c r="H28" s="21">
        <f t="shared" si="3"/>
        <v>200</v>
      </c>
      <c r="I28" s="21">
        <f t="shared" si="4"/>
        <v>520</v>
      </c>
      <c r="J28" s="37">
        <f t="shared" si="5"/>
        <v>-20</v>
      </c>
      <c r="K28" s="3" t="str">
        <f t="shared" si="6"/>
        <v>bad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"/>
      <c r="B29" s="16">
        <v>43116</v>
      </c>
      <c r="C29" s="17" t="b">
        <f t="shared" si="0"/>
        <v>0</v>
      </c>
      <c r="D29" s="18">
        <v>7</v>
      </c>
      <c r="E29" s="18">
        <v>15</v>
      </c>
      <c r="F29" s="21">
        <f t="shared" si="1"/>
        <v>750</v>
      </c>
      <c r="G29" s="20">
        <f t="shared" si="2"/>
        <v>280</v>
      </c>
      <c r="H29" s="21">
        <f t="shared" si="3"/>
        <v>300</v>
      </c>
      <c r="I29" s="21">
        <f t="shared" si="4"/>
        <v>580</v>
      </c>
      <c r="J29" s="37">
        <f t="shared" si="5"/>
        <v>170</v>
      </c>
      <c r="K29" s="3" t="str">
        <f t="shared" si="6"/>
        <v>good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"/>
      <c r="B30" s="16">
        <v>43117</v>
      </c>
      <c r="C30" s="17" t="b">
        <f t="shared" si="0"/>
        <v>0</v>
      </c>
      <c r="D30" s="18">
        <v>7</v>
      </c>
      <c r="E30" s="18">
        <v>15</v>
      </c>
      <c r="F30" s="21">
        <f t="shared" si="1"/>
        <v>750</v>
      </c>
      <c r="G30" s="20">
        <f t="shared" si="2"/>
        <v>280</v>
      </c>
      <c r="H30" s="21">
        <f t="shared" si="3"/>
        <v>300</v>
      </c>
      <c r="I30" s="21">
        <f t="shared" si="4"/>
        <v>580</v>
      </c>
      <c r="J30" s="37">
        <f t="shared" si="5"/>
        <v>170</v>
      </c>
      <c r="K30" s="3" t="str">
        <f t="shared" si="6"/>
        <v>good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6">
        <v>43118</v>
      </c>
      <c r="C31" s="17" t="b">
        <f t="shared" si="0"/>
        <v>0</v>
      </c>
      <c r="D31" s="18">
        <v>9</v>
      </c>
      <c r="E31" s="18">
        <v>25</v>
      </c>
      <c r="F31" s="21">
        <f t="shared" si="1"/>
        <v>1250</v>
      </c>
      <c r="G31" s="20">
        <f t="shared" si="2"/>
        <v>360</v>
      </c>
      <c r="H31" s="21">
        <f t="shared" si="3"/>
        <v>500</v>
      </c>
      <c r="I31" s="21">
        <f t="shared" si="4"/>
        <v>860</v>
      </c>
      <c r="J31" s="37">
        <f t="shared" si="5"/>
        <v>390</v>
      </c>
      <c r="K31" s="3" t="str">
        <f t="shared" si="6"/>
        <v>good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/>
      <c r="B32" s="16">
        <v>43119</v>
      </c>
      <c r="C32" s="17" t="b">
        <f t="shared" si="0"/>
        <v>0</v>
      </c>
      <c r="D32" s="18">
        <v>9</v>
      </c>
      <c r="E32" s="18">
        <v>17</v>
      </c>
      <c r="F32" s="21">
        <f t="shared" si="1"/>
        <v>850</v>
      </c>
      <c r="G32" s="20">
        <f t="shared" si="2"/>
        <v>360</v>
      </c>
      <c r="H32" s="21">
        <f t="shared" si="3"/>
        <v>340</v>
      </c>
      <c r="I32" s="21">
        <f t="shared" si="4"/>
        <v>700</v>
      </c>
      <c r="J32" s="37">
        <f t="shared" si="5"/>
        <v>150</v>
      </c>
      <c r="K32" s="3" t="str">
        <f t="shared" si="6"/>
        <v>good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"/>
      <c r="B33" s="16">
        <v>43120</v>
      </c>
      <c r="C33" s="17" t="b">
        <f t="shared" si="0"/>
        <v>1</v>
      </c>
      <c r="D33" s="18">
        <v>1</v>
      </c>
      <c r="E33" s="18">
        <v>1</v>
      </c>
      <c r="F33" s="21">
        <f t="shared" si="1"/>
        <v>50</v>
      </c>
      <c r="G33" s="20">
        <f t="shared" si="2"/>
        <v>40</v>
      </c>
      <c r="H33" s="21">
        <f t="shared" si="3"/>
        <v>20</v>
      </c>
      <c r="I33" s="21">
        <f t="shared" si="4"/>
        <v>60</v>
      </c>
      <c r="J33" s="37">
        <f t="shared" si="5"/>
        <v>-10</v>
      </c>
      <c r="K33" s="3" t="str">
        <f t="shared" si="6"/>
        <v>bad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"/>
      <c r="B34" s="16">
        <v>43121</v>
      </c>
      <c r="C34" s="17" t="b">
        <f t="shared" si="0"/>
        <v>1</v>
      </c>
      <c r="D34" s="18">
        <v>1</v>
      </c>
      <c r="E34" s="18">
        <v>3</v>
      </c>
      <c r="F34" s="21">
        <f t="shared" si="1"/>
        <v>150</v>
      </c>
      <c r="G34" s="20">
        <f t="shared" si="2"/>
        <v>40</v>
      </c>
      <c r="H34" s="21">
        <f t="shared" si="3"/>
        <v>60</v>
      </c>
      <c r="I34" s="21">
        <f t="shared" si="4"/>
        <v>100</v>
      </c>
      <c r="J34" s="37">
        <f t="shared" si="5"/>
        <v>50</v>
      </c>
      <c r="K34" s="3" t="str">
        <f t="shared" si="6"/>
        <v>bad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"/>
      <c r="B35" s="16">
        <v>43122</v>
      </c>
      <c r="C35" s="17" t="b">
        <f t="shared" si="0"/>
        <v>0</v>
      </c>
      <c r="D35" s="18">
        <v>7</v>
      </c>
      <c r="E35" s="18">
        <v>19</v>
      </c>
      <c r="F35" s="21">
        <f t="shared" si="1"/>
        <v>950</v>
      </c>
      <c r="G35" s="20">
        <f t="shared" si="2"/>
        <v>280</v>
      </c>
      <c r="H35" s="21">
        <f t="shared" si="3"/>
        <v>380</v>
      </c>
      <c r="I35" s="21">
        <f t="shared" si="4"/>
        <v>660</v>
      </c>
      <c r="J35" s="37">
        <f t="shared" si="5"/>
        <v>290</v>
      </c>
      <c r="K35" s="3" t="str">
        <f t="shared" si="6"/>
        <v>good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"/>
      <c r="B36" s="16">
        <v>43123</v>
      </c>
      <c r="C36" s="17" t="b">
        <f t="shared" si="0"/>
        <v>0</v>
      </c>
      <c r="D36" s="18">
        <v>7</v>
      </c>
      <c r="E36" s="18">
        <v>13</v>
      </c>
      <c r="F36" s="21">
        <f t="shared" si="1"/>
        <v>650</v>
      </c>
      <c r="G36" s="20">
        <f t="shared" si="2"/>
        <v>280</v>
      </c>
      <c r="H36" s="21">
        <f t="shared" si="3"/>
        <v>260</v>
      </c>
      <c r="I36" s="21">
        <f t="shared" si="4"/>
        <v>540</v>
      </c>
      <c r="J36" s="37">
        <f t="shared" si="5"/>
        <v>110</v>
      </c>
      <c r="K36" s="3" t="str">
        <f t="shared" si="6"/>
        <v>good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"/>
      <c r="B37" s="16">
        <v>43124</v>
      </c>
      <c r="C37" s="17" t="b">
        <f t="shared" si="0"/>
        <v>0</v>
      </c>
      <c r="D37" s="18">
        <v>7</v>
      </c>
      <c r="E37" s="18">
        <v>11</v>
      </c>
      <c r="F37" s="21">
        <f t="shared" si="1"/>
        <v>550</v>
      </c>
      <c r="G37" s="20">
        <f t="shared" si="2"/>
        <v>280</v>
      </c>
      <c r="H37" s="21">
        <f t="shared" si="3"/>
        <v>220</v>
      </c>
      <c r="I37" s="21">
        <f t="shared" si="4"/>
        <v>500</v>
      </c>
      <c r="J37" s="37">
        <f t="shared" si="5"/>
        <v>50</v>
      </c>
      <c r="K37" s="3" t="str">
        <f t="shared" si="6"/>
        <v>good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"/>
      <c r="B38" s="16">
        <v>43125</v>
      </c>
      <c r="C38" s="17" t="b">
        <f t="shared" si="0"/>
        <v>0</v>
      </c>
      <c r="D38" s="18">
        <v>8</v>
      </c>
      <c r="E38" s="18">
        <v>16</v>
      </c>
      <c r="F38" s="21">
        <f t="shared" si="1"/>
        <v>800</v>
      </c>
      <c r="G38" s="20">
        <f t="shared" si="2"/>
        <v>320</v>
      </c>
      <c r="H38" s="21">
        <f t="shared" si="3"/>
        <v>320</v>
      </c>
      <c r="I38" s="21">
        <f t="shared" si="4"/>
        <v>640</v>
      </c>
      <c r="J38" s="37">
        <f t="shared" si="5"/>
        <v>160</v>
      </c>
      <c r="K38" s="3" t="str">
        <f t="shared" si="6"/>
        <v>good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"/>
      <c r="B39" s="16">
        <v>43126</v>
      </c>
      <c r="C39" s="17" t="b">
        <f t="shared" si="0"/>
        <v>0</v>
      </c>
      <c r="D39" s="18">
        <v>7</v>
      </c>
      <c r="E39" s="18">
        <v>16</v>
      </c>
      <c r="F39" s="21">
        <f t="shared" si="1"/>
        <v>800</v>
      </c>
      <c r="G39" s="20">
        <f t="shared" si="2"/>
        <v>280</v>
      </c>
      <c r="H39" s="21">
        <f t="shared" si="3"/>
        <v>320</v>
      </c>
      <c r="I39" s="21">
        <f t="shared" si="4"/>
        <v>600</v>
      </c>
      <c r="J39" s="37">
        <f t="shared" si="5"/>
        <v>200</v>
      </c>
      <c r="K39" s="3" t="str">
        <f t="shared" si="6"/>
        <v>good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"/>
      <c r="B40" s="16">
        <v>43127</v>
      </c>
      <c r="C40" s="17" t="b">
        <f t="shared" si="0"/>
        <v>1</v>
      </c>
      <c r="D40" s="18">
        <v>1</v>
      </c>
      <c r="E40" s="18">
        <v>2</v>
      </c>
      <c r="F40" s="21">
        <f t="shared" si="1"/>
        <v>100</v>
      </c>
      <c r="G40" s="20">
        <f t="shared" si="2"/>
        <v>40</v>
      </c>
      <c r="H40" s="21">
        <f t="shared" si="3"/>
        <v>40</v>
      </c>
      <c r="I40" s="21">
        <f t="shared" si="4"/>
        <v>80</v>
      </c>
      <c r="J40" s="37">
        <f t="shared" si="5"/>
        <v>20</v>
      </c>
      <c r="K40" s="3" t="str">
        <f t="shared" si="6"/>
        <v>bad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"/>
      <c r="B41" s="16">
        <v>43128</v>
      </c>
      <c r="C41" s="17" t="b">
        <f t="shared" si="0"/>
        <v>1</v>
      </c>
      <c r="D41" s="18">
        <v>0</v>
      </c>
      <c r="E41" s="18">
        <v>0</v>
      </c>
      <c r="F41" s="21">
        <f t="shared" si="1"/>
        <v>0</v>
      </c>
      <c r="G41" s="20">
        <f t="shared" si="2"/>
        <v>0</v>
      </c>
      <c r="H41" s="21">
        <f t="shared" si="3"/>
        <v>0</v>
      </c>
      <c r="I41" s="21">
        <f t="shared" si="4"/>
        <v>0</v>
      </c>
      <c r="J41" s="37">
        <f t="shared" si="5"/>
        <v>0</v>
      </c>
      <c r="K41" s="3" t="str">
        <f t="shared" si="6"/>
        <v>bad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"/>
      <c r="B42" s="16">
        <v>43129</v>
      </c>
      <c r="C42" s="17" t="b">
        <f t="shared" si="0"/>
        <v>0</v>
      </c>
      <c r="D42" s="18">
        <v>8</v>
      </c>
      <c r="E42" s="18">
        <v>17</v>
      </c>
      <c r="F42" s="21">
        <f t="shared" si="1"/>
        <v>850</v>
      </c>
      <c r="G42" s="20">
        <f t="shared" si="2"/>
        <v>320</v>
      </c>
      <c r="H42" s="21">
        <f t="shared" si="3"/>
        <v>340</v>
      </c>
      <c r="I42" s="21">
        <f t="shared" si="4"/>
        <v>660</v>
      </c>
      <c r="J42" s="37">
        <f t="shared" si="5"/>
        <v>190</v>
      </c>
      <c r="K42" s="3" t="str">
        <f t="shared" si="6"/>
        <v>good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"/>
      <c r="B43" s="16">
        <v>43130</v>
      </c>
      <c r="C43" s="17" t="b">
        <f t="shared" si="0"/>
        <v>0</v>
      </c>
      <c r="D43" s="18">
        <v>8</v>
      </c>
      <c r="E43" s="18">
        <v>11</v>
      </c>
      <c r="F43" s="21">
        <f t="shared" si="1"/>
        <v>550</v>
      </c>
      <c r="G43" s="20">
        <f t="shared" si="2"/>
        <v>320</v>
      </c>
      <c r="H43" s="21">
        <f t="shared" si="3"/>
        <v>220</v>
      </c>
      <c r="I43" s="21">
        <f t="shared" si="4"/>
        <v>540</v>
      </c>
      <c r="J43" s="37">
        <f t="shared" si="5"/>
        <v>10</v>
      </c>
      <c r="K43" s="3" t="str">
        <f t="shared" si="6"/>
        <v>good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"/>
      <c r="B44" s="22">
        <v>43131</v>
      </c>
      <c r="C44" s="23" t="b">
        <f t="shared" si="0"/>
        <v>0</v>
      </c>
      <c r="D44" s="24">
        <v>8</v>
      </c>
      <c r="E44" s="24">
        <v>16</v>
      </c>
      <c r="F44" s="25">
        <f t="shared" si="1"/>
        <v>800</v>
      </c>
      <c r="G44" s="20">
        <f t="shared" si="2"/>
        <v>320</v>
      </c>
      <c r="H44" s="21">
        <f t="shared" si="3"/>
        <v>320</v>
      </c>
      <c r="I44" s="21">
        <f t="shared" si="4"/>
        <v>640</v>
      </c>
      <c r="J44" s="37">
        <f t="shared" si="5"/>
        <v>160</v>
      </c>
      <c r="K44" s="3" t="str">
        <f t="shared" si="6"/>
        <v>good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3"/>
      <c r="C45" s="4" t="s">
        <v>36</v>
      </c>
      <c r="D45" s="24">
        <f t="shared" ref="D45:J45" si="7">SUM(D14:D44)</f>
        <v>187</v>
      </c>
      <c r="E45" s="24">
        <f t="shared" si="7"/>
        <v>349</v>
      </c>
      <c r="F45" s="25">
        <f t="shared" si="7"/>
        <v>17450</v>
      </c>
      <c r="G45" s="26">
        <f t="shared" si="7"/>
        <v>7480</v>
      </c>
      <c r="H45" s="27">
        <f t="shared" si="7"/>
        <v>6980</v>
      </c>
      <c r="I45" s="28">
        <f t="shared" si="7"/>
        <v>14460</v>
      </c>
      <c r="J45" s="29">
        <f t="shared" si="7"/>
        <v>2990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10:B11"/>
    <mergeCell ref="B2:D2"/>
    <mergeCell ref="H2:I2"/>
    <mergeCell ref="B3:B5"/>
    <mergeCell ref="B6:B9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ADAMSON</cp:lastModifiedBy>
  <dcterms:modified xsi:type="dcterms:W3CDTF">2023-08-18T12:36:26Z</dcterms:modified>
</cp:coreProperties>
</file>