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aneetharan.r\Documents\"/>
    </mc:Choice>
  </mc:AlternateContent>
  <bookViews>
    <workbookView xWindow="7340" yWindow="1820" windowWidth="21090" windowHeight="11120" activeTab="1"/>
  </bookViews>
  <sheets>
    <sheet name="Instructions" sheetId="19" r:id="rId1"/>
    <sheet name="PlayerData" sheetId="5" r:id="rId2"/>
    <sheet name="MyLinks" sheetId="2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<sst xmlns="http://schemas.openxmlformats.org/spreadsheetml/2006/main" count="807" uniqueCount="344">
  <si>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</si>
  <si>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</si>
  <si>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</si>
  <si>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</si>
  <si>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</si>
  <si>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</si>
  <si>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</si>
  <si>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</si>
  <si>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</si>
  <si>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</si>
  <si>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</si>
  <si>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</si>
  <si>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</si>
  <si>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</si>
  <si>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</si>
  <si>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</si>
  <si>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</si>
  <si>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</si>
  <si>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</si>
  <si>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</si>
  <si>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</si>
  <si>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</si>
  <si>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</si>
  <si>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</si>
  <si>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</si>
  <si>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</si>
  <si>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</si>
  <si>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</si>
  <si>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</si>
  <si>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</si>
  <si>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</si>
  <si>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</si>
  <si>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</si>
  <si>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</si>
  <si>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</si>
  <si>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</si>
  <si>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</si>
  <si>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</si>
  <si>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</si>
  <si>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</si>
  <si>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</si>
  <si>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</si>
  <si>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</si>
  <si>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</si>
  <si>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</si>
  <si>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</si>
  <si>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</si>
  <si>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</si>
  <si>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</si>
  <si>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</si>
  <si>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</si>
  <si>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</si>
  <si>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</si>
  <si>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</si>
  <si>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</si>
  <si>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</si>
  <si>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</si>
  <si>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</si>
  <si>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</si>
  <si>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</si>
  <si>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</si>
  <si>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</si>
  <si>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</si>
  <si>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</si>
  <si>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</si>
  <si>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</si>
  <si>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</si>
  <si>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</si>
  <si>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</si>
  <si>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</si>
  <si>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</si>
  <si>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</si>
  <si>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</si>
  <si>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</si>
  <si>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</si>
  <si>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</si>
  <si>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</si>
  <si>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</si>
  <si>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</si>
  <si>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</si>
  <si>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</si>
  <si>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</si>
  <si>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</si>
  <si>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</si>
  <si>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</si>
  <si>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</si>
  <si>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</si>
  <si>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</si>
  <si>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</si>
  <si>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</si>
  <si>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</si>
  <si>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</si>
  <si>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</si>
  <si>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</si>
  <si>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</si>
  <si>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</si>
  <si>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</si>
  <si>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</si>
  <si>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</si>
  <si>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</si>
  <si>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</si>
  <si>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</si>
  <si>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</si>
  <si>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</si>
  <si>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</si>
  <si>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</si>
  <si>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</si>
  <si>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</si>
  <si>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</si>
  <si>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</si>
  <si>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</si>
  <si>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</si>
  <si>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</si>
  <si>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</si>
  <si>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</si>
  <si>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</si>
  <si>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</si>
  <si>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</si>
  <si>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</si>
  <si>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</si>
  <si>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</si>
  <si>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</si>
  <si>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</si>
  <si>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</si>
  <si>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</si>
  <si>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</si>
  <si>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</si>
  <si>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</si>
  <si>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</si>
  <si>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</si>
  <si>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</si>
  <si>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</si>
  <si>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</si>
  <si>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</si>
  <si>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</si>
  <si>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</si>
  <si>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</si>
  <si>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</si>
  <si>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</si>
  <si>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</si>
  <si>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</si>
  <si>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</si>
  <si>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</si>
  <si>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</si>
  <si>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</si>
  <si>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</si>
  <si>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</si>
  <si>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</si>
  <si>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</si>
  <si>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</si>
  <si>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</si>
  <si>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</si>
  <si>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</si>
  <si>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</si>
  <si>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</si>
  <si>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</si>
  <si>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</si>
  <si>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</si>
  <si>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</si>
  <si>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</si>
  <si>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</si>
  <si>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</si>
  <si>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</si>
  <si>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</si>
  <si>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</si>
  <si>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</si>
  <si>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</si>
  <si>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</si>
  <si>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</si>
  <si>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</si>
  <si>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</si>
  <si>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</si>
  <si>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</si>
  <si>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</si>
  <si>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</si>
  <si>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</si>
  <si>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</si>
  <si>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</si>
  <si>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</si>
  <si>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</si>
  <si>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</si>
  <si>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</si>
  <si>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</si>
  <si>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</si>
  <si>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</si>
  <si>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</si>
  <si>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</si>
  <si>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</si>
  <si>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</si>
  <si>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</si>
  <si>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</si>
  <si>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</si>
  <si>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</si>
  <si>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</si>
  <si>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</si>
  <si>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</si>
  <si>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</si>
  <si>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</si>
  <si>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</si>
  <si>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</si>
  <si>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</si>
  <si>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</si>
  <si>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</si>
  <si>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</si>
  <si>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</si>
  <si>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</si>
  <si>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</si>
  <si>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</si>
  <si>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</si>
  <si>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</si>
  <si>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</si>
  <si>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</si>
  <si>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</si>
  <si>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</si>
  <si>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</si>
  <si>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</si>
  <si>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</si>
  <si>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</si>
  <si>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</si>
  <si>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</si>
  <si>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</si>
  <si>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</si>
  <si>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</si>
  <si>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</si>
  <si>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</si>
  <si>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</si>
  <si>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</si>
  <si>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</si>
  <si>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</si>
  <si>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</si>
  <si>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</si>
  <si>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</si>
  <si>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</si>
  <si>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</si>
  <si>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</si>
  <si>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</si>
  <si>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</si>
  <si>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</si>
  <si>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</si>
  <si>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</si>
  <si>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</si>
  <si>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</si>
  <si>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</si>
  <si>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</si>
  <si>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</si>
  <si>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</si>
  <si>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</si>
  <si>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</si>
  <si>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</si>
  <si>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</si>
  <si>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</si>
  <si>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</si>
  <si>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</si>
  <si>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</si>
  <si>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</si>
  <si>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</si>
  <si>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</si>
  <si>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</si>
  <si>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</si>
  <si>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</si>
  <si>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</si>
  <si>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</si>
  <si>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</si>
  <si>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</si>
  <si>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</si>
  <si>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</si>
  <si>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</si>
  <si>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</si>
  <si>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</si>
  <si>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</si>
  <si>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</si>
  <si>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</si>
  <si>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</si>
  <si>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</si>
  <si>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</si>
  <si>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</si>
  <si>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</si>
  <si>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</si>
  <si>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</si>
  <si>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</si>
  <si>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</si>
  <si>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</si>
  <si>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</si>
  <si>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</si>
  <si>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</si>
  <si>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</si>
  <si>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</si>
  <si>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</si>
  <si>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</si>
  <si>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</si>
  <si>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</si>
  <si>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</si>
  <si>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</si>
  <si>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</si>
  <si>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</si>
  <si>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</si>
  <si>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</si>
  <si>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</si>
  <si>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</si>
  <si>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</si>
  <si>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</si>
  <si>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</si>
  <si>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</si>
  <si>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</si>
  <si>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</si>
  <si>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</si>
  <si>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</si>
  <si>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</si>
  <si>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</si>
  <si>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</si>
  <si>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</si>
  <si>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</si>
  <si>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</si>
  <si>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</si>
  <si>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</si>
  <si>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</si>
  <si>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</si>
  <si>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</si>
  <si>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</si>
  <si>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</si>
  <si>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</si>
  <si>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</si>
  <si>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</si>
  <si>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</si>
  <si>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Excel Newsletter</t>
  </si>
  <si>
    <t>Contextures Sites &amp; News</t>
  </si>
  <si>
    <t>Contextures Recommends</t>
  </si>
  <si>
    <t>Related tutorials</t>
  </si>
  <si>
    <t>HtIn</t>
  </si>
  <si>
    <t>BMI</t>
  </si>
  <si>
    <t>BMI = weight in pounds / [height in inches x height in inches] x 703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</si>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</sst>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6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/>
    <xf numFmtId="0" fontId="2" fillId="0" borderId="0" xfId="1" applyAlignment="1" applyProtection="1"/>
    <xf numFmtId="0" fontId="5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 indent="2"/>
    </xf>
    <xf numFmtId="0" fontId="3" fillId="0" borderId="0" xfId="2" applyFont="1" applyAlignment="1">
      <alignment horizontal="left"/>
    </xf>
    <xf numFmtId="0" fontId="6" fillId="0" borderId="0" xfId="2"/>
    <xf numFmtId="0" fontId="4" fillId="0" borderId="0" xfId="2" applyFont="1" applyAlignment="1">
      <alignment horizontal="left"/>
    </xf>
    <xf numFmtId="0" fontId="6" fillId="0" borderId="0" xfId="2" applyAlignment="1">
      <alignment horizontal="left"/>
    </xf>
  </cellXfs>
  <cellStyles count="3">
    <cellStyle name="Ctx_Hyperlink" xfId="1"/>
    <cellStyle name="Normal" xfId="0" builtinId="0"/>
    <cellStyle name="Normal 4" xfId="2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3:O99" totalsRowShown="0">
  <autoFilter ref="A3:O99"/>
  <sortState ref="A4:N99">
    <sortCondition ref="A4"/>
  </sortState>
  <tableColumns count="15">
    <tableColumn id="1" name="ID"/>
    <tableColumn id="2" name="Team"/>
    <tableColumn id="3" name="Country"/>
    <tableColumn id="4" name="NameF"/>
    <tableColumn id="5" name="NameL"/>
    <tableColumn id="7" name="Weight"/>
    <tableColumn id="6" name="Height" dataDxfId="8"/>
    <tableColumn id="8" name="DOB" dataDxfId="7"/>
    <tableColumn id="9" name="Hometown" dataDxfId="6"/>
    <tableColumn id="10" name="Prov" dataDxfId="5"/>
    <tableColumn id="11" name="Pos" dataDxfId="4"/>
    <tableColumn id="17" name="Age" dataDxfId="3">
      <calculatedColumnFormula>DATEDIF(Table3[[#This Row],[DOB]],TODAY(),"y")</calculatedColumnFormula>
    </tableColumn>
    <tableColumn id="15" name="HeightFt" dataDxfId="2">
      <calculatedColumnFormula>SUM(LEFT(Table3[[#This Row],[Height]],1), RIGHT(Table3[[#This Row],[Height]], LEN(Table3[[#This Row],[Height]])-2)/12)</calculatedColumnFormula>
    </tableColumn>
    <tableColumn id="13" name="HtIn" dataDxfId="1">
      <calculatedColumnFormula>Table3[[#This Row],[HeightFt]]*12</calculatedColumnFormula>
    </tableColumn>
    <tableColumn id="12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texturesblog.com/archives/2018/03/01/hockey-player-data-analysis-in-excel/" TargetMode="External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15"/>
  <sheetViews>
    <sheetView showGridLines="0" workbookViewId="0">
      <pane ySplit="3" topLeftCell="A24" activePane="bottomLeft" state="frozen"/>
      <selection activeCell="A4" sqref="A4"/>
      <selection pane="bottomLeft" activeCell="B6" sqref="B6"/>
    </sheetView>
  </sheetViews>
  <sheetFormatPr defaultColWidth="9.1796875" defaultRowHeight="14.5" x14ac:dyDescent="0.35"/>
  <cols>
    <col min="2" max="2" width="3.54296875" customWidth="1"/>
    <col min="3" max="3" width="37.7265625" customWidth="1"/>
  </cols>
  <sheetData>
    <row r="1" spans="2:4" ht="7.5" customHeight="1" x14ac:dyDescent="0.35"/>
    <row r="4" spans="2:4" ht="9.75" customHeight="1" x14ac:dyDescent="0.35"/>
    <row r="5" spans="2:4" ht="15.5" x14ac:dyDescent="0.35">
      <c r="C5" s="10" t="s">
        <v>331</v>
      </c>
    </row>
    <row r="6" spans="2:4" x14ac:dyDescent="0.35">
      <c r="B6" s="4"/>
      <c r="C6" s="9" t="s">
        <v>332</v>
      </c>
    </row>
    <row r="7" spans="2:4" ht="9.75" customHeight="1" x14ac:dyDescent="0.35">
      <c r="B7" s="4"/>
    </row>
    <row r="8" spans="2:4" ht="15.5" x14ac:dyDescent="0.35">
      <c r="B8" s="4"/>
      <c r="C8" s="10" t="s">
        <v>327</v>
      </c>
    </row>
    <row r="9" spans="2:4" x14ac:dyDescent="0.35">
      <c r="B9" s="4"/>
      <c r="C9" s="9" t="s">
        <v>333</v>
      </c>
    </row>
    <row r="10" spans="2:4" x14ac:dyDescent="0.35">
      <c r="B10" s="4"/>
      <c r="C10" s="14" t="s">
        <v>334</v>
      </c>
    </row>
    <row r="11" spans="2:4" x14ac:dyDescent="0.35">
      <c r="C11" s="14" t="s">
        <v>335</v>
      </c>
    </row>
    <row r="12" spans="2:4" ht="9.75" customHeight="1" x14ac:dyDescent="0.35">
      <c r="B12" s="4"/>
    </row>
    <row r="13" spans="2:4" ht="15.5" x14ac:dyDescent="0.35">
      <c r="C13" s="10" t="s">
        <v>336</v>
      </c>
    </row>
    <row r="14" spans="2:4" x14ac:dyDescent="0.35">
      <c r="C14" t="s">
        <v>337</v>
      </c>
    </row>
    <row r="15" spans="2:4" x14ac:dyDescent="0.35">
      <c r="C15" s="15" t="s">
        <v>339</v>
      </c>
      <c r="D15" s="8" t="s">
        <v>338</v>
      </c>
    </row>
  </sheetData>
  <hyperlinks>
    <hyperlink ref="C6" r:id="rId1"/>
    <hyperlink ref="C9" r:id="rId2"/>
    <hyperlink ref="C10" r:id="rId3" location="numberdate"/>
    <hyperlink ref="C11" r:id="rId4"/>
    <hyperlink ref="D15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99"/>
  <sheetViews>
    <sheetView showGridLines="0" tabSelected="1" workbookViewId="0">
      <pane ySplit="3" topLeftCell="A50" activePane="bottomLeft" state="frozen"/>
      <selection pane="bottomLeft" activeCell="A53" activeCellId="4" sqref="A3:XFD3 A50:XFD50 A51:XFD51 A52:XFD52 A53:XFD53"/>
    </sheetView>
  </sheetViews>
  <sheetFormatPr defaultRowHeight="14.5" x14ac:dyDescent="0.35"/>
  <cols>
    <col min="1" max="1" width="8.26953125" bestFit="1" customWidth="1"/>
    <col min="2" max="3" width="12.54296875" customWidth="1"/>
    <col min="4" max="5" width="12.7265625" customWidth="1"/>
    <col min="6" max="6" width="6.7265625" customWidth="1"/>
    <col min="7" max="7" width="7.1796875" style="5" customWidth="1"/>
    <col min="8" max="8" width="10.7265625" bestFit="1" customWidth="1"/>
    <col min="9" max="9" width="15.54296875" style="5" bestFit="1" customWidth="1"/>
    <col min="10" max="10" width="7.26953125" style="3" bestFit="1" customWidth="1"/>
    <col min="11" max="11" width="8.453125" bestFit="1" customWidth="1"/>
    <col min="12" max="12" width="6.81640625" customWidth="1"/>
    <col min="13" max="13" width="8.26953125" style="5" customWidth="1"/>
    <col min="14" max="14" width="7.26953125" style="5" customWidth="1"/>
    <col min="15" max="15" width="7.81640625" customWidth="1"/>
    <col min="16" max="16" width="8.26953125" style="5" customWidth="1"/>
    <col min="17" max="17" width="8.81640625" bestFit="1" customWidth="1"/>
  </cols>
  <sheetData>
    <row r="1" spans="1:16" ht="18.5" x14ac:dyDescent="0.45">
      <c r="A1" s="2" t="s">
        <v>318</v>
      </c>
      <c r="H1" t="s">
        <v>330</v>
      </c>
      <c r="J1"/>
      <c r="L1" s="6"/>
      <c r="O1" s="5"/>
      <c r="P1"/>
    </row>
    <row r="2" spans="1:16" x14ac:dyDescent="0.35">
      <c r="I2"/>
      <c r="J2"/>
      <c r="L2" s="6"/>
      <c r="O2" s="5"/>
      <c r="P2"/>
    </row>
    <row r="3" spans="1:16" x14ac:dyDescent="0.3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5" t="s">
        <v>164</v>
      </c>
      <c r="H3" t="s">
        <v>148</v>
      </c>
      <c r="I3" t="s">
        <v>149</v>
      </c>
      <c r="J3" t="s">
        <v>265</v>
      </c>
      <c r="K3" t="s">
        <v>165</v>
      </c>
      <c r="L3" s="6" t="s">
        <v>304</v>
      </c>
      <c r="M3" s="5" t="s">
        <v>303</v>
      </c>
      <c r="N3" s="7" t="s">
        <v>328</v>
      </c>
      <c r="O3" s="7" t="s">
        <v>329</v>
      </c>
      <c r="P3"/>
    </row>
    <row r="4" spans="1:16" x14ac:dyDescent="0.3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5" t="s">
        <v>218</v>
      </c>
      <c r="H4" s="1">
        <v>31820</v>
      </c>
      <c r="I4" t="s">
        <v>266</v>
      </c>
      <c r="J4" t="s">
        <v>310</v>
      </c>
      <c r="K4" t="s">
        <v>14</v>
      </c>
      <c r="L4" s="12">
        <f ca="1">DATEDIF(Table3[[#This Row],[DOB]],TODAY(),"y")</f>
        <v>37</v>
      </c>
      <c r="M4" s="11">
        <f>SUM(LEFT(Table3[[#This Row],[Height]],1), RIGHT(Table3[[#This Row],[Height]], LEN(Table3[[#This Row],[Height]])-2)/12)</f>
        <v>5.583333333333333</v>
      </c>
      <c r="N4" s="11">
        <f>Table3[[#This Row],[HeightFt]]*12</f>
        <v>67</v>
      </c>
      <c r="O4" s="13">
        <f>ROUND(Table3[[#This Row],[Weight]]/(Table3[[#This Row],[HtIn]]*Table3[[#This Row],[HtIn]])*703,0)</f>
        <v>23</v>
      </c>
      <c r="P4"/>
    </row>
    <row r="5" spans="1:16" x14ac:dyDescent="0.3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5" t="s">
        <v>174</v>
      </c>
      <c r="H5" s="1">
        <v>32775</v>
      </c>
      <c r="I5" t="s">
        <v>267</v>
      </c>
      <c r="J5" t="s">
        <v>310</v>
      </c>
      <c r="K5" t="s">
        <v>14</v>
      </c>
      <c r="L5" s="12">
        <f ca="1">DATEDIF(Table3[[#This Row],[DOB]],TODAY(),"y")</f>
        <v>34</v>
      </c>
      <c r="M5" s="11">
        <f>SUM(LEFT(Table3[[#This Row],[Height]],1), RIGHT(Table3[[#This Row],[Height]], LEN(Table3[[#This Row],[Height]])-2)/12)</f>
        <v>5.75</v>
      </c>
      <c r="N5" s="11">
        <f>Table3[[#This Row],[HeightFt]]*12</f>
        <v>69</v>
      </c>
      <c r="O5" s="13">
        <f>ROUND(Table3[[#This Row],[Weight]]/(Table3[[#This Row],[HtIn]]*Table3[[#This Row],[HtIn]])*703,0)</f>
        <v>22</v>
      </c>
      <c r="P5"/>
    </row>
    <row r="6" spans="1:16" x14ac:dyDescent="0.3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5" t="s">
        <v>209</v>
      </c>
      <c r="H6" s="1">
        <v>34459</v>
      </c>
      <c r="I6" t="s">
        <v>268</v>
      </c>
      <c r="J6" t="s">
        <v>310</v>
      </c>
      <c r="K6" t="s">
        <v>14</v>
      </c>
      <c r="L6" s="12">
        <f ca="1">DATEDIF(Table3[[#This Row],[DOB]],TODAY(),"y")</f>
        <v>29</v>
      </c>
      <c r="M6" s="11">
        <f>SUM(LEFT(Table3[[#This Row],[Height]],1), RIGHT(Table3[[#This Row],[Height]], LEN(Table3[[#This Row],[Height]])-2)/12)</f>
        <v>5.833333333333333</v>
      </c>
      <c r="N6" s="11">
        <f>Table3[[#This Row],[HeightFt]]*12</f>
        <v>70</v>
      </c>
      <c r="O6" s="13">
        <f>ROUND(Table3[[#This Row],[Weight]]/(Table3[[#This Row],[HtIn]]*Table3[[#This Row],[HtIn]])*703,0)</f>
        <v>22</v>
      </c>
      <c r="P6"/>
    </row>
    <row r="7" spans="1:16" x14ac:dyDescent="0.3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5" t="s">
        <v>209</v>
      </c>
      <c r="H7" s="1">
        <v>32674</v>
      </c>
      <c r="I7" t="s">
        <v>269</v>
      </c>
      <c r="J7" t="s">
        <v>310</v>
      </c>
      <c r="K7" t="s">
        <v>14</v>
      </c>
      <c r="L7" s="12">
        <f ca="1">DATEDIF(Table3[[#This Row],[DOB]],TODAY(),"y")</f>
        <v>34</v>
      </c>
      <c r="M7" s="11">
        <f>SUM(LEFT(Table3[[#This Row],[Height]],1), RIGHT(Table3[[#This Row],[Height]], LEN(Table3[[#This Row],[Height]])-2)/12)</f>
        <v>5.833333333333333</v>
      </c>
      <c r="N7" s="11">
        <f>Table3[[#This Row],[HeightFt]]*12</f>
        <v>70</v>
      </c>
      <c r="O7" s="13">
        <f>ROUND(Table3[[#This Row],[Weight]]/(Table3[[#This Row],[HtIn]]*Table3[[#This Row],[HtIn]])*703,0)</f>
        <v>25</v>
      </c>
      <c r="P7"/>
    </row>
    <row r="8" spans="1:16" x14ac:dyDescent="0.3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5" t="s">
        <v>229</v>
      </c>
      <c r="H8" s="1">
        <v>33670</v>
      </c>
      <c r="I8" t="s">
        <v>270</v>
      </c>
      <c r="J8" t="s">
        <v>311</v>
      </c>
      <c r="K8" t="s">
        <v>14</v>
      </c>
      <c r="L8" s="12">
        <f ca="1">DATEDIF(Table3[[#This Row],[DOB]],TODAY(),"y")</f>
        <v>32</v>
      </c>
      <c r="M8" s="11">
        <f>SUM(LEFT(Table3[[#This Row],[Height]],1), RIGHT(Table3[[#This Row],[Height]], LEN(Table3[[#This Row],[Height]])-2)/12)</f>
        <v>5.416666666666667</v>
      </c>
      <c r="N8" s="11">
        <f>Table3[[#This Row],[HeightFt]]*12</f>
        <v>65</v>
      </c>
      <c r="O8" s="13">
        <f>ROUND(Table3[[#This Row],[Weight]]/(Table3[[#This Row],[HtIn]]*Table3[[#This Row],[HtIn]])*703,0)</f>
        <v>24</v>
      </c>
      <c r="P8"/>
    </row>
    <row r="9" spans="1:16" x14ac:dyDescent="0.3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5" t="s">
        <v>232</v>
      </c>
      <c r="H9" s="1">
        <v>33610</v>
      </c>
      <c r="I9" t="s">
        <v>271</v>
      </c>
      <c r="J9" t="s">
        <v>312</v>
      </c>
      <c r="K9" t="s">
        <v>14</v>
      </c>
      <c r="L9" s="12">
        <f ca="1">DATEDIF(Table3[[#This Row],[DOB]],TODAY(),"y")</f>
        <v>32</v>
      </c>
      <c r="M9" s="11">
        <f>SUM(LEFT(Table3[[#This Row],[Height]],1), RIGHT(Table3[[#This Row],[Height]], LEN(Table3[[#This Row],[Height]])-2)/12)</f>
        <v>5.5</v>
      </c>
      <c r="N9" s="11">
        <f>Table3[[#This Row],[HeightFt]]*12</f>
        <v>66</v>
      </c>
      <c r="O9" s="13">
        <f>ROUND(Table3[[#This Row],[Weight]]/(Table3[[#This Row],[HtIn]]*Table3[[#This Row],[HtIn]])*703,0)</f>
        <v>26</v>
      </c>
      <c r="P9"/>
    </row>
    <row r="10" spans="1:16" x14ac:dyDescent="0.3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5" t="s">
        <v>179</v>
      </c>
      <c r="H10" s="1">
        <v>33121</v>
      </c>
      <c r="I10" t="s">
        <v>272</v>
      </c>
      <c r="J10" t="s">
        <v>313</v>
      </c>
      <c r="K10" t="s">
        <v>14</v>
      </c>
      <c r="L10" s="12">
        <f ca="1">DATEDIF(Table3[[#This Row],[DOB]],TODAY(),"y")</f>
        <v>33</v>
      </c>
      <c r="M10" s="11">
        <f>SUM(LEFT(Table3[[#This Row],[Height]],1), RIGHT(Table3[[#This Row],[Height]], LEN(Table3[[#This Row],[Height]])-2)/12)</f>
        <v>5.666666666666667</v>
      </c>
      <c r="N10" s="11">
        <f>Table3[[#This Row],[HeightFt]]*12</f>
        <v>68</v>
      </c>
      <c r="O10" s="13">
        <f>ROUND(Table3[[#This Row],[Weight]]/(Table3[[#This Row],[HtIn]]*Table3[[#This Row],[HtIn]])*703,0)</f>
        <v>23</v>
      </c>
      <c r="P10"/>
    </row>
    <row r="11" spans="1:16" x14ac:dyDescent="0.3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5" t="s">
        <v>174</v>
      </c>
      <c r="H11" s="1">
        <v>33362</v>
      </c>
      <c r="I11" t="s">
        <v>273</v>
      </c>
      <c r="J11" t="s">
        <v>310</v>
      </c>
      <c r="K11" t="s">
        <v>14</v>
      </c>
      <c r="L11" s="12">
        <f ca="1">DATEDIF(Table3[[#This Row],[DOB]],TODAY(),"y")</f>
        <v>32</v>
      </c>
      <c r="M11" s="11">
        <f>SUM(LEFT(Table3[[#This Row],[Height]],1), RIGHT(Table3[[#This Row],[Height]], LEN(Table3[[#This Row],[Height]])-2)/12)</f>
        <v>5.75</v>
      </c>
      <c r="N11" s="11">
        <f>Table3[[#This Row],[HeightFt]]*12</f>
        <v>69</v>
      </c>
      <c r="O11" s="13">
        <f>ROUND(Table3[[#This Row],[Weight]]/(Table3[[#This Row],[HtIn]]*Table3[[#This Row],[HtIn]])*703,0)</f>
        <v>23</v>
      </c>
      <c r="P11"/>
    </row>
    <row r="12" spans="1:16" x14ac:dyDescent="0.3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5" t="s">
        <v>179</v>
      </c>
      <c r="H12" s="1">
        <v>34703</v>
      </c>
      <c r="I12" t="s">
        <v>274</v>
      </c>
      <c r="J12" t="s">
        <v>310</v>
      </c>
      <c r="K12" t="s">
        <v>14</v>
      </c>
      <c r="L12" s="12">
        <f ca="1">DATEDIF(Table3[[#This Row],[DOB]],TODAY(),"y")</f>
        <v>29</v>
      </c>
      <c r="M12" s="11">
        <f>SUM(LEFT(Table3[[#This Row],[Height]],1), RIGHT(Table3[[#This Row],[Height]], LEN(Table3[[#This Row],[Height]])-2)/12)</f>
        <v>5.666666666666667</v>
      </c>
      <c r="N12" s="11">
        <f>Table3[[#This Row],[HeightFt]]*12</f>
        <v>68</v>
      </c>
      <c r="O12" s="13">
        <f>ROUND(Table3[[#This Row],[Weight]]/(Table3[[#This Row],[HtIn]]*Table3[[#This Row],[HtIn]])*703,0)</f>
        <v>21</v>
      </c>
      <c r="P12"/>
    </row>
    <row r="13" spans="1:16" x14ac:dyDescent="0.3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5" t="s">
        <v>218</v>
      </c>
      <c r="H13" s="1">
        <v>32300</v>
      </c>
      <c r="I13" t="s">
        <v>275</v>
      </c>
      <c r="J13" t="s">
        <v>310</v>
      </c>
      <c r="K13" t="s">
        <v>14</v>
      </c>
      <c r="L13" s="12">
        <f ca="1">DATEDIF(Table3[[#This Row],[DOB]],TODAY(),"y")</f>
        <v>35</v>
      </c>
      <c r="M13" s="11">
        <f>SUM(LEFT(Table3[[#This Row],[Height]],1), RIGHT(Table3[[#This Row],[Height]], LEN(Table3[[#This Row],[Height]])-2)/12)</f>
        <v>5.583333333333333</v>
      </c>
      <c r="N13" s="11">
        <f>Table3[[#This Row],[HeightFt]]*12</f>
        <v>67</v>
      </c>
      <c r="O13" s="13">
        <f>ROUND(Table3[[#This Row],[Weight]]/(Table3[[#This Row],[HtIn]]*Table3[[#This Row],[HtIn]])*703,0)</f>
        <v>27</v>
      </c>
      <c r="P13"/>
    </row>
    <row r="14" spans="1:16" x14ac:dyDescent="0.3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5" t="s">
        <v>209</v>
      </c>
      <c r="H14" s="1">
        <v>33163</v>
      </c>
      <c r="I14" t="s">
        <v>276</v>
      </c>
      <c r="J14" t="s">
        <v>310</v>
      </c>
      <c r="K14" t="s">
        <v>14</v>
      </c>
      <c r="L14" s="12">
        <f ca="1">DATEDIF(Table3[[#This Row],[DOB]],TODAY(),"y")</f>
        <v>33</v>
      </c>
      <c r="M14" s="11">
        <f>SUM(LEFT(Table3[[#This Row],[Height]],1), RIGHT(Table3[[#This Row],[Height]], LEN(Table3[[#This Row],[Height]])-2)/12)</f>
        <v>5.833333333333333</v>
      </c>
      <c r="N14" s="11">
        <f>Table3[[#This Row],[HeightFt]]*12</f>
        <v>70</v>
      </c>
      <c r="O14" s="13">
        <f>ROUND(Table3[[#This Row],[Weight]]/(Table3[[#This Row],[HtIn]]*Table3[[#This Row],[HtIn]])*703,0)</f>
        <v>26</v>
      </c>
      <c r="P14"/>
    </row>
    <row r="15" spans="1:16" x14ac:dyDescent="0.3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5" t="s">
        <v>218</v>
      </c>
      <c r="H15" s="1">
        <v>35031</v>
      </c>
      <c r="I15" t="s">
        <v>277</v>
      </c>
      <c r="J15" t="s">
        <v>314</v>
      </c>
      <c r="K15" t="s">
        <v>14</v>
      </c>
      <c r="L15" s="12">
        <f ca="1">DATEDIF(Table3[[#This Row],[DOB]],TODAY(),"y")</f>
        <v>28</v>
      </c>
      <c r="M15" s="11">
        <f>SUM(LEFT(Table3[[#This Row],[Height]],1), RIGHT(Table3[[#This Row],[Height]], LEN(Table3[[#This Row],[Height]])-2)/12)</f>
        <v>5.583333333333333</v>
      </c>
      <c r="N15" s="11">
        <f>Table3[[#This Row],[HeightFt]]*12</f>
        <v>67</v>
      </c>
      <c r="O15" s="13">
        <f>ROUND(Table3[[#This Row],[Weight]]/(Table3[[#This Row],[HtIn]]*Table3[[#This Row],[HtIn]])*703,0)</f>
        <v>20</v>
      </c>
      <c r="P15"/>
    </row>
    <row r="16" spans="1:16" x14ac:dyDescent="0.3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5" t="s">
        <v>218</v>
      </c>
      <c r="H16" s="1">
        <v>33325</v>
      </c>
      <c r="I16" t="s">
        <v>278</v>
      </c>
      <c r="J16" t="s">
        <v>312</v>
      </c>
      <c r="K16" t="s">
        <v>14</v>
      </c>
      <c r="L16" s="12">
        <f ca="1">DATEDIF(Table3[[#This Row],[DOB]],TODAY(),"y")</f>
        <v>33</v>
      </c>
      <c r="M16" s="11">
        <f>SUM(LEFT(Table3[[#This Row],[Height]],1), RIGHT(Table3[[#This Row],[Height]], LEN(Table3[[#This Row],[Height]])-2)/12)</f>
        <v>5.583333333333333</v>
      </c>
      <c r="N16" s="11">
        <f>Table3[[#This Row],[HeightFt]]*12</f>
        <v>67</v>
      </c>
      <c r="O16" s="13">
        <f>ROUND(Table3[[#This Row],[Weight]]/(Table3[[#This Row],[HtIn]]*Table3[[#This Row],[HtIn]])*703,0)</f>
        <v>25</v>
      </c>
      <c r="P16"/>
    </row>
    <row r="17" spans="1:16" x14ac:dyDescent="0.3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5" t="s">
        <v>218</v>
      </c>
      <c r="H17" s="1">
        <v>34165</v>
      </c>
      <c r="I17" t="s">
        <v>279</v>
      </c>
      <c r="J17" t="s">
        <v>311</v>
      </c>
      <c r="K17" t="s">
        <v>14</v>
      </c>
      <c r="L17" s="12">
        <f ca="1">DATEDIF(Table3[[#This Row],[DOB]],TODAY(),"y")</f>
        <v>30</v>
      </c>
      <c r="M17" s="11">
        <f>SUM(LEFT(Table3[[#This Row],[Height]],1), RIGHT(Table3[[#This Row],[Height]], LEN(Table3[[#This Row],[Height]])-2)/12)</f>
        <v>5.583333333333333</v>
      </c>
      <c r="N17" s="11">
        <f>Table3[[#This Row],[HeightFt]]*12</f>
        <v>67</v>
      </c>
      <c r="O17" s="13">
        <f>ROUND(Table3[[#This Row],[Weight]]/(Table3[[#This Row],[HtIn]]*Table3[[#This Row],[HtIn]])*703,0)</f>
        <v>24</v>
      </c>
      <c r="P17"/>
    </row>
    <row r="18" spans="1:16" x14ac:dyDescent="0.3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5" t="s">
        <v>232</v>
      </c>
      <c r="H18" s="1">
        <v>32282</v>
      </c>
      <c r="I18" t="s">
        <v>280</v>
      </c>
      <c r="J18" t="s">
        <v>313</v>
      </c>
      <c r="K18" t="s">
        <v>315</v>
      </c>
      <c r="L18" s="12">
        <f ca="1">DATEDIF(Table3[[#This Row],[DOB]],TODAY(),"y")</f>
        <v>35</v>
      </c>
      <c r="M18" s="11">
        <f>SUM(LEFT(Table3[[#This Row],[Height]],1), RIGHT(Table3[[#This Row],[Height]], LEN(Table3[[#This Row],[Height]])-2)/12)</f>
        <v>5.5</v>
      </c>
      <c r="N18" s="11">
        <f>Table3[[#This Row],[HeightFt]]*12</f>
        <v>66</v>
      </c>
      <c r="O18" s="13">
        <f>ROUND(Table3[[#This Row],[Weight]]/(Table3[[#This Row],[HtIn]]*Table3[[#This Row],[HtIn]])*703,0)</f>
        <v>22</v>
      </c>
      <c r="P18"/>
    </row>
    <row r="19" spans="1:16" x14ac:dyDescent="0.3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5" t="s">
        <v>232</v>
      </c>
      <c r="H19" s="1">
        <v>33888</v>
      </c>
      <c r="I19" t="s">
        <v>281</v>
      </c>
      <c r="J19" t="s">
        <v>313</v>
      </c>
      <c r="K19" t="s">
        <v>315</v>
      </c>
      <c r="L19" s="12">
        <f ca="1">DATEDIF(Table3[[#This Row],[DOB]],TODAY(),"y")</f>
        <v>31</v>
      </c>
      <c r="M19" s="11">
        <f>SUM(LEFT(Table3[[#This Row],[Height]],1), RIGHT(Table3[[#This Row],[Height]], LEN(Table3[[#This Row],[Height]])-2)/12)</f>
        <v>5.5</v>
      </c>
      <c r="N19" s="11">
        <f>Table3[[#This Row],[HeightFt]]*12</f>
        <v>66</v>
      </c>
      <c r="O19" s="13">
        <f>ROUND(Table3[[#This Row],[Weight]]/(Table3[[#This Row],[HtIn]]*Table3[[#This Row],[HtIn]])*703,0)</f>
        <v>29</v>
      </c>
      <c r="P19"/>
    </row>
    <row r="20" spans="1:16" x14ac:dyDescent="0.3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5" t="s">
        <v>179</v>
      </c>
      <c r="H20" s="1">
        <v>32975</v>
      </c>
      <c r="I20" t="s">
        <v>282</v>
      </c>
      <c r="J20" t="s">
        <v>312</v>
      </c>
      <c r="K20" t="s">
        <v>315</v>
      </c>
      <c r="L20" s="12">
        <f ca="1">DATEDIF(Table3[[#This Row],[DOB]],TODAY(),"y")</f>
        <v>34</v>
      </c>
      <c r="M20" s="11">
        <f>SUM(LEFT(Table3[[#This Row],[Height]],1), RIGHT(Table3[[#This Row],[Height]], LEN(Table3[[#This Row],[Height]])-2)/12)</f>
        <v>5.666666666666667</v>
      </c>
      <c r="N20" s="11">
        <f>Table3[[#This Row],[HeightFt]]*12</f>
        <v>68</v>
      </c>
      <c r="O20" s="13">
        <f>ROUND(Table3[[#This Row],[Weight]]/(Table3[[#This Row],[HtIn]]*Table3[[#This Row],[HtIn]])*703,0)</f>
        <v>25</v>
      </c>
      <c r="P20"/>
    </row>
    <row r="21" spans="1:16" x14ac:dyDescent="0.3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5" t="s">
        <v>254</v>
      </c>
      <c r="H21" s="1">
        <v>33268</v>
      </c>
      <c r="I21" t="s">
        <v>274</v>
      </c>
      <c r="J21" t="s">
        <v>310</v>
      </c>
      <c r="K21" t="s">
        <v>315</v>
      </c>
      <c r="L21" s="12">
        <f ca="1">DATEDIF(Table3[[#This Row],[DOB]],TODAY(),"y")</f>
        <v>33</v>
      </c>
      <c r="M21" s="11">
        <f>SUM(LEFT(Table3[[#This Row],[Height]],1), RIGHT(Table3[[#This Row],[Height]], LEN(Table3[[#This Row],[Height]])-2)/12)</f>
        <v>5.333333333333333</v>
      </c>
      <c r="N21" s="11">
        <f>Table3[[#This Row],[HeightFt]]*12</f>
        <v>64</v>
      </c>
      <c r="O21" s="13">
        <f>ROUND(Table3[[#This Row],[Weight]]/(Table3[[#This Row],[HtIn]]*Table3[[#This Row],[HtIn]])*703,0)</f>
        <v>24</v>
      </c>
      <c r="P21"/>
    </row>
    <row r="22" spans="1:16" x14ac:dyDescent="0.3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5" t="s">
        <v>174</v>
      </c>
      <c r="H22" s="1">
        <v>31051</v>
      </c>
      <c r="I22" t="s">
        <v>283</v>
      </c>
      <c r="J22" t="s">
        <v>316</v>
      </c>
      <c r="K22" t="s">
        <v>315</v>
      </c>
      <c r="L22" s="12">
        <f ca="1">DATEDIF(Table3[[#This Row],[DOB]],TODAY(),"y")</f>
        <v>39</v>
      </c>
      <c r="M22" s="11">
        <f>SUM(LEFT(Table3[[#This Row],[Height]],1), RIGHT(Table3[[#This Row],[Height]], LEN(Table3[[#This Row],[Height]])-2)/12)</f>
        <v>5.75</v>
      </c>
      <c r="N22" s="11">
        <f>Table3[[#This Row],[HeightFt]]*12</f>
        <v>69</v>
      </c>
      <c r="O22" s="13">
        <f>ROUND(Table3[[#This Row],[Weight]]/(Table3[[#This Row],[HtIn]]*Table3[[#This Row],[HtIn]])*703,0)</f>
        <v>21</v>
      </c>
      <c r="P22"/>
    </row>
    <row r="23" spans="1:16" x14ac:dyDescent="0.3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5" t="s">
        <v>232</v>
      </c>
      <c r="H23" s="1">
        <v>34613</v>
      </c>
      <c r="I23" t="s">
        <v>30</v>
      </c>
      <c r="J23" t="s">
        <v>310</v>
      </c>
      <c r="K23" t="s">
        <v>315</v>
      </c>
      <c r="L23" s="12">
        <f ca="1">DATEDIF(Table3[[#This Row],[DOB]],TODAY(),"y")</f>
        <v>29</v>
      </c>
      <c r="M23" s="11">
        <f>SUM(LEFT(Table3[[#This Row],[Height]],1), RIGHT(Table3[[#This Row],[Height]], LEN(Table3[[#This Row],[Height]])-2)/12)</f>
        <v>5.5</v>
      </c>
      <c r="N23" s="11">
        <f>Table3[[#This Row],[HeightFt]]*12</f>
        <v>66</v>
      </c>
      <c r="O23" s="13">
        <f>ROUND(Table3[[#This Row],[Weight]]/(Table3[[#This Row],[HtIn]]*Table3[[#This Row],[HtIn]])*703,0)</f>
        <v>23</v>
      </c>
      <c r="P23"/>
    </row>
    <row r="24" spans="1:16" x14ac:dyDescent="0.3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5" t="s">
        <v>179</v>
      </c>
      <c r="H24" s="1">
        <v>31630</v>
      </c>
      <c r="I24" t="s">
        <v>284</v>
      </c>
      <c r="J24" t="s">
        <v>316</v>
      </c>
      <c r="K24" t="s">
        <v>35</v>
      </c>
      <c r="L24" s="12">
        <f ca="1">DATEDIF(Table3[[#This Row],[DOB]],TODAY(),"y")</f>
        <v>37</v>
      </c>
      <c r="M24" s="11">
        <f>SUM(LEFT(Table3[[#This Row],[Height]],1), RIGHT(Table3[[#This Row],[Height]], LEN(Table3[[#This Row],[Height]])-2)/12)</f>
        <v>5.666666666666667</v>
      </c>
      <c r="N24" s="11">
        <f>Table3[[#This Row],[HeightFt]]*12</f>
        <v>68</v>
      </c>
      <c r="O24" s="13">
        <f>ROUND(Table3[[#This Row],[Weight]]/(Table3[[#This Row],[HtIn]]*Table3[[#This Row],[HtIn]])*703,0)</f>
        <v>22</v>
      </c>
      <c r="P24"/>
    </row>
    <row r="25" spans="1:16" x14ac:dyDescent="0.3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5" t="s">
        <v>179</v>
      </c>
      <c r="H25" s="1">
        <v>32633</v>
      </c>
      <c r="I25" t="s">
        <v>285</v>
      </c>
      <c r="J25" t="s">
        <v>310</v>
      </c>
      <c r="K25" t="s">
        <v>35</v>
      </c>
      <c r="L25" s="12">
        <f ca="1">DATEDIF(Table3[[#This Row],[DOB]],TODAY(),"y")</f>
        <v>34</v>
      </c>
      <c r="M25" s="11">
        <f>SUM(LEFT(Table3[[#This Row],[Height]],1), RIGHT(Table3[[#This Row],[Height]], LEN(Table3[[#This Row],[Height]])-2)/12)</f>
        <v>5.666666666666667</v>
      </c>
      <c r="N25" s="11">
        <f>Table3[[#This Row],[HeightFt]]*12</f>
        <v>68</v>
      </c>
      <c r="O25" s="13">
        <f>ROUND(Table3[[#This Row],[Weight]]/(Table3[[#This Row],[HtIn]]*Table3[[#This Row],[HtIn]])*703,0)</f>
        <v>21</v>
      </c>
      <c r="P25"/>
    </row>
    <row r="26" spans="1:16" x14ac:dyDescent="0.3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5" t="s">
        <v>174</v>
      </c>
      <c r="H26" s="1">
        <v>34434</v>
      </c>
      <c r="I26" t="s">
        <v>286</v>
      </c>
      <c r="J26" t="s">
        <v>312</v>
      </c>
      <c r="K26" t="s">
        <v>35</v>
      </c>
      <c r="L26" s="12">
        <f ca="1">DATEDIF(Table3[[#This Row],[DOB]],TODAY(),"y")</f>
        <v>30</v>
      </c>
      <c r="M26" s="11">
        <f>SUM(LEFT(Table3[[#This Row],[Height]],1), RIGHT(Table3[[#This Row],[Height]], LEN(Table3[[#This Row],[Height]])-2)/12)</f>
        <v>5.75</v>
      </c>
      <c r="N26" s="11">
        <f>Table3[[#This Row],[HeightFt]]*12</f>
        <v>69</v>
      </c>
      <c r="O26" s="13">
        <f>ROUND(Table3[[#This Row],[Weight]]/(Table3[[#This Row],[HtIn]]*Table3[[#This Row],[HtIn]])*703,0)</f>
        <v>24</v>
      </c>
      <c r="P26"/>
    </row>
    <row r="27" spans="1:16" x14ac:dyDescent="0.3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5" t="s">
        <v>168</v>
      </c>
      <c r="H27" s="1">
        <v>31778</v>
      </c>
      <c r="I27" t="s">
        <v>287</v>
      </c>
      <c r="J27" t="s">
        <v>317</v>
      </c>
      <c r="K27" t="s">
        <v>14</v>
      </c>
      <c r="L27" s="12">
        <f ca="1">DATEDIF(Table3[[#This Row],[DOB]],TODAY(),"y")</f>
        <v>37</v>
      </c>
      <c r="M27" s="11">
        <f>SUM(LEFT(Table3[[#This Row],[Height]],1), RIGHT(Table3[[#This Row],[Height]], LEN(Table3[[#This Row],[Height]])-2)/12)</f>
        <v>5.916666666666667</v>
      </c>
      <c r="N27" s="11">
        <f>Table3[[#This Row],[HeightFt]]*12</f>
        <v>71</v>
      </c>
      <c r="O27" s="13">
        <f>ROUND(Table3[[#This Row],[Weight]]/(Table3[[#This Row],[HtIn]]*Table3[[#This Row],[HtIn]])*703,0)</f>
        <v>26</v>
      </c>
      <c r="P27"/>
    </row>
    <row r="28" spans="1:16" x14ac:dyDescent="0.3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5" t="s">
        <v>171</v>
      </c>
      <c r="H28" s="1">
        <v>31467</v>
      </c>
      <c r="I28" t="s">
        <v>242</v>
      </c>
      <c r="J28" t="s">
        <v>310</v>
      </c>
      <c r="K28" t="s">
        <v>14</v>
      </c>
      <c r="L28" s="12">
        <f ca="1">DATEDIF(Table3[[#This Row],[DOB]],TODAY(),"y")</f>
        <v>38</v>
      </c>
      <c r="M28" s="11">
        <f>SUM(LEFT(Table3[[#This Row],[Height]],1), RIGHT(Table3[[#This Row],[Height]], LEN(Table3[[#This Row],[Height]])-2)/12)</f>
        <v>6.25</v>
      </c>
      <c r="N28" s="11">
        <f>Table3[[#This Row],[HeightFt]]*12</f>
        <v>75</v>
      </c>
      <c r="O28" s="13">
        <f>ROUND(Table3[[#This Row],[Weight]]/(Table3[[#This Row],[HtIn]]*Table3[[#This Row],[HtIn]])*703,0)</f>
        <v>27</v>
      </c>
      <c r="P28"/>
    </row>
    <row r="29" spans="1:16" x14ac:dyDescent="0.3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5" t="s">
        <v>174</v>
      </c>
      <c r="H29" s="1">
        <v>30440</v>
      </c>
      <c r="I29" t="s">
        <v>288</v>
      </c>
      <c r="J29" t="s">
        <v>310</v>
      </c>
      <c r="K29" t="s">
        <v>14</v>
      </c>
      <c r="L29" s="12">
        <f ca="1">DATEDIF(Table3[[#This Row],[DOB]],TODAY(),"y")</f>
        <v>40</v>
      </c>
      <c r="M29" s="11">
        <f>SUM(LEFT(Table3[[#This Row],[Height]],1), RIGHT(Table3[[#This Row],[Height]], LEN(Table3[[#This Row],[Height]])-2)/12)</f>
        <v>5.75</v>
      </c>
      <c r="N29" s="11">
        <f>Table3[[#This Row],[HeightFt]]*12</f>
        <v>69</v>
      </c>
      <c r="O29" s="13">
        <f>ROUND(Table3[[#This Row],[Weight]]/(Table3[[#This Row],[HtIn]]*Table3[[#This Row],[HtIn]])*703,0)</f>
        <v>28</v>
      </c>
      <c r="P29"/>
    </row>
    <row r="30" spans="1:16" x14ac:dyDescent="0.3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5" t="s">
        <v>175</v>
      </c>
      <c r="H30" s="1">
        <v>29536</v>
      </c>
      <c r="I30" t="s">
        <v>242</v>
      </c>
      <c r="J30" t="s">
        <v>310</v>
      </c>
      <c r="K30" t="s">
        <v>14</v>
      </c>
      <c r="L30" s="12">
        <f ca="1">DATEDIF(Table3[[#This Row],[DOB]],TODAY(),"y")</f>
        <v>43</v>
      </c>
      <c r="M30" s="11">
        <f>SUM(LEFT(Table3[[#This Row],[Height]],1), RIGHT(Table3[[#This Row],[Height]], LEN(Table3[[#This Row],[Height]])-2)/12)</f>
        <v>6</v>
      </c>
      <c r="N30" s="11">
        <f>Table3[[#This Row],[HeightFt]]*12</f>
        <v>72</v>
      </c>
      <c r="O30" s="13">
        <f>ROUND(Table3[[#This Row],[Weight]]/(Table3[[#This Row],[HtIn]]*Table3[[#This Row],[HtIn]])*703,0)</f>
        <v>26</v>
      </c>
      <c r="P30"/>
    </row>
    <row r="31" spans="1:16" x14ac:dyDescent="0.3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5" t="s">
        <v>171</v>
      </c>
      <c r="H31" s="1">
        <v>31636</v>
      </c>
      <c r="I31" t="s">
        <v>289</v>
      </c>
      <c r="J31" t="s">
        <v>316</v>
      </c>
      <c r="K31" t="s">
        <v>14</v>
      </c>
      <c r="L31" s="12">
        <f ca="1">DATEDIF(Table3[[#This Row],[DOB]],TODAY(),"y")</f>
        <v>37</v>
      </c>
      <c r="M31" s="11">
        <f>SUM(LEFT(Table3[[#This Row],[Height]],1), RIGHT(Table3[[#This Row],[Height]], LEN(Table3[[#This Row],[Height]])-2)/12)</f>
        <v>6.25</v>
      </c>
      <c r="N31" s="11">
        <f>Table3[[#This Row],[HeightFt]]*12</f>
        <v>75</v>
      </c>
      <c r="O31" s="13">
        <f>ROUND(Table3[[#This Row],[Weight]]/(Table3[[#This Row],[HtIn]]*Table3[[#This Row],[HtIn]])*703,0)</f>
        <v>27</v>
      </c>
      <c r="P31"/>
    </row>
    <row r="32" spans="1:16" x14ac:dyDescent="0.3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5" t="s">
        <v>179</v>
      </c>
      <c r="H32" s="1">
        <v>32940</v>
      </c>
      <c r="I32" t="s">
        <v>222</v>
      </c>
      <c r="J32" t="s">
        <v>316</v>
      </c>
      <c r="K32" t="s">
        <v>14</v>
      </c>
      <c r="L32" s="12">
        <f ca="1">DATEDIF(Table3[[#This Row],[DOB]],TODAY(),"y")</f>
        <v>34</v>
      </c>
      <c r="M32" s="11">
        <f>SUM(LEFT(Table3[[#This Row],[Height]],1), RIGHT(Table3[[#This Row],[Height]], LEN(Table3[[#This Row],[Height]])-2)/12)</f>
        <v>5.666666666666667</v>
      </c>
      <c r="N32" s="11">
        <f>Table3[[#This Row],[HeightFt]]*12</f>
        <v>68</v>
      </c>
      <c r="O32" s="13">
        <f>ROUND(Table3[[#This Row],[Weight]]/(Table3[[#This Row],[HtIn]]*Table3[[#This Row],[HtIn]])*703,0)</f>
        <v>26</v>
      </c>
      <c r="P32"/>
    </row>
    <row r="33" spans="1:16" x14ac:dyDescent="0.3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5" t="s">
        <v>182</v>
      </c>
      <c r="H33" s="1">
        <v>33624</v>
      </c>
      <c r="I33" t="s">
        <v>290</v>
      </c>
      <c r="J33" t="s">
        <v>313</v>
      </c>
      <c r="K33" t="s">
        <v>14</v>
      </c>
      <c r="L33" s="12">
        <f ca="1">DATEDIF(Table3[[#This Row],[DOB]],TODAY(),"y")</f>
        <v>32</v>
      </c>
      <c r="M33" s="11">
        <f>SUM(LEFT(Table3[[#This Row],[Height]],1), RIGHT(Table3[[#This Row],[Height]], LEN(Table3[[#This Row],[Height]])-2)/12)</f>
        <v>6.166666666666667</v>
      </c>
      <c r="N33" s="11">
        <f>Table3[[#This Row],[HeightFt]]*12</f>
        <v>74</v>
      </c>
      <c r="O33" s="13">
        <f>ROUND(Table3[[#This Row],[Weight]]/(Table3[[#This Row],[HtIn]]*Table3[[#This Row],[HtIn]])*703,0)</f>
        <v>24</v>
      </c>
      <c r="P33"/>
    </row>
    <row r="34" spans="1:16" x14ac:dyDescent="0.3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5" t="s">
        <v>182</v>
      </c>
      <c r="H34" s="1">
        <v>29930</v>
      </c>
      <c r="I34" t="s">
        <v>291</v>
      </c>
      <c r="J34" t="s">
        <v>316</v>
      </c>
      <c r="K34" t="s">
        <v>14</v>
      </c>
      <c r="L34" s="12">
        <f ca="1">DATEDIF(Table3[[#This Row],[DOB]],TODAY(),"y")</f>
        <v>42</v>
      </c>
      <c r="M34" s="11">
        <f>SUM(LEFT(Table3[[#This Row],[Height]],1), RIGHT(Table3[[#This Row],[Height]], LEN(Table3[[#This Row],[Height]])-2)/12)</f>
        <v>6.166666666666667</v>
      </c>
      <c r="N34" s="11">
        <f>Table3[[#This Row],[HeightFt]]*12</f>
        <v>74</v>
      </c>
      <c r="O34" s="13">
        <f>ROUND(Table3[[#This Row],[Weight]]/(Table3[[#This Row],[HtIn]]*Table3[[#This Row],[HtIn]])*703,0)</f>
        <v>28</v>
      </c>
      <c r="P34"/>
    </row>
    <row r="35" spans="1:16" x14ac:dyDescent="0.3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5" t="s">
        <v>174</v>
      </c>
      <c r="H35" s="1">
        <v>30318</v>
      </c>
      <c r="I35" t="s">
        <v>292</v>
      </c>
      <c r="J35" t="s">
        <v>317</v>
      </c>
      <c r="K35" t="s">
        <v>14</v>
      </c>
      <c r="L35" s="12">
        <f ca="1">DATEDIF(Table3[[#This Row],[DOB]],TODAY(),"y")</f>
        <v>41</v>
      </c>
      <c r="M35" s="11">
        <f>SUM(LEFT(Table3[[#This Row],[Height]],1), RIGHT(Table3[[#This Row],[Height]], LEN(Table3[[#This Row],[Height]])-2)/12)</f>
        <v>5.75</v>
      </c>
      <c r="N35" s="11">
        <f>Table3[[#This Row],[HeightFt]]*12</f>
        <v>69</v>
      </c>
      <c r="O35" s="13">
        <f>ROUND(Table3[[#This Row],[Weight]]/(Table3[[#This Row],[HtIn]]*Table3[[#This Row],[HtIn]])*703,0)</f>
        <v>26</v>
      </c>
      <c r="P35"/>
    </row>
    <row r="36" spans="1:16" x14ac:dyDescent="0.3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5" t="s">
        <v>188</v>
      </c>
      <c r="H36" s="1">
        <v>31307</v>
      </c>
      <c r="I36" t="s">
        <v>293</v>
      </c>
      <c r="J36" t="s">
        <v>316</v>
      </c>
      <c r="K36" t="s">
        <v>14</v>
      </c>
      <c r="L36" s="12">
        <f ca="1">DATEDIF(Table3[[#This Row],[DOB]],TODAY(),"y")</f>
        <v>38</v>
      </c>
      <c r="M36" s="11">
        <f>SUM(LEFT(Table3[[#This Row],[Height]],1), RIGHT(Table3[[#This Row],[Height]], LEN(Table3[[#This Row],[Height]])-2)/12)</f>
        <v>6.083333333333333</v>
      </c>
      <c r="N36" s="11">
        <f>Table3[[#This Row],[HeightFt]]*12</f>
        <v>73</v>
      </c>
      <c r="O36" s="13">
        <f>ROUND(Table3[[#This Row],[Weight]]/(Table3[[#This Row],[HtIn]]*Table3[[#This Row],[HtIn]])*703,0)</f>
        <v>24</v>
      </c>
      <c r="P36"/>
    </row>
    <row r="37" spans="1:16" x14ac:dyDescent="0.3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5" t="s">
        <v>188</v>
      </c>
      <c r="H37" s="1">
        <v>33045</v>
      </c>
      <c r="I37" t="s">
        <v>294</v>
      </c>
      <c r="J37" t="s">
        <v>310</v>
      </c>
      <c r="K37" t="s">
        <v>14</v>
      </c>
      <c r="L37" s="12">
        <f ca="1">DATEDIF(Table3[[#This Row],[DOB]],TODAY(),"y")</f>
        <v>33</v>
      </c>
      <c r="M37" s="11">
        <f>SUM(LEFT(Table3[[#This Row],[Height]],1), RIGHT(Table3[[#This Row],[Height]], LEN(Table3[[#This Row],[Height]])-2)/12)</f>
        <v>6.083333333333333</v>
      </c>
      <c r="N37" s="11">
        <f>Table3[[#This Row],[HeightFt]]*12</f>
        <v>73</v>
      </c>
      <c r="O37" s="13">
        <f>ROUND(Table3[[#This Row],[Weight]]/(Table3[[#This Row],[HtIn]]*Table3[[#This Row],[HtIn]])*703,0)</f>
        <v>27</v>
      </c>
      <c r="P37"/>
    </row>
    <row r="38" spans="1:16" x14ac:dyDescent="0.3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5" t="s">
        <v>175</v>
      </c>
      <c r="H38" s="1">
        <v>31135</v>
      </c>
      <c r="I38" t="s">
        <v>295</v>
      </c>
      <c r="J38" t="s">
        <v>312</v>
      </c>
      <c r="K38" t="s">
        <v>14</v>
      </c>
      <c r="L38" s="12">
        <f ca="1">DATEDIF(Table3[[#This Row],[DOB]],TODAY(),"y")</f>
        <v>39</v>
      </c>
      <c r="M38" s="11">
        <f>SUM(LEFT(Table3[[#This Row],[Height]],1), RIGHT(Table3[[#This Row],[Height]], LEN(Table3[[#This Row],[Height]])-2)/12)</f>
        <v>6</v>
      </c>
      <c r="N38" s="11">
        <f>Table3[[#This Row],[HeightFt]]*12</f>
        <v>72</v>
      </c>
      <c r="O38" s="13">
        <f>ROUND(Table3[[#This Row],[Weight]]/(Table3[[#This Row],[HtIn]]*Table3[[#This Row],[HtIn]])*703,0)</f>
        <v>29</v>
      </c>
      <c r="P38"/>
    </row>
    <row r="39" spans="1:16" x14ac:dyDescent="0.3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5" t="s">
        <v>175</v>
      </c>
      <c r="H39" s="1">
        <v>33436</v>
      </c>
      <c r="I39" t="s">
        <v>296</v>
      </c>
      <c r="J39" t="s">
        <v>314</v>
      </c>
      <c r="K39" t="s">
        <v>14</v>
      </c>
      <c r="L39" s="12">
        <f ca="1">DATEDIF(Table3[[#This Row],[DOB]],TODAY(),"y")</f>
        <v>32</v>
      </c>
      <c r="M39" s="11">
        <f>SUM(LEFT(Table3[[#This Row],[Height]],1), RIGHT(Table3[[#This Row],[Height]], LEN(Table3[[#This Row],[Height]])-2)/12)</f>
        <v>6</v>
      </c>
      <c r="N39" s="11">
        <f>Table3[[#This Row],[HeightFt]]*12</f>
        <v>72</v>
      </c>
      <c r="O39" s="13">
        <f>ROUND(Table3[[#This Row],[Weight]]/(Table3[[#This Row],[HtIn]]*Table3[[#This Row],[HtIn]])*703,0)</f>
        <v>26</v>
      </c>
      <c r="P39"/>
    </row>
    <row r="40" spans="1:16" x14ac:dyDescent="0.3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5" t="s">
        <v>174</v>
      </c>
      <c r="H40" s="1">
        <v>33750</v>
      </c>
      <c r="I40" t="s">
        <v>242</v>
      </c>
      <c r="J40" t="s">
        <v>310</v>
      </c>
      <c r="K40" t="s">
        <v>14</v>
      </c>
      <c r="L40" s="12">
        <f ca="1">DATEDIF(Table3[[#This Row],[DOB]],TODAY(),"y")</f>
        <v>31</v>
      </c>
      <c r="M40" s="11">
        <f>SUM(LEFT(Table3[[#This Row],[Height]],1), RIGHT(Table3[[#This Row],[Height]], LEN(Table3[[#This Row],[Height]])-2)/12)</f>
        <v>5.75</v>
      </c>
      <c r="N40" s="11">
        <f>Table3[[#This Row],[HeightFt]]*12</f>
        <v>69</v>
      </c>
      <c r="O40" s="13">
        <f>ROUND(Table3[[#This Row],[Weight]]/(Table3[[#This Row],[HtIn]]*Table3[[#This Row],[HtIn]])*703,0)</f>
        <v>26</v>
      </c>
      <c r="P40"/>
    </row>
    <row r="41" spans="1:16" x14ac:dyDescent="0.3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5" t="s">
        <v>168</v>
      </c>
      <c r="H41" s="1">
        <v>32102</v>
      </c>
      <c r="I41" t="s">
        <v>297</v>
      </c>
      <c r="J41" t="s">
        <v>316</v>
      </c>
      <c r="K41" t="s">
        <v>315</v>
      </c>
      <c r="L41" s="12">
        <f ca="1">DATEDIF(Table3[[#This Row],[DOB]],TODAY(),"y")</f>
        <v>36</v>
      </c>
      <c r="M41" s="11">
        <f>SUM(LEFT(Table3[[#This Row],[Height]],1), RIGHT(Table3[[#This Row],[Height]], LEN(Table3[[#This Row],[Height]])-2)/12)</f>
        <v>5.916666666666667</v>
      </c>
      <c r="N41" s="11">
        <f>Table3[[#This Row],[HeightFt]]*12</f>
        <v>71</v>
      </c>
      <c r="O41" s="13">
        <f>ROUND(Table3[[#This Row],[Weight]]/(Table3[[#This Row],[HtIn]]*Table3[[#This Row],[HtIn]])*703,0)</f>
        <v>25</v>
      </c>
      <c r="P41"/>
    </row>
    <row r="42" spans="1:16" x14ac:dyDescent="0.3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5" t="s">
        <v>175</v>
      </c>
      <c r="H42" s="1">
        <v>29497</v>
      </c>
      <c r="I42" t="s">
        <v>298</v>
      </c>
      <c r="J42" t="s">
        <v>310</v>
      </c>
      <c r="K42" t="s">
        <v>315</v>
      </c>
      <c r="L42" s="12">
        <f ca="1">DATEDIF(Table3[[#This Row],[DOB]],TODAY(),"y")</f>
        <v>43</v>
      </c>
      <c r="M42" s="11">
        <f>SUM(LEFT(Table3[[#This Row],[Height]],1), RIGHT(Table3[[#This Row],[Height]], LEN(Table3[[#This Row],[Height]])-2)/12)</f>
        <v>6</v>
      </c>
      <c r="N42" s="11">
        <f>Table3[[#This Row],[HeightFt]]*12</f>
        <v>72</v>
      </c>
      <c r="O42" s="13">
        <f>ROUND(Table3[[#This Row],[Weight]]/(Table3[[#This Row],[HtIn]]*Table3[[#This Row],[HtIn]])*703,0)</f>
        <v>25</v>
      </c>
      <c r="P42"/>
    </row>
    <row r="43" spans="1:16" x14ac:dyDescent="0.3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5" t="s">
        <v>174</v>
      </c>
      <c r="H43" s="1">
        <v>31766</v>
      </c>
      <c r="I43" t="s">
        <v>299</v>
      </c>
      <c r="J43" t="s">
        <v>313</v>
      </c>
      <c r="K43" t="s">
        <v>315</v>
      </c>
      <c r="L43" s="12">
        <f ca="1">DATEDIF(Table3[[#This Row],[DOB]],TODAY(),"y")</f>
        <v>37</v>
      </c>
      <c r="M43" s="11">
        <f>SUM(LEFT(Table3[[#This Row],[Height]],1), RIGHT(Table3[[#This Row],[Height]], LEN(Table3[[#This Row],[Height]])-2)/12)</f>
        <v>5.75</v>
      </c>
      <c r="N43" s="11">
        <f>Table3[[#This Row],[HeightFt]]*12</f>
        <v>69</v>
      </c>
      <c r="O43" s="13">
        <f>ROUND(Table3[[#This Row],[Weight]]/(Table3[[#This Row],[HtIn]]*Table3[[#This Row],[HtIn]])*703,0)</f>
        <v>25</v>
      </c>
      <c r="P43"/>
    </row>
    <row r="44" spans="1:16" x14ac:dyDescent="0.3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5" t="s">
        <v>171</v>
      </c>
      <c r="H44" s="1">
        <v>31847</v>
      </c>
      <c r="I44" t="s">
        <v>300</v>
      </c>
      <c r="J44" t="s">
        <v>312</v>
      </c>
      <c r="K44" t="s">
        <v>315</v>
      </c>
      <c r="L44" s="12">
        <f ca="1">DATEDIF(Table3[[#This Row],[DOB]],TODAY(),"y")</f>
        <v>37</v>
      </c>
      <c r="M44" s="11">
        <f>SUM(LEFT(Table3[[#This Row],[Height]],1), RIGHT(Table3[[#This Row],[Height]], LEN(Table3[[#This Row],[Height]])-2)/12)</f>
        <v>6.25</v>
      </c>
      <c r="N44" s="11">
        <f>Table3[[#This Row],[HeightFt]]*12</f>
        <v>75</v>
      </c>
      <c r="O44" s="13">
        <f>ROUND(Table3[[#This Row],[Weight]]/(Table3[[#This Row],[HtIn]]*Table3[[#This Row],[HtIn]])*703,0)</f>
        <v>26</v>
      </c>
      <c r="P44"/>
    </row>
    <row r="45" spans="1:16" x14ac:dyDescent="0.3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5" t="s">
        <v>188</v>
      </c>
      <c r="H45" s="1">
        <v>33268</v>
      </c>
      <c r="I45" t="s">
        <v>287</v>
      </c>
      <c r="J45" t="s">
        <v>317</v>
      </c>
      <c r="K45" t="s">
        <v>315</v>
      </c>
      <c r="L45" s="12">
        <f ca="1">DATEDIF(Table3[[#This Row],[DOB]],TODAY(),"y")</f>
        <v>33</v>
      </c>
      <c r="M45" s="11">
        <f>SUM(LEFT(Table3[[#This Row],[Height]],1), RIGHT(Table3[[#This Row],[Height]], LEN(Table3[[#This Row],[Height]])-2)/12)</f>
        <v>6.083333333333333</v>
      </c>
      <c r="N45" s="11">
        <f>Table3[[#This Row],[HeightFt]]*12</f>
        <v>73</v>
      </c>
      <c r="O45" s="13">
        <f>ROUND(Table3[[#This Row],[Weight]]/(Table3[[#This Row],[HtIn]]*Table3[[#This Row],[HtIn]])*703,0)</f>
        <v>25</v>
      </c>
      <c r="P45"/>
    </row>
    <row r="46" spans="1:16" x14ac:dyDescent="0.3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5" t="s">
        <v>188</v>
      </c>
      <c r="H46" s="1">
        <v>32842</v>
      </c>
      <c r="I46" t="s">
        <v>273</v>
      </c>
      <c r="J46" t="s">
        <v>310</v>
      </c>
      <c r="K46" t="s">
        <v>315</v>
      </c>
      <c r="L46" s="12">
        <f ca="1">DATEDIF(Table3[[#This Row],[DOB]],TODAY(),"y")</f>
        <v>34</v>
      </c>
      <c r="M46" s="11">
        <f>SUM(LEFT(Table3[[#This Row],[Height]],1), RIGHT(Table3[[#This Row],[Height]], LEN(Table3[[#This Row],[Height]])-2)/12)</f>
        <v>6.083333333333333</v>
      </c>
      <c r="N46" s="11">
        <f>Table3[[#This Row],[HeightFt]]*12</f>
        <v>73</v>
      </c>
      <c r="O46" s="13">
        <f>ROUND(Table3[[#This Row],[Weight]]/(Table3[[#This Row],[HtIn]]*Table3[[#This Row],[HtIn]])*703,0)</f>
        <v>26</v>
      </c>
      <c r="P46"/>
    </row>
    <row r="47" spans="1:16" x14ac:dyDescent="0.3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5" t="s">
        <v>209</v>
      </c>
      <c r="H47" s="1">
        <v>31583</v>
      </c>
      <c r="I47" t="s">
        <v>222</v>
      </c>
      <c r="J47" t="s">
        <v>316</v>
      </c>
      <c r="K47" t="s">
        <v>315</v>
      </c>
      <c r="L47" s="12">
        <f ca="1">DATEDIF(Table3[[#This Row],[DOB]],TODAY(),"y")</f>
        <v>37</v>
      </c>
      <c r="M47" s="11">
        <f>SUM(LEFT(Table3[[#This Row],[Height]],1), RIGHT(Table3[[#This Row],[Height]], LEN(Table3[[#This Row],[Height]])-2)/12)</f>
        <v>5.833333333333333</v>
      </c>
      <c r="N47" s="11">
        <f>Table3[[#This Row],[HeightFt]]*12</f>
        <v>70</v>
      </c>
      <c r="O47" s="13">
        <f>ROUND(Table3[[#This Row],[Weight]]/(Table3[[#This Row],[HtIn]]*Table3[[#This Row],[HtIn]])*703,0)</f>
        <v>27</v>
      </c>
      <c r="P47"/>
    </row>
    <row r="48" spans="1:16" x14ac:dyDescent="0.3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5" t="s">
        <v>175</v>
      </c>
      <c r="H48" s="1">
        <v>31921</v>
      </c>
      <c r="I48" t="s">
        <v>245</v>
      </c>
      <c r="J48" t="s">
        <v>312</v>
      </c>
      <c r="K48" t="s">
        <v>315</v>
      </c>
      <c r="L48" s="12">
        <f ca="1">DATEDIF(Table3[[#This Row],[DOB]],TODAY(),"y")</f>
        <v>36</v>
      </c>
      <c r="M48" s="11">
        <f>SUM(LEFT(Table3[[#This Row],[Height]],1), RIGHT(Table3[[#This Row],[Height]], LEN(Table3[[#This Row],[Height]])-2)/12)</f>
        <v>6</v>
      </c>
      <c r="N48" s="11">
        <f>Table3[[#This Row],[HeightFt]]*12</f>
        <v>72</v>
      </c>
      <c r="O48" s="13">
        <f>ROUND(Table3[[#This Row],[Weight]]/(Table3[[#This Row],[HtIn]]*Table3[[#This Row],[HtIn]])*703,0)</f>
        <v>27</v>
      </c>
      <c r="P48"/>
    </row>
    <row r="49" spans="1:16" x14ac:dyDescent="0.3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5" t="s">
        <v>182</v>
      </c>
      <c r="H49" s="1">
        <v>31666</v>
      </c>
      <c r="I49" t="s">
        <v>301</v>
      </c>
      <c r="J49" t="s">
        <v>316</v>
      </c>
      <c r="K49" t="s">
        <v>35</v>
      </c>
      <c r="L49" s="12">
        <f ca="1">DATEDIF(Table3[[#This Row],[DOB]],TODAY(),"y")</f>
        <v>37</v>
      </c>
      <c r="M49" s="11">
        <f>SUM(LEFT(Table3[[#This Row],[Height]],1), RIGHT(Table3[[#This Row],[Height]], LEN(Table3[[#This Row],[Height]])-2)/12)</f>
        <v>6.166666666666667</v>
      </c>
      <c r="N49" s="11">
        <f>Table3[[#This Row],[HeightFt]]*12</f>
        <v>74</v>
      </c>
      <c r="O49" s="13">
        <f>ROUND(Table3[[#This Row],[Weight]]/(Table3[[#This Row],[HtIn]]*Table3[[#This Row],[HtIn]])*703,0)</f>
        <v>23</v>
      </c>
      <c r="P49"/>
    </row>
    <row r="50" spans="1:16" x14ac:dyDescent="0.3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5" t="s">
        <v>182</v>
      </c>
      <c r="H50" s="1">
        <v>32975</v>
      </c>
      <c r="I50" t="s">
        <v>245</v>
      </c>
      <c r="J50" t="s">
        <v>312</v>
      </c>
      <c r="K50" t="s">
        <v>35</v>
      </c>
      <c r="L50" s="12">
        <f ca="1">DATEDIF(Table3[[#This Row],[DOB]],TODAY(),"y")</f>
        <v>34</v>
      </c>
      <c r="M50" s="11">
        <f>SUM(LEFT(Table3[[#This Row],[Height]],1), RIGHT(Table3[[#This Row],[Height]], LEN(Table3[[#This Row],[Height]])-2)/12)</f>
        <v>6.166666666666667</v>
      </c>
      <c r="N50" s="11">
        <f>Table3[[#This Row],[HeightFt]]*12</f>
        <v>74</v>
      </c>
      <c r="O50" s="13">
        <f>ROUND(Table3[[#This Row],[Weight]]/(Table3[[#This Row],[HtIn]]*Table3[[#This Row],[HtIn]])*703,0)</f>
        <v>26</v>
      </c>
      <c r="P50"/>
    </row>
    <row r="51" spans="1:16" x14ac:dyDescent="0.3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5" t="s">
        <v>188</v>
      </c>
      <c r="H51" s="1">
        <v>31654</v>
      </c>
      <c r="I51" t="s">
        <v>302</v>
      </c>
      <c r="J51" t="s">
        <v>310</v>
      </c>
      <c r="K51" t="s">
        <v>35</v>
      </c>
      <c r="L51" s="12">
        <f ca="1">DATEDIF(Table3[[#This Row],[DOB]],TODAY(),"y")</f>
        <v>37</v>
      </c>
      <c r="M51" s="11">
        <f>SUM(LEFT(Table3[[#This Row],[Height]],1), RIGHT(Table3[[#This Row],[Height]], LEN(Table3[[#This Row],[Height]])-2)/12)</f>
        <v>6.083333333333333</v>
      </c>
      <c r="N51" s="11">
        <f>Table3[[#This Row],[HeightFt]]*12</f>
        <v>73</v>
      </c>
      <c r="O51" s="13">
        <f>ROUND(Table3[[#This Row],[Weight]]/(Table3[[#This Row],[HtIn]]*Table3[[#This Row],[HtIn]])*703,0)</f>
        <v>28</v>
      </c>
      <c r="P51"/>
    </row>
    <row r="52" spans="1:16" x14ac:dyDescent="0.3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5" t="s">
        <v>305</v>
      </c>
      <c r="H52" s="1">
        <v>36167</v>
      </c>
      <c r="I52" t="s">
        <v>5</v>
      </c>
      <c r="J52" t="s">
        <v>6</v>
      </c>
      <c r="K52" t="s">
        <v>315</v>
      </c>
      <c r="L52" s="12">
        <f ca="1">DATEDIF(Table3[[#This Row],[DOB]],TODAY(),"y")</f>
        <v>25</v>
      </c>
      <c r="M52" s="11">
        <f>SUM(LEFT(Table3[[#This Row],[Height]],1), RIGHT(Table3[[#This Row],[Height]], LEN(Table3[[#This Row],[Height]])-2)/12)</f>
        <v>5.083333333333333</v>
      </c>
      <c r="N52" s="11">
        <f>Table3[[#This Row],[HeightFt]]*12</f>
        <v>61</v>
      </c>
      <c r="O52" s="13">
        <f>ROUND(Table3[[#This Row],[Weight]]/(Table3[[#This Row],[HtIn]]*Table3[[#This Row],[HtIn]])*703,0)</f>
        <v>27</v>
      </c>
      <c r="P52"/>
    </row>
    <row r="53" spans="1:16" x14ac:dyDescent="0.3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5" t="s">
        <v>218</v>
      </c>
      <c r="H53" s="1">
        <v>31889</v>
      </c>
      <c r="I53" t="s">
        <v>9</v>
      </c>
      <c r="J53" t="s">
        <v>10</v>
      </c>
      <c r="K53" t="s">
        <v>315</v>
      </c>
      <c r="L53" s="12">
        <f ca="1">DATEDIF(Table3[[#This Row],[DOB]],TODAY(),"y")</f>
        <v>37</v>
      </c>
      <c r="M53" s="11">
        <f>SUM(LEFT(Table3[[#This Row],[Height]],1), RIGHT(Table3[[#This Row],[Height]], LEN(Table3[[#This Row],[Height]])-2)/12)</f>
        <v>5.583333333333333</v>
      </c>
      <c r="N53" s="11">
        <f>Table3[[#This Row],[HeightFt]]*12</f>
        <v>67</v>
      </c>
      <c r="O53" s="13">
        <f>ROUND(Table3[[#This Row],[Weight]]/(Table3[[#This Row],[HtIn]]*Table3[[#This Row],[HtIn]])*703,0)</f>
        <v>23</v>
      </c>
      <c r="P53"/>
    </row>
    <row r="54" spans="1:16" x14ac:dyDescent="0.3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5" t="s">
        <v>232</v>
      </c>
      <c r="H54" s="1">
        <v>34300</v>
      </c>
      <c r="I54" t="s">
        <v>150</v>
      </c>
      <c r="J54" t="s">
        <v>13</v>
      </c>
      <c r="K54" t="s">
        <v>14</v>
      </c>
      <c r="L54" s="12">
        <f ca="1">DATEDIF(Table3[[#This Row],[DOB]],TODAY(),"y")</f>
        <v>30</v>
      </c>
      <c r="M54" s="11">
        <f>SUM(LEFT(Table3[[#This Row],[Height]],1), RIGHT(Table3[[#This Row],[Height]], LEN(Table3[[#This Row],[Height]])-2)/12)</f>
        <v>5.5</v>
      </c>
      <c r="N54" s="11">
        <f>Table3[[#This Row],[HeightFt]]*12</f>
        <v>66</v>
      </c>
      <c r="O54" s="13">
        <f>ROUND(Table3[[#This Row],[Weight]]/(Table3[[#This Row],[HtIn]]*Table3[[#This Row],[HtIn]])*703,0)</f>
        <v>24</v>
      </c>
      <c r="P54"/>
    </row>
    <row r="55" spans="1:16" x14ac:dyDescent="0.3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5" t="s">
        <v>229</v>
      </c>
      <c r="H55" s="1">
        <v>34880</v>
      </c>
      <c r="I55" t="s">
        <v>17</v>
      </c>
      <c r="J55" t="s">
        <v>13</v>
      </c>
      <c r="K55" t="s">
        <v>14</v>
      </c>
      <c r="L55" s="12">
        <f ca="1">DATEDIF(Table3[[#This Row],[DOB]],TODAY(),"y")</f>
        <v>28</v>
      </c>
      <c r="M55" s="11">
        <f>SUM(LEFT(Table3[[#This Row],[Height]],1), RIGHT(Table3[[#This Row],[Height]], LEN(Table3[[#This Row],[Height]])-2)/12)</f>
        <v>5.416666666666667</v>
      </c>
      <c r="N55" s="11">
        <f>Table3[[#This Row],[HeightFt]]*12</f>
        <v>65</v>
      </c>
      <c r="O55" s="13">
        <f>ROUND(Table3[[#This Row],[Weight]]/(Table3[[#This Row],[HtIn]]*Table3[[#This Row],[HtIn]])*703,0)</f>
        <v>25</v>
      </c>
      <c r="P55"/>
    </row>
    <row r="56" spans="1:16" x14ac:dyDescent="0.3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5" t="s">
        <v>306</v>
      </c>
      <c r="H56" s="1">
        <v>33749</v>
      </c>
      <c r="I56" t="s">
        <v>151</v>
      </c>
      <c r="J56" t="s">
        <v>20</v>
      </c>
      <c r="K56" t="s">
        <v>14</v>
      </c>
      <c r="L56" s="12">
        <f ca="1">DATEDIF(Table3[[#This Row],[DOB]],TODAY(),"y")</f>
        <v>31</v>
      </c>
      <c r="M56" s="11">
        <f>SUM(LEFT(Table3[[#This Row],[Height]],1), RIGHT(Table3[[#This Row],[Height]], LEN(Table3[[#This Row],[Height]])-2)/12)</f>
        <v>5.166666666666667</v>
      </c>
      <c r="N56" s="11">
        <f>Table3[[#This Row],[HeightFt]]*12</f>
        <v>62</v>
      </c>
      <c r="O56" s="13">
        <f>ROUND(Table3[[#This Row],[Weight]]/(Table3[[#This Row],[HtIn]]*Table3[[#This Row],[HtIn]])*703,0)</f>
        <v>22</v>
      </c>
      <c r="P56"/>
    </row>
    <row r="57" spans="1:16" x14ac:dyDescent="0.3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5" t="s">
        <v>254</v>
      </c>
      <c r="H57" s="1">
        <v>33371</v>
      </c>
      <c r="I57" t="s">
        <v>23</v>
      </c>
      <c r="J57" t="s">
        <v>24</v>
      </c>
      <c r="K57" t="s">
        <v>14</v>
      </c>
      <c r="L57" s="12">
        <f ca="1">DATEDIF(Table3[[#This Row],[DOB]],TODAY(),"y")</f>
        <v>32</v>
      </c>
      <c r="M57" s="11">
        <f>SUM(LEFT(Table3[[#This Row],[Height]],1), RIGHT(Table3[[#This Row],[Height]], LEN(Table3[[#This Row],[Height]])-2)/12)</f>
        <v>5.333333333333333</v>
      </c>
      <c r="N57" s="11">
        <f>Table3[[#This Row],[HeightFt]]*12</f>
        <v>64</v>
      </c>
      <c r="O57" s="13">
        <f>ROUND(Table3[[#This Row],[Weight]]/(Table3[[#This Row],[HtIn]]*Table3[[#This Row],[HtIn]])*703,0)</f>
        <v>26</v>
      </c>
      <c r="P57"/>
    </row>
    <row r="58" spans="1:16" x14ac:dyDescent="0.3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5" t="s">
        <v>209</v>
      </c>
      <c r="H58" s="1">
        <v>32023</v>
      </c>
      <c r="I58" t="s">
        <v>27</v>
      </c>
      <c r="J58" t="s">
        <v>10</v>
      </c>
      <c r="K58" t="s">
        <v>14</v>
      </c>
      <c r="L58" s="12">
        <f ca="1">DATEDIF(Table3[[#This Row],[DOB]],TODAY(),"y")</f>
        <v>36</v>
      </c>
      <c r="M58" s="11">
        <f>SUM(LEFT(Table3[[#This Row],[Height]],1), RIGHT(Table3[[#This Row],[Height]], LEN(Table3[[#This Row],[Height]])-2)/12)</f>
        <v>5.833333333333333</v>
      </c>
      <c r="N58" s="11">
        <f>Table3[[#This Row],[HeightFt]]*12</f>
        <v>70</v>
      </c>
      <c r="O58" s="13">
        <f>ROUND(Table3[[#This Row],[Weight]]/(Table3[[#This Row],[HtIn]]*Table3[[#This Row],[HtIn]])*703,0)</f>
        <v>24</v>
      </c>
      <c r="P58"/>
    </row>
    <row r="59" spans="1:16" x14ac:dyDescent="0.3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5" t="s">
        <v>254</v>
      </c>
      <c r="H59" s="1">
        <v>34961</v>
      </c>
      <c r="I59" t="s">
        <v>30</v>
      </c>
      <c r="J59" t="s">
        <v>10</v>
      </c>
      <c r="K59" t="s">
        <v>315</v>
      </c>
      <c r="L59" s="12">
        <f ca="1">DATEDIF(Table3[[#This Row],[DOB]],TODAY(),"y")</f>
        <v>28</v>
      </c>
      <c r="M59" s="11">
        <f>SUM(LEFT(Table3[[#This Row],[Height]],1), RIGHT(Table3[[#This Row],[Height]], LEN(Table3[[#This Row],[Height]])-2)/12)</f>
        <v>5.333333333333333</v>
      </c>
      <c r="N59" s="11">
        <f>Table3[[#This Row],[HeightFt]]*12</f>
        <v>64</v>
      </c>
      <c r="O59" s="13">
        <f>ROUND(Table3[[#This Row],[Weight]]/(Table3[[#This Row],[HtIn]]*Table3[[#This Row],[HtIn]])*703,0)</f>
        <v>24</v>
      </c>
      <c r="P59"/>
    </row>
    <row r="60" spans="1:16" x14ac:dyDescent="0.3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5" t="s">
        <v>218</v>
      </c>
      <c r="H60" s="1">
        <v>34508</v>
      </c>
      <c r="I60" t="s">
        <v>33</v>
      </c>
      <c r="J60" t="s">
        <v>34</v>
      </c>
      <c r="K60" t="s">
        <v>35</v>
      </c>
      <c r="L60" s="12">
        <f ca="1">DATEDIF(Table3[[#This Row],[DOB]],TODAY(),"y")</f>
        <v>29</v>
      </c>
      <c r="M60" s="11">
        <f>SUM(LEFT(Table3[[#This Row],[Height]],1), RIGHT(Table3[[#This Row],[Height]], LEN(Table3[[#This Row],[Height]])-2)/12)</f>
        <v>5.583333333333333</v>
      </c>
      <c r="N60" s="11">
        <f>Table3[[#This Row],[HeightFt]]*12</f>
        <v>67</v>
      </c>
      <c r="O60" s="13">
        <f>ROUND(Table3[[#This Row],[Weight]]/(Table3[[#This Row],[HtIn]]*Table3[[#This Row],[HtIn]])*703,0)</f>
        <v>24</v>
      </c>
      <c r="P60"/>
    </row>
    <row r="61" spans="1:16" x14ac:dyDescent="0.3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5" t="s">
        <v>168</v>
      </c>
      <c r="H61" s="1">
        <v>35186</v>
      </c>
      <c r="I61" t="s">
        <v>38</v>
      </c>
      <c r="J61" t="s">
        <v>39</v>
      </c>
      <c r="K61" t="s">
        <v>315</v>
      </c>
      <c r="L61" s="12">
        <f ca="1">DATEDIF(Table3[[#This Row],[DOB]],TODAY(),"y")</f>
        <v>27</v>
      </c>
      <c r="M61" s="11">
        <f>SUM(LEFT(Table3[[#This Row],[Height]],1), RIGHT(Table3[[#This Row],[Height]], LEN(Table3[[#This Row],[Height]])-2)/12)</f>
        <v>5.916666666666667</v>
      </c>
      <c r="N61" s="11">
        <f>Table3[[#This Row],[HeightFt]]*12</f>
        <v>71</v>
      </c>
      <c r="O61" s="13">
        <f>ROUND(Table3[[#This Row],[Weight]]/(Table3[[#This Row],[HtIn]]*Table3[[#This Row],[HtIn]])*703,0)</f>
        <v>22</v>
      </c>
      <c r="P61"/>
    </row>
    <row r="62" spans="1:16" x14ac:dyDescent="0.3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5" t="s">
        <v>229</v>
      </c>
      <c r="H62" s="1">
        <v>33478</v>
      </c>
      <c r="I62" t="s">
        <v>42</v>
      </c>
      <c r="J62" t="s">
        <v>24</v>
      </c>
      <c r="K62" t="s">
        <v>14</v>
      </c>
      <c r="L62" s="12">
        <f ca="1">DATEDIF(Table3[[#This Row],[DOB]],TODAY(),"y")</f>
        <v>32</v>
      </c>
      <c r="M62" s="11">
        <f>SUM(LEFT(Table3[[#This Row],[Height]],1), RIGHT(Table3[[#This Row],[Height]], LEN(Table3[[#This Row],[Height]])-2)/12)</f>
        <v>5.416666666666667</v>
      </c>
      <c r="N62" s="11">
        <f>Table3[[#This Row],[HeightFt]]*12</f>
        <v>65</v>
      </c>
      <c r="O62" s="13">
        <f>ROUND(Table3[[#This Row],[Weight]]/(Table3[[#This Row],[HtIn]]*Table3[[#This Row],[HtIn]])*703,0)</f>
        <v>23</v>
      </c>
      <c r="P62"/>
    </row>
    <row r="63" spans="1:16" x14ac:dyDescent="0.3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5" t="s">
        <v>168</v>
      </c>
      <c r="H63" s="1">
        <v>32701</v>
      </c>
      <c r="I63" t="s">
        <v>152</v>
      </c>
      <c r="J63" t="s">
        <v>45</v>
      </c>
      <c r="K63" t="s">
        <v>14</v>
      </c>
      <c r="L63" s="12">
        <f ca="1">DATEDIF(Table3[[#This Row],[DOB]],TODAY(),"y")</f>
        <v>34</v>
      </c>
      <c r="M63" s="11">
        <f>SUM(LEFT(Table3[[#This Row],[Height]],1), RIGHT(Table3[[#This Row],[Height]], LEN(Table3[[#This Row],[Height]])-2)/12)</f>
        <v>5.916666666666667</v>
      </c>
      <c r="N63" s="11">
        <f>Table3[[#This Row],[HeightFt]]*12</f>
        <v>71</v>
      </c>
      <c r="O63" s="13">
        <f>ROUND(Table3[[#This Row],[Weight]]/(Table3[[#This Row],[HtIn]]*Table3[[#This Row],[HtIn]])*703,0)</f>
        <v>24</v>
      </c>
      <c r="P63"/>
    </row>
    <row r="64" spans="1:16" x14ac:dyDescent="0.3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5" t="s">
        <v>232</v>
      </c>
      <c r="H64" s="1">
        <v>32692</v>
      </c>
      <c r="I64" t="s">
        <v>153</v>
      </c>
      <c r="J64" t="s">
        <v>48</v>
      </c>
      <c r="K64" t="s">
        <v>14</v>
      </c>
      <c r="L64" s="12">
        <f ca="1">DATEDIF(Table3[[#This Row],[DOB]],TODAY(),"y")</f>
        <v>34</v>
      </c>
      <c r="M64" s="11">
        <f>SUM(LEFT(Table3[[#This Row],[Height]],1), RIGHT(Table3[[#This Row],[Height]], LEN(Table3[[#This Row],[Height]])-2)/12)</f>
        <v>5.5</v>
      </c>
      <c r="N64" s="11">
        <f>Table3[[#This Row],[HeightFt]]*12</f>
        <v>66</v>
      </c>
      <c r="O64" s="13">
        <f>ROUND(Table3[[#This Row],[Weight]]/(Table3[[#This Row],[HtIn]]*Table3[[#This Row],[HtIn]])*703,0)</f>
        <v>24</v>
      </c>
      <c r="P64"/>
    </row>
    <row r="65" spans="1:16" x14ac:dyDescent="0.3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5" t="s">
        <v>232</v>
      </c>
      <c r="H65" s="1">
        <v>32692</v>
      </c>
      <c r="I65" t="s">
        <v>153</v>
      </c>
      <c r="J65" t="s">
        <v>48</v>
      </c>
      <c r="K65" t="s">
        <v>14</v>
      </c>
      <c r="L65" s="12">
        <f ca="1">DATEDIF(Table3[[#This Row],[DOB]],TODAY(),"y")</f>
        <v>34</v>
      </c>
      <c r="M65" s="11">
        <f>SUM(LEFT(Table3[[#This Row],[Height]],1), RIGHT(Table3[[#This Row],[Height]], LEN(Table3[[#This Row],[Height]])-2)/12)</f>
        <v>5.5</v>
      </c>
      <c r="N65" s="11">
        <f>Table3[[#This Row],[HeightFt]]*12</f>
        <v>66</v>
      </c>
      <c r="O65" s="13">
        <f>ROUND(Table3[[#This Row],[Weight]]/(Table3[[#This Row],[HtIn]]*Table3[[#This Row],[HtIn]])*703,0)</f>
        <v>24</v>
      </c>
      <c r="P65"/>
    </row>
    <row r="66" spans="1:16" x14ac:dyDescent="0.3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5" t="s">
        <v>179</v>
      </c>
      <c r="H66" s="1">
        <v>31843</v>
      </c>
      <c r="I66" t="s">
        <v>53</v>
      </c>
      <c r="J66" t="s">
        <v>13</v>
      </c>
      <c r="K66" t="s">
        <v>14</v>
      </c>
      <c r="L66" s="12">
        <f ca="1">DATEDIF(Table3[[#This Row],[DOB]],TODAY(),"y")</f>
        <v>37</v>
      </c>
      <c r="M66" s="11">
        <f>SUM(LEFT(Table3[[#This Row],[Height]],1), RIGHT(Table3[[#This Row],[Height]], LEN(Table3[[#This Row],[Height]])-2)/12)</f>
        <v>5.666666666666667</v>
      </c>
      <c r="N66" s="11">
        <f>Table3[[#This Row],[HeightFt]]*12</f>
        <v>68</v>
      </c>
      <c r="O66" s="13">
        <f>ROUND(Table3[[#This Row],[Weight]]/(Table3[[#This Row],[HtIn]]*Table3[[#This Row],[HtIn]])*703,0)</f>
        <v>24</v>
      </c>
      <c r="P66"/>
    </row>
    <row r="67" spans="1:16" x14ac:dyDescent="0.3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5" t="s">
        <v>229</v>
      </c>
      <c r="H67" s="1">
        <v>34856</v>
      </c>
      <c r="I67" t="s">
        <v>56</v>
      </c>
      <c r="J67" t="s">
        <v>13</v>
      </c>
      <c r="K67" t="s">
        <v>315</v>
      </c>
      <c r="L67" s="12">
        <f ca="1">DATEDIF(Table3[[#This Row],[DOB]],TODAY(),"y")</f>
        <v>28</v>
      </c>
      <c r="M67" s="11">
        <f>SUM(LEFT(Table3[[#This Row],[Height]],1), RIGHT(Table3[[#This Row],[Height]], LEN(Table3[[#This Row],[Height]])-2)/12)</f>
        <v>5.416666666666667</v>
      </c>
      <c r="N67" s="11">
        <f>Table3[[#This Row],[HeightFt]]*12</f>
        <v>65</v>
      </c>
      <c r="O67" s="13">
        <f>ROUND(Table3[[#This Row],[Weight]]/(Table3[[#This Row],[HtIn]]*Table3[[#This Row],[HtIn]])*703,0)</f>
        <v>23</v>
      </c>
      <c r="P67"/>
    </row>
    <row r="68" spans="1:16" x14ac:dyDescent="0.3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5" t="s">
        <v>179</v>
      </c>
      <c r="H68" s="1">
        <v>35062</v>
      </c>
      <c r="I68" t="s">
        <v>17</v>
      </c>
      <c r="J68" t="s">
        <v>13</v>
      </c>
      <c r="K68" t="s">
        <v>14</v>
      </c>
      <c r="L68" s="12">
        <f ca="1">DATEDIF(Table3[[#This Row],[DOB]],TODAY(),"y")</f>
        <v>28</v>
      </c>
      <c r="M68" s="11">
        <f>SUM(LEFT(Table3[[#This Row],[Height]],1), RIGHT(Table3[[#This Row],[Height]], LEN(Table3[[#This Row],[Height]])-2)/12)</f>
        <v>5.666666666666667</v>
      </c>
      <c r="N68" s="11">
        <f>Table3[[#This Row],[HeightFt]]*12</f>
        <v>68</v>
      </c>
      <c r="O68" s="13">
        <f>ROUND(Table3[[#This Row],[Weight]]/(Table3[[#This Row],[HtIn]]*Table3[[#This Row],[HtIn]])*703,0)</f>
        <v>25</v>
      </c>
      <c r="P68"/>
    </row>
    <row r="69" spans="1:16" x14ac:dyDescent="0.3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5" t="s">
        <v>307</v>
      </c>
      <c r="H69" s="1">
        <v>34118</v>
      </c>
      <c r="I69" t="s">
        <v>60</v>
      </c>
      <c r="J69" t="s">
        <v>61</v>
      </c>
      <c r="K69" t="s">
        <v>14</v>
      </c>
      <c r="L69" s="12">
        <f ca="1">DATEDIF(Table3[[#This Row],[DOB]],TODAY(),"y")</f>
        <v>30</v>
      </c>
      <c r="M69" s="11">
        <f>SUM(LEFT(Table3[[#This Row],[Height]],1), RIGHT(Table3[[#This Row],[Height]], LEN(Table3[[#This Row],[Height]])-2)/12)</f>
        <v>5.25</v>
      </c>
      <c r="N69" s="11">
        <f>Table3[[#This Row],[HeightFt]]*12</f>
        <v>63</v>
      </c>
      <c r="O69" s="13">
        <f>ROUND(Table3[[#This Row],[Weight]]/(Table3[[#This Row],[HtIn]]*Table3[[#This Row],[HtIn]])*703,0)</f>
        <v>24</v>
      </c>
      <c r="P69"/>
    </row>
    <row r="70" spans="1:16" x14ac:dyDescent="0.3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5" t="s">
        <v>307</v>
      </c>
      <c r="H70" s="1">
        <v>34134</v>
      </c>
      <c r="I70" t="s">
        <v>64</v>
      </c>
      <c r="J70" t="s">
        <v>65</v>
      </c>
      <c r="K70" t="s">
        <v>315</v>
      </c>
      <c r="L70" s="12">
        <f ca="1">DATEDIF(Table3[[#This Row],[DOB]],TODAY(),"y")</f>
        <v>30</v>
      </c>
      <c r="M70" s="11">
        <f>SUM(LEFT(Table3[[#This Row],[Height]],1), RIGHT(Table3[[#This Row],[Height]], LEN(Table3[[#This Row],[Height]])-2)/12)</f>
        <v>5.25</v>
      </c>
      <c r="N70" s="11">
        <f>Table3[[#This Row],[HeightFt]]*12</f>
        <v>63</v>
      </c>
      <c r="O70" s="13">
        <f>ROUND(Table3[[#This Row],[Weight]]/(Table3[[#This Row],[HtIn]]*Table3[[#This Row],[HtIn]])*703,0)</f>
        <v>22</v>
      </c>
      <c r="P70"/>
    </row>
    <row r="71" spans="1:16" x14ac:dyDescent="0.3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5" t="s">
        <v>218</v>
      </c>
      <c r="H71" s="1">
        <v>33606</v>
      </c>
      <c r="I71" t="s">
        <v>68</v>
      </c>
      <c r="J71" t="s">
        <v>24</v>
      </c>
      <c r="K71" t="s">
        <v>35</v>
      </c>
      <c r="L71" s="12">
        <f ca="1">DATEDIF(Table3[[#This Row],[DOB]],TODAY(),"y")</f>
        <v>32</v>
      </c>
      <c r="M71" s="11">
        <f>SUM(LEFT(Table3[[#This Row],[Height]],1), RIGHT(Table3[[#This Row],[Height]], LEN(Table3[[#This Row],[Height]])-2)/12)</f>
        <v>5.583333333333333</v>
      </c>
      <c r="N71" s="11">
        <f>Table3[[#This Row],[HeightFt]]*12</f>
        <v>67</v>
      </c>
      <c r="O71" s="13">
        <f>ROUND(Table3[[#This Row],[Weight]]/(Table3[[#This Row],[HtIn]]*Table3[[#This Row],[HtIn]])*703,0)</f>
        <v>23</v>
      </c>
      <c r="P71"/>
    </row>
    <row r="72" spans="1:16" x14ac:dyDescent="0.3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5" t="s">
        <v>229</v>
      </c>
      <c r="H72" s="1">
        <v>35618</v>
      </c>
      <c r="I72" t="s">
        <v>71</v>
      </c>
      <c r="J72" t="s">
        <v>13</v>
      </c>
      <c r="K72" t="s">
        <v>35</v>
      </c>
      <c r="L72" s="12">
        <f ca="1">DATEDIF(Table3[[#This Row],[DOB]],TODAY(),"y")</f>
        <v>26</v>
      </c>
      <c r="M72" s="11">
        <f>SUM(LEFT(Table3[[#This Row],[Height]],1), RIGHT(Table3[[#This Row],[Height]], LEN(Table3[[#This Row],[Height]])-2)/12)</f>
        <v>5.416666666666667</v>
      </c>
      <c r="N72" s="11">
        <f>Table3[[#This Row],[HeightFt]]*12</f>
        <v>65</v>
      </c>
      <c r="O72" s="13">
        <f>ROUND(Table3[[#This Row],[Weight]]/(Table3[[#This Row],[HtIn]]*Table3[[#This Row],[HtIn]])*703,0)</f>
        <v>24</v>
      </c>
      <c r="P72"/>
    </row>
    <row r="73" spans="1:16" x14ac:dyDescent="0.3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5" t="s">
        <v>232</v>
      </c>
      <c r="H73" s="1">
        <v>34337</v>
      </c>
      <c r="I73" t="s">
        <v>74</v>
      </c>
      <c r="J73" t="s">
        <v>75</v>
      </c>
      <c r="K73" t="s">
        <v>14</v>
      </c>
      <c r="L73" s="12">
        <f ca="1">DATEDIF(Table3[[#This Row],[DOB]],TODAY(),"y")</f>
        <v>30</v>
      </c>
      <c r="M73" s="11">
        <f>SUM(LEFT(Table3[[#This Row],[Height]],1), RIGHT(Table3[[#This Row],[Height]], LEN(Table3[[#This Row],[Height]])-2)/12)</f>
        <v>5.5</v>
      </c>
      <c r="N73" s="11">
        <f>Table3[[#This Row],[HeightFt]]*12</f>
        <v>66</v>
      </c>
      <c r="O73" s="13">
        <f>ROUND(Table3[[#This Row],[Weight]]/(Table3[[#This Row],[HtIn]]*Table3[[#This Row],[HtIn]])*703,0)</f>
        <v>23</v>
      </c>
      <c r="P73"/>
    </row>
    <row r="74" spans="1:16" x14ac:dyDescent="0.3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5" t="s">
        <v>175</v>
      </c>
      <c r="H74" s="1">
        <v>34447</v>
      </c>
      <c r="I74" t="s">
        <v>78</v>
      </c>
      <c r="J74" t="s">
        <v>13</v>
      </c>
      <c r="K74" t="s">
        <v>315</v>
      </c>
      <c r="L74" s="12">
        <f ca="1">DATEDIF(Table3[[#This Row],[DOB]],TODAY(),"y")</f>
        <v>30</v>
      </c>
      <c r="M74" s="11">
        <f>SUM(LEFT(Table3[[#This Row],[Height]],1), RIGHT(Table3[[#This Row],[Height]], LEN(Table3[[#This Row],[Height]])-2)/12)</f>
        <v>6</v>
      </c>
      <c r="N74" s="11">
        <f>Table3[[#This Row],[HeightFt]]*12</f>
        <v>72</v>
      </c>
      <c r="O74" s="13">
        <f>ROUND(Table3[[#This Row],[Weight]]/(Table3[[#This Row],[HtIn]]*Table3[[#This Row],[HtIn]])*703,0)</f>
        <v>24</v>
      </c>
      <c r="P74"/>
    </row>
    <row r="75" spans="1:16" x14ac:dyDescent="0.3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5" t="s">
        <v>179</v>
      </c>
      <c r="H75" s="1">
        <v>32367</v>
      </c>
      <c r="I75" t="s">
        <v>81</v>
      </c>
      <c r="J75" t="s">
        <v>82</v>
      </c>
      <c r="K75" t="s">
        <v>14</v>
      </c>
      <c r="L75" s="12">
        <f ca="1">DATEDIF(Table3[[#This Row],[DOB]],TODAY(),"y")</f>
        <v>35</v>
      </c>
      <c r="M75" s="11">
        <f>SUM(LEFT(Table3[[#This Row],[Height]],1), RIGHT(Table3[[#This Row],[Height]], LEN(Table3[[#This Row],[Height]])-2)/12)</f>
        <v>5.666666666666667</v>
      </c>
      <c r="N75" s="11">
        <f>Table3[[#This Row],[HeightFt]]*12</f>
        <v>68</v>
      </c>
      <c r="O75" s="13">
        <f>ROUND(Table3[[#This Row],[Weight]]/(Table3[[#This Row],[HtIn]]*Table3[[#This Row],[HtIn]])*703,0)</f>
        <v>26</v>
      </c>
      <c r="P75"/>
    </row>
    <row r="76" spans="1:16" x14ac:dyDescent="0.3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5" t="s">
        <v>209</v>
      </c>
      <c r="H76" s="1">
        <v>32654</v>
      </c>
      <c r="I76" t="s">
        <v>85</v>
      </c>
      <c r="J76" t="s">
        <v>39</v>
      </c>
      <c r="K76" t="s">
        <v>315</v>
      </c>
      <c r="L76" s="12">
        <f ca="1">DATEDIF(Table3[[#This Row],[DOB]],TODAY(),"y")</f>
        <v>34</v>
      </c>
      <c r="M76" s="11">
        <f>SUM(LEFT(Table3[[#This Row],[Height]],1), RIGHT(Table3[[#This Row],[Height]], LEN(Table3[[#This Row],[Height]])-2)/12)</f>
        <v>5.833333333333333</v>
      </c>
      <c r="N76" s="11">
        <f>Table3[[#This Row],[HeightFt]]*12</f>
        <v>70</v>
      </c>
      <c r="O76" s="13">
        <f>ROUND(Table3[[#This Row],[Weight]]/(Table3[[#This Row],[HtIn]]*Table3[[#This Row],[HtIn]])*703,0)</f>
        <v>27</v>
      </c>
      <c r="P76"/>
    </row>
    <row r="77" spans="1:16" x14ac:dyDescent="0.3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5" t="s">
        <v>188</v>
      </c>
      <c r="H77" s="1">
        <v>32538</v>
      </c>
      <c r="I77" t="s">
        <v>154</v>
      </c>
      <c r="J77" t="s">
        <v>6</v>
      </c>
      <c r="K77" t="s">
        <v>315</v>
      </c>
      <c r="L77" s="12">
        <f ca="1">DATEDIF(Table3[[#This Row],[DOB]],TODAY(),"y")</f>
        <v>35</v>
      </c>
      <c r="M77" s="11">
        <f>SUM(LEFT(Table3[[#This Row],[Height]],1), RIGHT(Table3[[#This Row],[Height]], LEN(Table3[[#This Row],[Height]])-2)/12)</f>
        <v>6.083333333333333</v>
      </c>
      <c r="N77" s="11">
        <f>Table3[[#This Row],[HeightFt]]*12</f>
        <v>73</v>
      </c>
      <c r="O77" s="13">
        <f>ROUND(Table3[[#This Row],[Weight]]/(Table3[[#This Row],[HtIn]]*Table3[[#This Row],[HtIn]])*703,0)</f>
        <v>26</v>
      </c>
      <c r="P77"/>
    </row>
    <row r="78" spans="1:16" x14ac:dyDescent="0.3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5" t="s">
        <v>182</v>
      </c>
      <c r="H78" s="1">
        <v>35418</v>
      </c>
      <c r="I78" t="s">
        <v>90</v>
      </c>
      <c r="J78" t="s">
        <v>13</v>
      </c>
      <c r="K78" t="s">
        <v>315</v>
      </c>
      <c r="L78" s="12">
        <f ca="1">DATEDIF(Table3[[#This Row],[DOB]],TODAY(),"y")</f>
        <v>27</v>
      </c>
      <c r="M78" s="11">
        <f>SUM(LEFT(Table3[[#This Row],[Height]],1), RIGHT(Table3[[#This Row],[Height]], LEN(Table3[[#This Row],[Height]])-2)/12)</f>
        <v>6.166666666666667</v>
      </c>
      <c r="N78" s="11">
        <f>Table3[[#This Row],[HeightFt]]*12</f>
        <v>74</v>
      </c>
      <c r="O78" s="13">
        <f>ROUND(Table3[[#This Row],[Weight]]/(Table3[[#This Row],[HtIn]]*Table3[[#This Row],[HtIn]])*703,0)</f>
        <v>25</v>
      </c>
      <c r="P78"/>
    </row>
    <row r="79" spans="1:16" x14ac:dyDescent="0.3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5" t="s">
        <v>179</v>
      </c>
      <c r="H79" s="1">
        <v>31441</v>
      </c>
      <c r="I79" t="s">
        <v>155</v>
      </c>
      <c r="J79" t="s">
        <v>10</v>
      </c>
      <c r="K79" t="s">
        <v>14</v>
      </c>
      <c r="L79" s="12">
        <f ca="1">DATEDIF(Table3[[#This Row],[DOB]],TODAY(),"y")</f>
        <v>38</v>
      </c>
      <c r="M79" s="11">
        <f>SUM(LEFT(Table3[[#This Row],[Height]],1), RIGHT(Table3[[#This Row],[Height]], LEN(Table3[[#This Row],[Height]])-2)/12)</f>
        <v>5.666666666666667</v>
      </c>
      <c r="N79" s="11">
        <f>Table3[[#This Row],[HeightFt]]*12</f>
        <v>68</v>
      </c>
      <c r="O79" s="13">
        <f>ROUND(Table3[[#This Row],[Weight]]/(Table3[[#This Row],[HtIn]]*Table3[[#This Row],[HtIn]])*703,0)</f>
        <v>27</v>
      </c>
      <c r="P79"/>
    </row>
    <row r="80" spans="1:16" x14ac:dyDescent="0.3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5" t="s">
        <v>175</v>
      </c>
      <c r="H80" s="1">
        <v>31893</v>
      </c>
      <c r="I80" t="s">
        <v>95</v>
      </c>
      <c r="J80" t="s">
        <v>10</v>
      </c>
      <c r="K80" t="s">
        <v>14</v>
      </c>
      <c r="L80" s="12">
        <f ca="1">DATEDIF(Table3[[#This Row],[DOB]],TODAY(),"y")</f>
        <v>37</v>
      </c>
      <c r="M80" s="11">
        <f>SUM(LEFT(Table3[[#This Row],[Height]],1), RIGHT(Table3[[#This Row],[Height]], LEN(Table3[[#This Row],[Height]])-2)/12)</f>
        <v>6</v>
      </c>
      <c r="N80" s="11">
        <f>Table3[[#This Row],[HeightFt]]*12</f>
        <v>72</v>
      </c>
      <c r="O80" s="13">
        <f>ROUND(Table3[[#This Row],[Weight]]/(Table3[[#This Row],[HtIn]]*Table3[[#This Row],[HtIn]])*703,0)</f>
        <v>26</v>
      </c>
      <c r="P80"/>
    </row>
    <row r="81" spans="1:16" x14ac:dyDescent="0.3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5" t="s">
        <v>188</v>
      </c>
      <c r="H81" s="1">
        <v>35164</v>
      </c>
      <c r="I81" t="s">
        <v>98</v>
      </c>
      <c r="J81" t="s">
        <v>10</v>
      </c>
      <c r="K81" t="s">
        <v>14</v>
      </c>
      <c r="L81" s="12">
        <f ca="1">DATEDIF(Table3[[#This Row],[DOB]],TODAY(),"y")</f>
        <v>28</v>
      </c>
      <c r="M81" s="11">
        <f>SUM(LEFT(Table3[[#This Row],[Height]],1), RIGHT(Table3[[#This Row],[Height]], LEN(Table3[[#This Row],[Height]])-2)/12)</f>
        <v>6.083333333333333</v>
      </c>
      <c r="N81" s="11">
        <f>Table3[[#This Row],[HeightFt]]*12</f>
        <v>73</v>
      </c>
      <c r="O81" s="13">
        <f>ROUND(Table3[[#This Row],[Weight]]/(Table3[[#This Row],[HtIn]]*Table3[[#This Row],[HtIn]])*703,0)</f>
        <v>26</v>
      </c>
      <c r="P81"/>
    </row>
    <row r="82" spans="1:16" x14ac:dyDescent="0.3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5" t="s">
        <v>188</v>
      </c>
      <c r="H82" s="1">
        <v>30883</v>
      </c>
      <c r="I82" t="s">
        <v>101</v>
      </c>
      <c r="J82" t="s">
        <v>65</v>
      </c>
      <c r="K82" t="s">
        <v>315</v>
      </c>
      <c r="L82" s="12">
        <f ca="1">DATEDIF(Table3[[#This Row],[DOB]],TODAY(),"y")</f>
        <v>39</v>
      </c>
      <c r="M82" s="11">
        <f>SUM(LEFT(Table3[[#This Row],[Height]],1), RIGHT(Table3[[#This Row],[Height]], LEN(Table3[[#This Row],[Height]])-2)/12)</f>
        <v>6.083333333333333</v>
      </c>
      <c r="N82" s="11">
        <f>Table3[[#This Row],[HeightFt]]*12</f>
        <v>73</v>
      </c>
      <c r="O82" s="13">
        <f>ROUND(Table3[[#This Row],[Weight]]/(Table3[[#This Row],[HtIn]]*Table3[[#This Row],[HtIn]])*703,0)</f>
        <v>26</v>
      </c>
      <c r="P82"/>
    </row>
    <row r="83" spans="1:16" x14ac:dyDescent="0.3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5" t="s">
        <v>218</v>
      </c>
      <c r="H83" s="1">
        <v>28873</v>
      </c>
      <c r="I83" t="s">
        <v>104</v>
      </c>
      <c r="J83" t="s">
        <v>65</v>
      </c>
      <c r="K83" t="s">
        <v>14</v>
      </c>
      <c r="L83" s="12">
        <f ca="1">DATEDIF(Table3[[#This Row],[DOB]],TODAY(),"y")</f>
        <v>45</v>
      </c>
      <c r="M83" s="11">
        <f>SUM(LEFT(Table3[[#This Row],[Height]],1), RIGHT(Table3[[#This Row],[Height]], LEN(Table3[[#This Row],[Height]])-2)/12)</f>
        <v>5.583333333333333</v>
      </c>
      <c r="N83" s="11">
        <f>Table3[[#This Row],[HeightFt]]*12</f>
        <v>67</v>
      </c>
      <c r="O83" s="13">
        <f>ROUND(Table3[[#This Row],[Weight]]/(Table3[[#This Row],[HtIn]]*Table3[[#This Row],[HtIn]])*703,0)</f>
        <v>27</v>
      </c>
      <c r="P83"/>
    </row>
    <row r="84" spans="1:16" x14ac:dyDescent="0.3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5" t="s">
        <v>308</v>
      </c>
      <c r="H84" s="1">
        <v>35477</v>
      </c>
      <c r="I84" t="s">
        <v>107</v>
      </c>
      <c r="J84" t="s">
        <v>65</v>
      </c>
      <c r="K84" t="s">
        <v>14</v>
      </c>
      <c r="L84" s="12">
        <f ca="1">DATEDIF(Table3[[#This Row],[DOB]],TODAY(),"y")</f>
        <v>27</v>
      </c>
      <c r="M84" s="11">
        <f>SUM(LEFT(Table3[[#This Row],[Height]],1), RIGHT(Table3[[#This Row],[Height]], LEN(Table3[[#This Row],[Height]])-2)/12)</f>
        <v>6.416666666666667</v>
      </c>
      <c r="N84" s="11">
        <f>Table3[[#This Row],[HeightFt]]*12</f>
        <v>77</v>
      </c>
      <c r="O84" s="13">
        <f>ROUND(Table3[[#This Row],[Weight]]/(Table3[[#This Row],[HtIn]]*Table3[[#This Row],[HtIn]])*703,0)</f>
        <v>28</v>
      </c>
      <c r="P84"/>
    </row>
    <row r="85" spans="1:16" x14ac:dyDescent="0.3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5" t="s">
        <v>174</v>
      </c>
      <c r="H85" s="1">
        <v>31275</v>
      </c>
      <c r="I85" t="s">
        <v>109</v>
      </c>
      <c r="J85" t="s">
        <v>110</v>
      </c>
      <c r="K85" t="s">
        <v>315</v>
      </c>
      <c r="L85" s="12">
        <f ca="1">DATEDIF(Table3[[#This Row],[DOB]],TODAY(),"y")</f>
        <v>38</v>
      </c>
      <c r="M85" s="11">
        <f>SUM(LEFT(Table3[[#This Row],[Height]],1), RIGHT(Table3[[#This Row],[Height]], LEN(Table3[[#This Row],[Height]])-2)/12)</f>
        <v>5.75</v>
      </c>
      <c r="N85" s="11">
        <f>Table3[[#This Row],[HeightFt]]*12</f>
        <v>69</v>
      </c>
      <c r="O85" s="13">
        <f>ROUND(Table3[[#This Row],[Weight]]/(Table3[[#This Row],[HtIn]]*Table3[[#This Row],[HtIn]])*703,0)</f>
        <v>25</v>
      </c>
      <c r="P85"/>
    </row>
    <row r="86" spans="1:16" x14ac:dyDescent="0.3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5" t="s">
        <v>168</v>
      </c>
      <c r="H86" s="1">
        <v>31438</v>
      </c>
      <c r="I86" t="s">
        <v>112</v>
      </c>
      <c r="J86" t="s">
        <v>110</v>
      </c>
      <c r="K86" t="s">
        <v>14</v>
      </c>
      <c r="L86" s="12">
        <f ca="1">DATEDIF(Table3[[#This Row],[DOB]],TODAY(),"y")</f>
        <v>38</v>
      </c>
      <c r="M86" s="11">
        <f>SUM(LEFT(Table3[[#This Row],[Height]],1), RIGHT(Table3[[#This Row],[Height]], LEN(Table3[[#This Row],[Height]])-2)/12)</f>
        <v>5.916666666666667</v>
      </c>
      <c r="N86" s="11">
        <f>Table3[[#This Row],[HeightFt]]*12</f>
        <v>71</v>
      </c>
      <c r="O86" s="13">
        <f>ROUND(Table3[[#This Row],[Weight]]/(Table3[[#This Row],[HtIn]]*Table3[[#This Row],[HtIn]])*703,0)</f>
        <v>26</v>
      </c>
      <c r="P86"/>
    </row>
    <row r="87" spans="1:16" x14ac:dyDescent="0.3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5" t="s">
        <v>175</v>
      </c>
      <c r="H87" s="1">
        <v>30894</v>
      </c>
      <c r="I87" t="s">
        <v>64</v>
      </c>
      <c r="J87" t="s">
        <v>65</v>
      </c>
      <c r="K87" t="s">
        <v>35</v>
      </c>
      <c r="L87" s="12">
        <f ca="1">DATEDIF(Table3[[#This Row],[DOB]],TODAY(),"y")</f>
        <v>39</v>
      </c>
      <c r="M87" s="11">
        <f>SUM(LEFT(Table3[[#This Row],[Height]],1), RIGHT(Table3[[#This Row],[Height]], LEN(Table3[[#This Row],[Height]])-2)/12)</f>
        <v>6</v>
      </c>
      <c r="N87" s="11">
        <f>Table3[[#This Row],[HeightFt]]*12</f>
        <v>72</v>
      </c>
      <c r="O87" s="13">
        <f>ROUND(Table3[[#This Row],[Weight]]/(Table3[[#This Row],[HtIn]]*Table3[[#This Row],[HtIn]])*703,0)</f>
        <v>25</v>
      </c>
      <c r="P87"/>
    </row>
    <row r="88" spans="1:16" x14ac:dyDescent="0.3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5" t="s">
        <v>174</v>
      </c>
      <c r="H88" s="1">
        <v>32226</v>
      </c>
      <c r="I88" t="s">
        <v>117</v>
      </c>
      <c r="J88" t="s">
        <v>118</v>
      </c>
      <c r="K88" t="s">
        <v>14</v>
      </c>
      <c r="L88" s="12">
        <f ca="1">DATEDIF(Table3[[#This Row],[DOB]],TODAY(),"y")</f>
        <v>36</v>
      </c>
      <c r="M88" s="11">
        <f>SUM(LEFT(Table3[[#This Row],[Height]],1), RIGHT(Table3[[#This Row],[Height]], LEN(Table3[[#This Row],[Height]])-2)/12)</f>
        <v>5.75</v>
      </c>
      <c r="N88" s="11">
        <f>Table3[[#This Row],[HeightFt]]*12</f>
        <v>69</v>
      </c>
      <c r="O88" s="13">
        <f>ROUND(Table3[[#This Row],[Weight]]/(Table3[[#This Row],[HtIn]]*Table3[[#This Row],[HtIn]])*703,0)</f>
        <v>25</v>
      </c>
      <c r="P88"/>
    </row>
    <row r="89" spans="1:16" x14ac:dyDescent="0.3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5" t="s">
        <v>188</v>
      </c>
      <c r="H89" s="1">
        <v>33319</v>
      </c>
      <c r="I89" t="s">
        <v>156</v>
      </c>
      <c r="J89" t="s">
        <v>121</v>
      </c>
      <c r="K89" t="s">
        <v>35</v>
      </c>
      <c r="L89" s="12">
        <f ca="1">DATEDIF(Table3[[#This Row],[DOB]],TODAY(),"y")</f>
        <v>33</v>
      </c>
      <c r="M89" s="11">
        <f>SUM(LEFT(Table3[[#This Row],[Height]],1), RIGHT(Table3[[#This Row],[Height]], LEN(Table3[[#This Row],[Height]])-2)/12)</f>
        <v>6.083333333333333</v>
      </c>
      <c r="N89" s="11">
        <f>Table3[[#This Row],[HeightFt]]*12</f>
        <v>73</v>
      </c>
      <c r="O89" s="13">
        <f>ROUND(Table3[[#This Row],[Weight]]/(Table3[[#This Row],[HtIn]]*Table3[[#This Row],[HtIn]])*703,0)</f>
        <v>26</v>
      </c>
      <c r="P89"/>
    </row>
    <row r="90" spans="1:16" x14ac:dyDescent="0.3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5" t="s">
        <v>188</v>
      </c>
      <c r="H90" s="1">
        <v>31633</v>
      </c>
      <c r="I90" t="s">
        <v>124</v>
      </c>
      <c r="J90" t="s">
        <v>10</v>
      </c>
      <c r="K90" t="s">
        <v>14</v>
      </c>
      <c r="L90" s="12">
        <f ca="1">DATEDIF(Table3[[#This Row],[DOB]],TODAY(),"y")</f>
        <v>37</v>
      </c>
      <c r="M90" s="11">
        <f>SUM(LEFT(Table3[[#This Row],[Height]],1), RIGHT(Table3[[#This Row],[Height]], LEN(Table3[[#This Row],[Height]])-2)/12)</f>
        <v>6.083333333333333</v>
      </c>
      <c r="N90" s="11">
        <f>Table3[[#This Row],[HeightFt]]*12</f>
        <v>73</v>
      </c>
      <c r="O90" s="13">
        <f>ROUND(Table3[[#This Row],[Weight]]/(Table3[[#This Row],[HtIn]]*Table3[[#This Row],[HtIn]])*703,0)</f>
        <v>26</v>
      </c>
      <c r="P90"/>
    </row>
    <row r="91" spans="1:16" x14ac:dyDescent="0.3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5" t="s">
        <v>174</v>
      </c>
      <c r="H91" s="1">
        <v>32295</v>
      </c>
      <c r="I91" t="s">
        <v>126</v>
      </c>
      <c r="J91" t="s">
        <v>110</v>
      </c>
      <c r="K91" t="s">
        <v>14</v>
      </c>
      <c r="L91" s="12">
        <f ca="1">DATEDIF(Table3[[#This Row],[DOB]],TODAY(),"y")</f>
        <v>35</v>
      </c>
      <c r="M91" s="11">
        <f>SUM(LEFT(Table3[[#This Row],[Height]],1), RIGHT(Table3[[#This Row],[Height]], LEN(Table3[[#This Row],[Height]])-2)/12)</f>
        <v>5.75</v>
      </c>
      <c r="N91" s="11">
        <f>Table3[[#This Row],[HeightFt]]*12</f>
        <v>69</v>
      </c>
      <c r="O91" s="13">
        <f>ROUND(Table3[[#This Row],[Weight]]/(Table3[[#This Row],[HtIn]]*Table3[[#This Row],[HtIn]])*703,0)</f>
        <v>26</v>
      </c>
      <c r="P91"/>
    </row>
    <row r="92" spans="1:16" x14ac:dyDescent="0.3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5" t="s">
        <v>174</v>
      </c>
      <c r="H92" s="1">
        <v>32195</v>
      </c>
      <c r="I92" t="s">
        <v>129</v>
      </c>
      <c r="J92" t="s">
        <v>130</v>
      </c>
      <c r="K92" t="s">
        <v>14</v>
      </c>
      <c r="L92" s="12">
        <f ca="1">DATEDIF(Table3[[#This Row],[DOB]],TODAY(),"y")</f>
        <v>36</v>
      </c>
      <c r="M92" s="11">
        <f>SUM(LEFT(Table3[[#This Row],[Height]],1), RIGHT(Table3[[#This Row],[Height]], LEN(Table3[[#This Row],[Height]])-2)/12)</f>
        <v>5.75</v>
      </c>
      <c r="N92" s="11">
        <f>Table3[[#This Row],[HeightFt]]*12</f>
        <v>69</v>
      </c>
      <c r="O92" s="13">
        <f>ROUND(Table3[[#This Row],[Weight]]/(Table3[[#This Row],[HtIn]]*Table3[[#This Row],[HtIn]])*703,0)</f>
        <v>26</v>
      </c>
      <c r="P92"/>
    </row>
    <row r="93" spans="1:16" x14ac:dyDescent="0.3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5" t="s">
        <v>182</v>
      </c>
      <c r="H93" s="1">
        <v>32202</v>
      </c>
      <c r="I93" t="s">
        <v>132</v>
      </c>
      <c r="J93" t="s">
        <v>133</v>
      </c>
      <c r="K93" t="s">
        <v>315</v>
      </c>
      <c r="L93" s="12">
        <f ca="1">DATEDIF(Table3[[#This Row],[DOB]],TODAY(),"y")</f>
        <v>36</v>
      </c>
      <c r="M93" s="11">
        <f>SUM(LEFT(Table3[[#This Row],[Height]],1), RIGHT(Table3[[#This Row],[Height]], LEN(Table3[[#This Row],[Height]])-2)/12)</f>
        <v>6.166666666666667</v>
      </c>
      <c r="N93" s="11">
        <f>Table3[[#This Row],[HeightFt]]*12</f>
        <v>74</v>
      </c>
      <c r="O93" s="13">
        <f>ROUND(Table3[[#This Row],[Weight]]/(Table3[[#This Row],[HtIn]]*Table3[[#This Row],[HtIn]])*703,0)</f>
        <v>24</v>
      </c>
      <c r="P93"/>
    </row>
    <row r="94" spans="1:16" x14ac:dyDescent="0.3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5" t="s">
        <v>175</v>
      </c>
      <c r="H94" s="1">
        <v>30294</v>
      </c>
      <c r="I94" t="s">
        <v>136</v>
      </c>
      <c r="J94" t="s">
        <v>39</v>
      </c>
      <c r="K94" t="s">
        <v>14</v>
      </c>
      <c r="L94" s="12">
        <f ca="1">DATEDIF(Table3[[#This Row],[DOB]],TODAY(),"y")</f>
        <v>41</v>
      </c>
      <c r="M94" s="11">
        <f>SUM(LEFT(Table3[[#This Row],[Height]],1), RIGHT(Table3[[#This Row],[Height]], LEN(Table3[[#This Row],[Height]])-2)/12)</f>
        <v>6</v>
      </c>
      <c r="N94" s="11">
        <f>Table3[[#This Row],[HeightFt]]*12</f>
        <v>72</v>
      </c>
      <c r="O94" s="13">
        <f>ROUND(Table3[[#This Row],[Weight]]/(Table3[[#This Row],[HtIn]]*Table3[[#This Row],[HtIn]])*703,0)</f>
        <v>27</v>
      </c>
      <c r="P94"/>
    </row>
    <row r="95" spans="1:16" x14ac:dyDescent="0.3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5" t="s">
        <v>171</v>
      </c>
      <c r="H95" s="1">
        <v>31880</v>
      </c>
      <c r="I95" t="s">
        <v>138</v>
      </c>
      <c r="J95" t="s">
        <v>13</v>
      </c>
      <c r="K95" t="s">
        <v>14</v>
      </c>
      <c r="L95" s="12">
        <f ca="1">DATEDIF(Table3[[#This Row],[DOB]],TODAY(),"y")</f>
        <v>37</v>
      </c>
      <c r="M95" s="11">
        <f>SUM(LEFT(Table3[[#This Row],[Height]],1), RIGHT(Table3[[#This Row],[Height]], LEN(Table3[[#This Row],[Height]])-2)/12)</f>
        <v>6.25</v>
      </c>
      <c r="N95" s="11">
        <f>Table3[[#This Row],[HeightFt]]*12</f>
        <v>75</v>
      </c>
      <c r="O95" s="13">
        <f>ROUND(Table3[[#This Row],[Weight]]/(Table3[[#This Row],[HtIn]]*Table3[[#This Row],[HtIn]])*703,0)</f>
        <v>26</v>
      </c>
      <c r="P95"/>
    </row>
    <row r="96" spans="1:16" x14ac:dyDescent="0.3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5" t="s">
        <v>175</v>
      </c>
      <c r="H96" s="1">
        <v>35683</v>
      </c>
      <c r="I96" t="s">
        <v>157</v>
      </c>
      <c r="J96" t="s">
        <v>34</v>
      </c>
      <c r="K96" t="s">
        <v>14</v>
      </c>
      <c r="L96" s="12">
        <f ca="1">DATEDIF(Table3[[#This Row],[DOB]],TODAY(),"y")</f>
        <v>26</v>
      </c>
      <c r="M96" s="11">
        <f>SUM(LEFT(Table3[[#This Row],[Height]],1), RIGHT(Table3[[#This Row],[Height]], LEN(Table3[[#This Row],[Height]])-2)/12)</f>
        <v>6</v>
      </c>
      <c r="N96" s="11">
        <f>Table3[[#This Row],[HeightFt]]*12</f>
        <v>72</v>
      </c>
      <c r="O96" s="13">
        <f>ROUND(Table3[[#This Row],[Weight]]/(Table3[[#This Row],[HtIn]]*Table3[[#This Row],[HtIn]])*703,0)</f>
        <v>24</v>
      </c>
      <c r="P96"/>
    </row>
    <row r="97" spans="1:16" x14ac:dyDescent="0.3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5" t="s">
        <v>309</v>
      </c>
      <c r="H97" s="1">
        <v>30189</v>
      </c>
      <c r="I97" t="s">
        <v>143</v>
      </c>
      <c r="J97" t="s">
        <v>10</v>
      </c>
      <c r="K97" t="s">
        <v>315</v>
      </c>
      <c r="L97" s="12">
        <f ca="1">DATEDIF(Table3[[#This Row],[DOB]],TODAY(),"y")</f>
        <v>41</v>
      </c>
      <c r="M97" s="11">
        <f>SUM(LEFT(Table3[[#This Row],[Height]],1), RIGHT(Table3[[#This Row],[Height]], LEN(Table3[[#This Row],[Height]])-2)/12)</f>
        <v>6.333333333333333</v>
      </c>
      <c r="N97" s="11">
        <f>Table3[[#This Row],[HeightFt]]*12</f>
        <v>76</v>
      </c>
      <c r="O97" s="13">
        <f>ROUND(Table3[[#This Row],[Weight]]/(Table3[[#This Row],[HtIn]]*Table3[[#This Row],[HtIn]])*703,0)</f>
        <v>26</v>
      </c>
      <c r="P97"/>
    </row>
    <row r="98" spans="1:16" x14ac:dyDescent="0.3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5" t="s">
        <v>175</v>
      </c>
      <c r="H98" s="1">
        <v>30733</v>
      </c>
      <c r="I98" t="s">
        <v>107</v>
      </c>
      <c r="J98" t="s">
        <v>39</v>
      </c>
      <c r="K98" t="s">
        <v>315</v>
      </c>
      <c r="L98" s="12">
        <f ca="1">DATEDIF(Table3[[#This Row],[DOB]],TODAY(),"y")</f>
        <v>40</v>
      </c>
      <c r="M98" s="11">
        <f>SUM(LEFT(Table3[[#This Row],[Height]],1), RIGHT(Table3[[#This Row],[Height]], LEN(Table3[[#This Row],[Height]])-2)/12)</f>
        <v>6</v>
      </c>
      <c r="N98" s="11">
        <f>Table3[[#This Row],[HeightFt]]*12</f>
        <v>72</v>
      </c>
      <c r="O98" s="13">
        <f>ROUND(Table3[[#This Row],[Weight]]/(Table3[[#This Row],[HtIn]]*Table3[[#This Row],[HtIn]])*703,0)</f>
        <v>28</v>
      </c>
      <c r="P98"/>
    </row>
    <row r="99" spans="1:16" x14ac:dyDescent="0.3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5" t="s">
        <v>175</v>
      </c>
      <c r="H99" s="1">
        <v>31727</v>
      </c>
      <c r="I99" t="s">
        <v>147</v>
      </c>
      <c r="J99" t="s">
        <v>110</v>
      </c>
      <c r="K99" t="s">
        <v>35</v>
      </c>
      <c r="L99" s="12">
        <f ca="1">DATEDIF(Table3[[#This Row],[DOB]],TODAY(),"y")</f>
        <v>37</v>
      </c>
      <c r="M99" s="11">
        <f>SUM(LEFT(Table3[[#This Row],[Height]],1), RIGHT(Table3[[#This Row],[Height]], LEN(Table3[[#This Row],[Height]])-2)/12)</f>
        <v>6</v>
      </c>
      <c r="N99" s="11">
        <f>Table3[[#This Row],[HeightFt]]*12</f>
        <v>72</v>
      </c>
      <c r="O99" s="13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style="17" customWidth="1"/>
    <col min="2" max="2" width="32.81640625" style="19" customWidth="1"/>
    <col min="3" max="3" width="64" style="17" customWidth="1"/>
    <col min="4" max="16384" width="8.81640625" style="17"/>
  </cols>
  <sheetData>
    <row r="2" spans="2:3" ht="18.5" x14ac:dyDescent="0.45">
      <c r="B2" s="16" t="s">
        <v>325</v>
      </c>
    </row>
    <row r="3" spans="2:3" x14ac:dyDescent="0.35">
      <c r="B3" s="8" t="s">
        <v>323</v>
      </c>
      <c r="C3" s="17" t="s">
        <v>322</v>
      </c>
    </row>
    <row r="4" spans="2:3" x14ac:dyDescent="0.35">
      <c r="B4" s="8" t="s">
        <v>321</v>
      </c>
      <c r="C4" s="17" t="s">
        <v>341</v>
      </c>
    </row>
    <row r="5" spans="2:3" x14ac:dyDescent="0.35">
      <c r="B5" s="8" t="s">
        <v>320</v>
      </c>
      <c r="C5" s="17" t="s">
        <v>319</v>
      </c>
    </row>
    <row r="6" spans="2:3" x14ac:dyDescent="0.35">
      <c r="B6" s="8" t="s">
        <v>324</v>
      </c>
      <c r="C6" s="17" t="s">
        <v>340</v>
      </c>
    </row>
    <row r="7" spans="2:3" x14ac:dyDescent="0.35">
      <c r="B7" s="18"/>
    </row>
    <row r="8" spans="2:3" ht="18.5" x14ac:dyDescent="0.45">
      <c r="B8" s="16" t="s">
        <v>342</v>
      </c>
    </row>
    <row r="9" spans="2:3" x14ac:dyDescent="0.35">
      <c r="B9" s="9" t="s">
        <v>326</v>
      </c>
      <c r="C9" s="17" t="s">
        <v>343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Baraneetharan Ramasamy</cp:lastModifiedBy>
  <dcterms:created xsi:type="dcterms:W3CDTF">2018-02-22T15:12:51Z</dcterms:created>
  <dcterms:modified xsi:type="dcterms:W3CDTF">2024-04-30T04:55:24Z</dcterms:modified>
</cp:coreProperties>
</file>