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D:\janba\Downloads\"/>
    </mc:Choice>
  </mc:AlternateContent>
  <xr:revisionPtr revIDLastSave="0" documentId="13_ncr:1_{0F4DD6DF-D263-4E6C-B7C3-B5A42DEC6DF6}" xr6:coauthVersionLast="47" xr6:coauthVersionMax="47" xr10:uidLastSave="{00000000-0000-0000-0000-000000000000}"/>
  <bookViews>
    <workbookView xWindow="-120" yWindow="-120" windowWidth="29040" windowHeight="15990" tabRatio="786" xr2:uid="{00000000-000D-0000-FFFF-FFFF00000000}"/>
  </bookViews>
  <sheets>
    <sheet name="2024 MeteoRain PERIODIC 6Byte" sheetId="4" r:id="rId1"/>
    <sheet name="MRA Alarm 4Byte" sheetId="12" r:id="rId2"/>
    <sheet name="MR0S Service Msg 12B message" sheetId="8" r:id="rId3"/>
    <sheet name="MR1S Service Msg 12B message" sheetId="9" r:id="rId4"/>
    <sheet name="MR2S Service 12B Alarm Return" sheetId="11" r:id="rId5"/>
    <sheet name="ALRM DOWNLNK 4B Set Alarm" sheetId="10" r:id="rId6"/>
    <sheet name="10bit Rain intensit 728|time" sheetId="7" r:id="rId7"/>
    <sheet name="_SSC" sheetId="2" state="veryHidden" r:id="rId8"/>
  </sheets>
  <definedNames>
    <definedName name="_xlnm.Print_Area" localSheetId="0">'2024 MeteoRain PERIODIC 6Byte'!$A$1:$O$33</definedName>
    <definedName name="_xlnm.Print_Area" localSheetId="5">'ALRM DOWNLNK 4B Set Alarm'!$A$1:$O$41</definedName>
    <definedName name="_xlnm.Print_Area" localSheetId="2">'MR0S Service Msg 12B message'!$A$1:$O$40</definedName>
    <definedName name="_xlnm.Print_Area" localSheetId="3">'MR1S Service Msg 12B message'!$A$1:$O$40</definedName>
    <definedName name="_xlnm.Print_Area" localSheetId="4">'MR2S Service 12B Alarm Return'!$A$1:$O$32</definedName>
    <definedName name="_xlnm.Print_Area" localSheetId="1">'MRA Alarm 4Byte'!$A$1:$O$36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1" l="1"/>
  <c r="G6" i="11" s="1"/>
  <c r="H6" i="11" s="1"/>
  <c r="I6" i="11" s="1"/>
  <c r="J6" i="11" s="1"/>
  <c r="K6" i="11" s="1"/>
  <c r="L6" i="11" s="1"/>
  <c r="M6" i="11" s="1"/>
  <c r="N13" i="11"/>
  <c r="L19" i="9"/>
  <c r="M19" i="9"/>
  <c r="N19" i="9"/>
  <c r="O19" i="9"/>
  <c r="L14" i="9"/>
  <c r="M14" i="9"/>
  <c r="N14" i="9"/>
  <c r="O14" i="9"/>
  <c r="L6" i="9"/>
  <c r="M6" i="9" s="1"/>
  <c r="N6" i="9" s="1"/>
  <c r="O6" i="9" s="1"/>
  <c r="P13" i="9"/>
  <c r="J14" i="9" l="1"/>
  <c r="J16" i="9" s="1"/>
  <c r="J19" i="9" s="1"/>
  <c r="I14" i="9"/>
  <c r="I16" i="9" s="1"/>
  <c r="I19" i="9" s="1"/>
  <c r="H14" i="9"/>
  <c r="H16" i="9" s="1"/>
  <c r="H19" i="9" s="1"/>
  <c r="G14" i="9"/>
  <c r="G16" i="9" s="1"/>
  <c r="G19" i="9" s="1"/>
  <c r="AK33" i="12"/>
  <c r="AK34" i="12" s="1"/>
  <c r="AJ33" i="12"/>
  <c r="AJ34" i="12" s="1"/>
  <c r="AI33" i="12"/>
  <c r="AI34" i="12" s="1"/>
  <c r="AH33" i="12"/>
  <c r="AH34" i="12" s="1"/>
  <c r="AG33" i="12"/>
  <c r="AG34" i="12" s="1"/>
  <c r="AF33" i="12"/>
  <c r="AF34" i="12" s="1"/>
  <c r="AE33" i="12"/>
  <c r="AE34" i="12" s="1"/>
  <c r="AD33" i="12"/>
  <c r="AD34" i="12" s="1"/>
  <c r="AC33" i="12"/>
  <c r="AC34" i="12" s="1"/>
  <c r="AB33" i="12"/>
  <c r="AB34" i="12" s="1"/>
  <c r="AA33" i="12"/>
  <c r="AA34" i="12" s="1"/>
  <c r="Z33" i="12"/>
  <c r="Z34" i="12" s="1"/>
  <c r="Y33" i="12"/>
  <c r="Y34" i="12" s="1"/>
  <c r="X33" i="12"/>
  <c r="X34" i="12" s="1"/>
  <c r="W33" i="12"/>
  <c r="W34" i="12" s="1"/>
  <c r="V33" i="12"/>
  <c r="V34" i="12" s="1"/>
  <c r="U33" i="12"/>
  <c r="U34" i="12" s="1"/>
  <c r="T33" i="12"/>
  <c r="T34" i="12" s="1"/>
  <c r="S33" i="12"/>
  <c r="S34" i="12" s="1"/>
  <c r="R33" i="12"/>
  <c r="R34" i="12" s="1"/>
  <c r="Q33" i="12"/>
  <c r="Q34" i="12" s="1"/>
  <c r="P33" i="12"/>
  <c r="P34" i="12" s="1"/>
  <c r="O33" i="12"/>
  <c r="O34" i="12" s="1"/>
  <c r="N33" i="12"/>
  <c r="N34" i="12" s="1"/>
  <c r="M33" i="12"/>
  <c r="M34" i="12" s="1"/>
  <c r="L33" i="12"/>
  <c r="L34" i="12" s="1"/>
  <c r="K33" i="12"/>
  <c r="K34" i="12" s="1"/>
  <c r="J33" i="12"/>
  <c r="J34" i="12" s="1"/>
  <c r="I33" i="12"/>
  <c r="I34" i="12" s="1"/>
  <c r="H33" i="12"/>
  <c r="H34" i="12" s="1"/>
  <c r="G33" i="12"/>
  <c r="G34" i="12" s="1"/>
  <c r="F33" i="12"/>
  <c r="F34" i="12" s="1"/>
  <c r="E33" i="12"/>
  <c r="E34" i="12" s="1"/>
  <c r="D33" i="12"/>
  <c r="D34" i="12" s="1"/>
  <c r="C33" i="12"/>
  <c r="C34" i="12" s="1"/>
  <c r="B33" i="12"/>
  <c r="B34" i="12" s="1"/>
  <c r="F18" i="12"/>
  <c r="E14" i="12"/>
  <c r="E16" i="12" s="1"/>
  <c r="E19" i="12" s="1"/>
  <c r="D14" i="12"/>
  <c r="D16" i="12" s="1"/>
  <c r="D19" i="12" s="1"/>
  <c r="C14" i="12"/>
  <c r="C16" i="12" s="1"/>
  <c r="C19" i="12" s="1"/>
  <c r="B14" i="12"/>
  <c r="B16" i="12" s="1"/>
  <c r="B19" i="12" s="1"/>
  <c r="F13" i="12"/>
  <c r="D6" i="12"/>
  <c r="E6" i="12" s="1"/>
  <c r="C6" i="12"/>
  <c r="F19" i="12" l="1"/>
  <c r="B5" i="12"/>
  <c r="E8" i="12" l="1"/>
  <c r="C8" i="12"/>
  <c r="D8" i="12"/>
  <c r="B8" i="12"/>
  <c r="E9" i="12"/>
  <c r="D9" i="12"/>
  <c r="B9" i="12"/>
  <c r="C9" i="12"/>
  <c r="E10" i="12" l="1"/>
  <c r="E20" i="12" s="1"/>
  <c r="D10" i="12"/>
  <c r="D20" i="12" s="1"/>
  <c r="B10" i="12"/>
  <c r="B20" i="12" s="1"/>
  <c r="C10" i="12"/>
  <c r="C20" i="12" s="1"/>
  <c r="E14" i="11" l="1"/>
  <c r="E16" i="11" s="1"/>
  <c r="D14" i="11"/>
  <c r="D16" i="11" s="1"/>
  <c r="AK29" i="11" l="1"/>
  <c r="AK30" i="11" s="1"/>
  <c r="AJ29" i="11"/>
  <c r="AJ30" i="11" s="1"/>
  <c r="AI29" i="11"/>
  <c r="AI30" i="11" s="1"/>
  <c r="AH29" i="11"/>
  <c r="AH30" i="11" s="1"/>
  <c r="AG29" i="11"/>
  <c r="AG30" i="11" s="1"/>
  <c r="AF29" i="11"/>
  <c r="AF30" i="11" s="1"/>
  <c r="AE29" i="11"/>
  <c r="AE30" i="11" s="1"/>
  <c r="AD29" i="11"/>
  <c r="AD30" i="11" s="1"/>
  <c r="AC29" i="11"/>
  <c r="AC30" i="11" s="1"/>
  <c r="AB29" i="11"/>
  <c r="AB30" i="11" s="1"/>
  <c r="AA29" i="11"/>
  <c r="AA30" i="11" s="1"/>
  <c r="Z29" i="11"/>
  <c r="Z30" i="11" s="1"/>
  <c r="Y29" i="11"/>
  <c r="Y30" i="11" s="1"/>
  <c r="X29" i="11"/>
  <c r="X30" i="11" s="1"/>
  <c r="W29" i="11"/>
  <c r="W30" i="11" s="1"/>
  <c r="V29" i="11"/>
  <c r="V30" i="11" s="1"/>
  <c r="U29" i="11"/>
  <c r="U30" i="11" s="1"/>
  <c r="T29" i="11"/>
  <c r="T30" i="11" s="1"/>
  <c r="S29" i="11"/>
  <c r="S30" i="11" s="1"/>
  <c r="R29" i="11"/>
  <c r="R30" i="11" s="1"/>
  <c r="Q29" i="11"/>
  <c r="Q30" i="11" s="1"/>
  <c r="P29" i="11"/>
  <c r="P30" i="11" s="1"/>
  <c r="O29" i="11"/>
  <c r="O30" i="11" s="1"/>
  <c r="N29" i="11"/>
  <c r="N30" i="11" s="1"/>
  <c r="M29" i="11"/>
  <c r="M30" i="11" s="1"/>
  <c r="L29" i="11"/>
  <c r="L30" i="11" s="1"/>
  <c r="K29" i="11"/>
  <c r="K30" i="11" s="1"/>
  <c r="J29" i="11"/>
  <c r="J30" i="11" s="1"/>
  <c r="I29" i="11"/>
  <c r="I30" i="11" s="1"/>
  <c r="H29" i="11"/>
  <c r="H30" i="11" s="1"/>
  <c r="G29" i="11"/>
  <c r="G30" i="11" s="1"/>
  <c r="F29" i="11"/>
  <c r="F30" i="11" s="1"/>
  <c r="E29" i="11"/>
  <c r="E30" i="11" s="1"/>
  <c r="D29" i="11"/>
  <c r="D30" i="11" s="1"/>
  <c r="C29" i="11"/>
  <c r="C30" i="11" s="1"/>
  <c r="B29" i="11"/>
  <c r="B30" i="11" s="1"/>
  <c r="E19" i="11"/>
  <c r="D19" i="11"/>
  <c r="C14" i="11"/>
  <c r="C16" i="11" s="1"/>
  <c r="C19" i="11" s="1"/>
  <c r="B14" i="11"/>
  <c r="B16" i="11" s="1"/>
  <c r="B19" i="11" s="1"/>
  <c r="N18" i="11"/>
  <c r="O18" i="11" s="1"/>
  <c r="C6" i="11"/>
  <c r="D6" i="11" s="1"/>
  <c r="E6" i="11" s="1"/>
  <c r="X39" i="10"/>
  <c r="AK38" i="10"/>
  <c r="AK39" i="10" s="1"/>
  <c r="AJ38" i="10"/>
  <c r="AJ39" i="10" s="1"/>
  <c r="AI38" i="10"/>
  <c r="AI39" i="10" s="1"/>
  <c r="AH38" i="10"/>
  <c r="AH39" i="10" s="1"/>
  <c r="AG38" i="10"/>
  <c r="AG39" i="10" s="1"/>
  <c r="AF38" i="10"/>
  <c r="AF39" i="10" s="1"/>
  <c r="AE38" i="10"/>
  <c r="AE39" i="10" s="1"/>
  <c r="AD38" i="10"/>
  <c r="AD39" i="10" s="1"/>
  <c r="AC38" i="10"/>
  <c r="AC39" i="10" s="1"/>
  <c r="AB38" i="10"/>
  <c r="AB39" i="10" s="1"/>
  <c r="AA38" i="10"/>
  <c r="AA39" i="10" s="1"/>
  <c r="Z38" i="10"/>
  <c r="Z39" i="10" s="1"/>
  <c r="Y38" i="10"/>
  <c r="Y39" i="10" s="1"/>
  <c r="X38" i="10"/>
  <c r="W38" i="10"/>
  <c r="W39" i="10" s="1"/>
  <c r="V38" i="10"/>
  <c r="V39" i="10" s="1"/>
  <c r="U38" i="10"/>
  <c r="U39" i="10" s="1"/>
  <c r="T38" i="10"/>
  <c r="T39" i="10" s="1"/>
  <c r="S38" i="10"/>
  <c r="S39" i="10" s="1"/>
  <c r="R38" i="10"/>
  <c r="R39" i="10" s="1"/>
  <c r="Q38" i="10"/>
  <c r="Q39" i="10" s="1"/>
  <c r="P38" i="10"/>
  <c r="P39" i="10" s="1"/>
  <c r="O38" i="10"/>
  <c r="O39" i="10" s="1"/>
  <c r="N38" i="10"/>
  <c r="N39" i="10" s="1"/>
  <c r="M38" i="10"/>
  <c r="M39" i="10" s="1"/>
  <c r="L38" i="10"/>
  <c r="L39" i="10" s="1"/>
  <c r="K38" i="10"/>
  <c r="K39" i="10" s="1"/>
  <c r="J38" i="10"/>
  <c r="J39" i="10" s="1"/>
  <c r="I38" i="10"/>
  <c r="I39" i="10" s="1"/>
  <c r="H38" i="10"/>
  <c r="H39" i="10" s="1"/>
  <c r="G38" i="10"/>
  <c r="G39" i="10" s="1"/>
  <c r="F38" i="10"/>
  <c r="F39" i="10" s="1"/>
  <c r="E38" i="10"/>
  <c r="E39" i="10" s="1"/>
  <c r="D38" i="10"/>
  <c r="D39" i="10" s="1"/>
  <c r="C38" i="10"/>
  <c r="C39" i="10" s="1"/>
  <c r="B38" i="10"/>
  <c r="B39" i="10" s="1"/>
  <c r="E14" i="10"/>
  <c r="E16" i="10" s="1"/>
  <c r="E19" i="10" s="1"/>
  <c r="D14" i="10"/>
  <c r="D16" i="10" s="1"/>
  <c r="D19" i="10" s="1"/>
  <c r="C14" i="10"/>
  <c r="C16" i="10" s="1"/>
  <c r="C19" i="10" s="1"/>
  <c r="B14" i="10"/>
  <c r="B16" i="10" s="1"/>
  <c r="B19" i="10" s="1"/>
  <c r="F13" i="10"/>
  <c r="F18" i="10" s="1"/>
  <c r="G18" i="10" s="1"/>
  <c r="C6" i="10"/>
  <c r="D6" i="10" s="1"/>
  <c r="E6" i="10" s="1"/>
  <c r="AK37" i="9"/>
  <c r="AK38" i="9" s="1"/>
  <c r="AJ37" i="9"/>
  <c r="AJ38" i="9" s="1"/>
  <c r="AI37" i="9"/>
  <c r="AI38" i="9" s="1"/>
  <c r="AH37" i="9"/>
  <c r="AH38" i="9" s="1"/>
  <c r="AG37" i="9"/>
  <c r="AG38" i="9" s="1"/>
  <c r="AF37" i="9"/>
  <c r="AF38" i="9" s="1"/>
  <c r="AE37" i="9"/>
  <c r="AE38" i="9" s="1"/>
  <c r="AD37" i="9"/>
  <c r="AD38" i="9" s="1"/>
  <c r="AC37" i="9"/>
  <c r="AC38" i="9" s="1"/>
  <c r="AB37" i="9"/>
  <c r="AB38" i="9" s="1"/>
  <c r="AA37" i="9"/>
  <c r="AA38" i="9" s="1"/>
  <c r="Z37" i="9"/>
  <c r="Z38" i="9" s="1"/>
  <c r="Y37" i="9"/>
  <c r="Y38" i="9" s="1"/>
  <c r="X37" i="9"/>
  <c r="X38" i="9" s="1"/>
  <c r="W37" i="9"/>
  <c r="W38" i="9" s="1"/>
  <c r="V37" i="9"/>
  <c r="V38" i="9" s="1"/>
  <c r="U37" i="9"/>
  <c r="U38" i="9" s="1"/>
  <c r="T37" i="9"/>
  <c r="T38" i="9" s="1"/>
  <c r="S37" i="9"/>
  <c r="S38" i="9" s="1"/>
  <c r="R37" i="9"/>
  <c r="R38" i="9" s="1"/>
  <c r="Q37" i="9"/>
  <c r="Q38" i="9" s="1"/>
  <c r="P37" i="9"/>
  <c r="P38" i="9" s="1"/>
  <c r="O37" i="9"/>
  <c r="O38" i="9" s="1"/>
  <c r="N37" i="9"/>
  <c r="N38" i="9" s="1"/>
  <c r="M37" i="9"/>
  <c r="M38" i="9" s="1"/>
  <c r="L37" i="9"/>
  <c r="L38" i="9" s="1"/>
  <c r="K37" i="9"/>
  <c r="K38" i="9" s="1"/>
  <c r="J37" i="9"/>
  <c r="J38" i="9" s="1"/>
  <c r="I37" i="9"/>
  <c r="I38" i="9" s="1"/>
  <c r="H37" i="9"/>
  <c r="H38" i="9" s="1"/>
  <c r="G37" i="9"/>
  <c r="G38" i="9" s="1"/>
  <c r="F37" i="9"/>
  <c r="F38" i="9" s="1"/>
  <c r="E37" i="9"/>
  <c r="E38" i="9" s="1"/>
  <c r="D37" i="9"/>
  <c r="D38" i="9" s="1"/>
  <c r="C37" i="9"/>
  <c r="C38" i="9" s="1"/>
  <c r="B37" i="9"/>
  <c r="B38" i="9" s="1"/>
  <c r="K14" i="9"/>
  <c r="K16" i="9" s="1"/>
  <c r="K19" i="9" s="1"/>
  <c r="F14" i="9"/>
  <c r="F16" i="9" s="1"/>
  <c r="F19" i="9" s="1"/>
  <c r="E14" i="9"/>
  <c r="E16" i="9" s="1"/>
  <c r="E19" i="9" s="1"/>
  <c r="D14" i="9"/>
  <c r="D16" i="9" s="1"/>
  <c r="D19" i="9" s="1"/>
  <c r="C14" i="9"/>
  <c r="C16" i="9" s="1"/>
  <c r="C19" i="9" s="1"/>
  <c r="B14" i="9"/>
  <c r="B16" i="9" s="1"/>
  <c r="B19" i="9" s="1"/>
  <c r="P18" i="9"/>
  <c r="C6" i="9"/>
  <c r="D6" i="9" s="1"/>
  <c r="E6" i="9" s="1"/>
  <c r="F6" i="9" s="1"/>
  <c r="G6" i="9" s="1"/>
  <c r="H6" i="9" s="1"/>
  <c r="I6" i="9" s="1"/>
  <c r="J6" i="9" s="1"/>
  <c r="K6" i="9" s="1"/>
  <c r="O2" i="9"/>
  <c r="AK38" i="8"/>
  <c r="AC38" i="8"/>
  <c r="U38" i="8"/>
  <c r="AK37" i="8"/>
  <c r="AJ37" i="8"/>
  <c r="AJ38" i="8" s="1"/>
  <c r="AI37" i="8"/>
  <c r="AI38" i="8" s="1"/>
  <c r="AH37" i="8"/>
  <c r="AH38" i="8" s="1"/>
  <c r="AG37" i="8"/>
  <c r="AG38" i="8" s="1"/>
  <c r="AF37" i="8"/>
  <c r="AF38" i="8" s="1"/>
  <c r="AE37" i="8"/>
  <c r="AE38" i="8" s="1"/>
  <c r="AD37" i="8"/>
  <c r="AD38" i="8" s="1"/>
  <c r="AC37" i="8"/>
  <c r="AB37" i="8"/>
  <c r="AB38" i="8" s="1"/>
  <c r="AA37" i="8"/>
  <c r="AA38" i="8" s="1"/>
  <c r="Z37" i="8"/>
  <c r="Z38" i="8" s="1"/>
  <c r="Y37" i="8"/>
  <c r="Y38" i="8" s="1"/>
  <c r="X37" i="8"/>
  <c r="X38" i="8" s="1"/>
  <c r="W37" i="8"/>
  <c r="W38" i="8" s="1"/>
  <c r="V37" i="8"/>
  <c r="V38" i="8" s="1"/>
  <c r="U37" i="8"/>
  <c r="T37" i="8"/>
  <c r="T38" i="8" s="1"/>
  <c r="S37" i="8"/>
  <c r="S38" i="8" s="1"/>
  <c r="R37" i="8"/>
  <c r="R38" i="8" s="1"/>
  <c r="Q37" i="8"/>
  <c r="Q38" i="8" s="1"/>
  <c r="P37" i="8"/>
  <c r="P38" i="8" s="1"/>
  <c r="O37" i="8"/>
  <c r="O38" i="8" s="1"/>
  <c r="N37" i="8"/>
  <c r="N38" i="8" s="1"/>
  <c r="M37" i="8"/>
  <c r="M38" i="8" s="1"/>
  <c r="L37" i="8"/>
  <c r="L38" i="8" s="1"/>
  <c r="K37" i="8"/>
  <c r="K38" i="8" s="1"/>
  <c r="J37" i="8"/>
  <c r="J38" i="8" s="1"/>
  <c r="I37" i="8"/>
  <c r="I38" i="8" s="1"/>
  <c r="H37" i="8"/>
  <c r="H38" i="8" s="1"/>
  <c r="G37" i="8"/>
  <c r="G38" i="8" s="1"/>
  <c r="F37" i="8"/>
  <c r="F38" i="8" s="1"/>
  <c r="E37" i="8"/>
  <c r="E38" i="8" s="1"/>
  <c r="D37" i="8"/>
  <c r="D38" i="8" s="1"/>
  <c r="C37" i="8"/>
  <c r="C38" i="8" s="1"/>
  <c r="B37" i="8"/>
  <c r="B38" i="8" s="1"/>
  <c r="K14" i="8"/>
  <c r="K16" i="8" s="1"/>
  <c r="K19" i="8" s="1"/>
  <c r="J14" i="8"/>
  <c r="J16" i="8" s="1"/>
  <c r="J19" i="8" s="1"/>
  <c r="I14" i="8"/>
  <c r="I16" i="8" s="1"/>
  <c r="I19" i="8" s="1"/>
  <c r="H14" i="8"/>
  <c r="H16" i="8" s="1"/>
  <c r="H19" i="8" s="1"/>
  <c r="G14" i="8"/>
  <c r="G16" i="8" s="1"/>
  <c r="G19" i="8" s="1"/>
  <c r="F14" i="8"/>
  <c r="F16" i="8" s="1"/>
  <c r="F19" i="8" s="1"/>
  <c r="E14" i="8"/>
  <c r="E16" i="8" s="1"/>
  <c r="E19" i="8" s="1"/>
  <c r="D14" i="8"/>
  <c r="D16" i="8" s="1"/>
  <c r="D19" i="8" s="1"/>
  <c r="C14" i="8"/>
  <c r="C16" i="8" s="1"/>
  <c r="C19" i="8" s="1"/>
  <c r="B14" i="8"/>
  <c r="B16" i="8" s="1"/>
  <c r="B19" i="8" s="1"/>
  <c r="L13" i="8"/>
  <c r="L18" i="8" s="1"/>
  <c r="C6" i="8"/>
  <c r="D6" i="8" s="1"/>
  <c r="E6" i="8" s="1"/>
  <c r="F6" i="8" s="1"/>
  <c r="G6" i="8" s="1"/>
  <c r="H6" i="8" s="1"/>
  <c r="I6" i="8" s="1"/>
  <c r="J6" i="8" s="1"/>
  <c r="K6" i="8" s="1"/>
  <c r="P259" i="7"/>
  <c r="Q259" i="7"/>
  <c r="R259" i="7"/>
  <c r="S259" i="7"/>
  <c r="T259" i="7"/>
  <c r="U259" i="7"/>
  <c r="V259" i="7"/>
  <c r="P260" i="7"/>
  <c r="Q260" i="7"/>
  <c r="R260" i="7"/>
  <c r="S260" i="7"/>
  <c r="T260" i="7"/>
  <c r="U260" i="7"/>
  <c r="V260" i="7"/>
  <c r="P261" i="7"/>
  <c r="Q261" i="7"/>
  <c r="R261" i="7"/>
  <c r="S261" i="7"/>
  <c r="T261" i="7"/>
  <c r="U261" i="7"/>
  <c r="V261" i="7"/>
  <c r="P262" i="7"/>
  <c r="Q262" i="7"/>
  <c r="R262" i="7"/>
  <c r="S262" i="7"/>
  <c r="T262" i="7"/>
  <c r="U262" i="7"/>
  <c r="V262" i="7"/>
  <c r="P263" i="7"/>
  <c r="Q263" i="7"/>
  <c r="R263" i="7"/>
  <c r="S263" i="7"/>
  <c r="T263" i="7"/>
  <c r="U263" i="7"/>
  <c r="V263" i="7"/>
  <c r="P264" i="7"/>
  <c r="Q264" i="7"/>
  <c r="R264" i="7"/>
  <c r="S264" i="7"/>
  <c r="T264" i="7"/>
  <c r="U264" i="7"/>
  <c r="V264" i="7"/>
  <c r="P265" i="7"/>
  <c r="Q265" i="7"/>
  <c r="R265" i="7"/>
  <c r="S265" i="7"/>
  <c r="T265" i="7"/>
  <c r="U265" i="7"/>
  <c r="V265" i="7"/>
  <c r="P266" i="7"/>
  <c r="Q266" i="7"/>
  <c r="R266" i="7"/>
  <c r="S266" i="7"/>
  <c r="T266" i="7"/>
  <c r="U266" i="7"/>
  <c r="V266" i="7"/>
  <c r="P267" i="7"/>
  <c r="Q267" i="7"/>
  <c r="R267" i="7"/>
  <c r="S267" i="7"/>
  <c r="T267" i="7"/>
  <c r="U267" i="7"/>
  <c r="V267" i="7"/>
  <c r="P268" i="7"/>
  <c r="Q268" i="7"/>
  <c r="R268" i="7"/>
  <c r="S268" i="7"/>
  <c r="T268" i="7"/>
  <c r="U268" i="7"/>
  <c r="V268" i="7"/>
  <c r="P269" i="7"/>
  <c r="Q269" i="7"/>
  <c r="R269" i="7"/>
  <c r="S269" i="7"/>
  <c r="T269" i="7"/>
  <c r="U269" i="7"/>
  <c r="V269" i="7"/>
  <c r="P270" i="7"/>
  <c r="Q270" i="7"/>
  <c r="R270" i="7"/>
  <c r="S270" i="7"/>
  <c r="T270" i="7"/>
  <c r="U270" i="7"/>
  <c r="V270" i="7"/>
  <c r="P271" i="7"/>
  <c r="Q271" i="7"/>
  <c r="R271" i="7"/>
  <c r="S271" i="7"/>
  <c r="T271" i="7"/>
  <c r="U271" i="7"/>
  <c r="V271" i="7"/>
  <c r="P272" i="7"/>
  <c r="Q272" i="7"/>
  <c r="R272" i="7"/>
  <c r="S272" i="7"/>
  <c r="T272" i="7"/>
  <c r="U272" i="7"/>
  <c r="V272" i="7"/>
  <c r="P273" i="7"/>
  <c r="Q273" i="7"/>
  <c r="R273" i="7"/>
  <c r="S273" i="7"/>
  <c r="T273" i="7"/>
  <c r="U273" i="7"/>
  <c r="V273" i="7"/>
  <c r="P274" i="7"/>
  <c r="Q274" i="7"/>
  <c r="R274" i="7"/>
  <c r="S274" i="7"/>
  <c r="T274" i="7"/>
  <c r="U274" i="7"/>
  <c r="V274" i="7"/>
  <c r="P275" i="7"/>
  <c r="Q275" i="7"/>
  <c r="R275" i="7"/>
  <c r="S275" i="7"/>
  <c r="T275" i="7"/>
  <c r="U275" i="7"/>
  <c r="V275" i="7"/>
  <c r="P276" i="7"/>
  <c r="Q276" i="7"/>
  <c r="R276" i="7"/>
  <c r="S276" i="7"/>
  <c r="T276" i="7"/>
  <c r="U276" i="7"/>
  <c r="V276" i="7"/>
  <c r="P277" i="7"/>
  <c r="Q277" i="7"/>
  <c r="R277" i="7"/>
  <c r="S277" i="7"/>
  <c r="T277" i="7"/>
  <c r="U277" i="7"/>
  <c r="V277" i="7"/>
  <c r="P278" i="7"/>
  <c r="Q278" i="7"/>
  <c r="R278" i="7"/>
  <c r="S278" i="7"/>
  <c r="T278" i="7"/>
  <c r="U278" i="7"/>
  <c r="V278" i="7"/>
  <c r="P279" i="7"/>
  <c r="Q279" i="7"/>
  <c r="R279" i="7"/>
  <c r="S279" i="7"/>
  <c r="T279" i="7"/>
  <c r="U279" i="7"/>
  <c r="V279" i="7"/>
  <c r="P280" i="7"/>
  <c r="Q280" i="7"/>
  <c r="R280" i="7"/>
  <c r="S280" i="7"/>
  <c r="T280" i="7"/>
  <c r="U280" i="7"/>
  <c r="V280" i="7"/>
  <c r="P281" i="7"/>
  <c r="Q281" i="7"/>
  <c r="R281" i="7"/>
  <c r="S281" i="7"/>
  <c r="T281" i="7"/>
  <c r="U281" i="7"/>
  <c r="V281" i="7"/>
  <c r="P282" i="7"/>
  <c r="Q282" i="7"/>
  <c r="R282" i="7"/>
  <c r="S282" i="7"/>
  <c r="T282" i="7"/>
  <c r="U282" i="7"/>
  <c r="V282" i="7"/>
  <c r="P283" i="7"/>
  <c r="Q283" i="7"/>
  <c r="R283" i="7"/>
  <c r="S283" i="7"/>
  <c r="T283" i="7"/>
  <c r="U283" i="7"/>
  <c r="V283" i="7"/>
  <c r="P284" i="7"/>
  <c r="Q284" i="7"/>
  <c r="R284" i="7"/>
  <c r="S284" i="7"/>
  <c r="T284" i="7"/>
  <c r="U284" i="7"/>
  <c r="V284" i="7"/>
  <c r="P285" i="7"/>
  <c r="Q285" i="7"/>
  <c r="R285" i="7"/>
  <c r="S285" i="7"/>
  <c r="T285" i="7"/>
  <c r="U285" i="7"/>
  <c r="V285" i="7"/>
  <c r="P286" i="7"/>
  <c r="Q286" i="7"/>
  <c r="R286" i="7"/>
  <c r="S286" i="7"/>
  <c r="T286" i="7"/>
  <c r="U286" i="7"/>
  <c r="V286" i="7"/>
  <c r="P287" i="7"/>
  <c r="Q287" i="7"/>
  <c r="R287" i="7"/>
  <c r="S287" i="7"/>
  <c r="T287" i="7"/>
  <c r="U287" i="7"/>
  <c r="V287" i="7"/>
  <c r="P288" i="7"/>
  <c r="Q288" i="7"/>
  <c r="R288" i="7"/>
  <c r="S288" i="7"/>
  <c r="T288" i="7"/>
  <c r="U288" i="7"/>
  <c r="V288" i="7"/>
  <c r="P289" i="7"/>
  <c r="Q289" i="7"/>
  <c r="R289" i="7"/>
  <c r="S289" i="7"/>
  <c r="T289" i="7"/>
  <c r="U289" i="7"/>
  <c r="V289" i="7"/>
  <c r="P290" i="7"/>
  <c r="Q290" i="7"/>
  <c r="R290" i="7"/>
  <c r="S290" i="7"/>
  <c r="T290" i="7"/>
  <c r="U290" i="7"/>
  <c r="V290" i="7"/>
  <c r="P291" i="7"/>
  <c r="Q291" i="7"/>
  <c r="R291" i="7"/>
  <c r="S291" i="7"/>
  <c r="T291" i="7"/>
  <c r="U291" i="7"/>
  <c r="V291" i="7"/>
  <c r="P292" i="7"/>
  <c r="Q292" i="7"/>
  <c r="R292" i="7"/>
  <c r="S292" i="7"/>
  <c r="T292" i="7"/>
  <c r="U292" i="7"/>
  <c r="V292" i="7"/>
  <c r="P293" i="7"/>
  <c r="Q293" i="7"/>
  <c r="R293" i="7"/>
  <c r="S293" i="7"/>
  <c r="T293" i="7"/>
  <c r="U293" i="7"/>
  <c r="V293" i="7"/>
  <c r="P294" i="7"/>
  <c r="Q294" i="7"/>
  <c r="R294" i="7"/>
  <c r="S294" i="7"/>
  <c r="T294" i="7"/>
  <c r="U294" i="7"/>
  <c r="V294" i="7"/>
  <c r="P295" i="7"/>
  <c r="Q295" i="7"/>
  <c r="R295" i="7"/>
  <c r="S295" i="7"/>
  <c r="T295" i="7"/>
  <c r="U295" i="7"/>
  <c r="V295" i="7"/>
  <c r="P296" i="7"/>
  <c r="Q296" i="7"/>
  <c r="R296" i="7"/>
  <c r="S296" i="7"/>
  <c r="T296" i="7"/>
  <c r="U296" i="7"/>
  <c r="V296" i="7"/>
  <c r="P297" i="7"/>
  <c r="Q297" i="7"/>
  <c r="R297" i="7"/>
  <c r="S297" i="7"/>
  <c r="T297" i="7"/>
  <c r="U297" i="7"/>
  <c r="V297" i="7"/>
  <c r="P298" i="7"/>
  <c r="Q298" i="7"/>
  <c r="R298" i="7"/>
  <c r="S298" i="7"/>
  <c r="T298" i="7"/>
  <c r="U298" i="7"/>
  <c r="V298" i="7"/>
  <c r="P299" i="7"/>
  <c r="Q299" i="7"/>
  <c r="R299" i="7"/>
  <c r="S299" i="7"/>
  <c r="T299" i="7"/>
  <c r="U299" i="7"/>
  <c r="V299" i="7"/>
  <c r="P300" i="7"/>
  <c r="Q300" i="7"/>
  <c r="R300" i="7"/>
  <c r="S300" i="7"/>
  <c r="T300" i="7"/>
  <c r="U300" i="7"/>
  <c r="V300" i="7"/>
  <c r="P301" i="7"/>
  <c r="Q301" i="7"/>
  <c r="R301" i="7"/>
  <c r="S301" i="7"/>
  <c r="T301" i="7"/>
  <c r="U301" i="7"/>
  <c r="V301" i="7"/>
  <c r="P302" i="7"/>
  <c r="Q302" i="7"/>
  <c r="R302" i="7"/>
  <c r="S302" i="7"/>
  <c r="T302" i="7"/>
  <c r="U302" i="7"/>
  <c r="V302" i="7"/>
  <c r="P303" i="7"/>
  <c r="Q303" i="7"/>
  <c r="R303" i="7"/>
  <c r="S303" i="7"/>
  <c r="T303" i="7"/>
  <c r="U303" i="7"/>
  <c r="V303" i="7"/>
  <c r="P304" i="7"/>
  <c r="Q304" i="7"/>
  <c r="R304" i="7"/>
  <c r="S304" i="7"/>
  <c r="T304" i="7"/>
  <c r="U304" i="7"/>
  <c r="V304" i="7"/>
  <c r="P305" i="7"/>
  <c r="Q305" i="7"/>
  <c r="R305" i="7"/>
  <c r="S305" i="7"/>
  <c r="T305" i="7"/>
  <c r="U305" i="7"/>
  <c r="V305" i="7"/>
  <c r="P306" i="7"/>
  <c r="Q306" i="7"/>
  <c r="R306" i="7"/>
  <c r="S306" i="7"/>
  <c r="T306" i="7"/>
  <c r="U306" i="7"/>
  <c r="V306" i="7"/>
  <c r="P307" i="7"/>
  <c r="Q307" i="7"/>
  <c r="R307" i="7"/>
  <c r="S307" i="7"/>
  <c r="T307" i="7"/>
  <c r="U307" i="7"/>
  <c r="V307" i="7"/>
  <c r="P308" i="7"/>
  <c r="Q308" i="7"/>
  <c r="R308" i="7"/>
  <c r="S308" i="7"/>
  <c r="T308" i="7"/>
  <c r="U308" i="7"/>
  <c r="V308" i="7"/>
  <c r="P309" i="7"/>
  <c r="Q309" i="7"/>
  <c r="R309" i="7"/>
  <c r="S309" i="7"/>
  <c r="T309" i="7"/>
  <c r="U309" i="7"/>
  <c r="V309" i="7"/>
  <c r="P310" i="7"/>
  <c r="Q310" i="7"/>
  <c r="R310" i="7"/>
  <c r="S310" i="7"/>
  <c r="T310" i="7"/>
  <c r="U310" i="7"/>
  <c r="V310" i="7"/>
  <c r="P311" i="7"/>
  <c r="Q311" i="7"/>
  <c r="R311" i="7"/>
  <c r="S311" i="7"/>
  <c r="T311" i="7"/>
  <c r="U311" i="7"/>
  <c r="V311" i="7"/>
  <c r="P312" i="7"/>
  <c r="Q312" i="7"/>
  <c r="R312" i="7"/>
  <c r="S312" i="7"/>
  <c r="T312" i="7"/>
  <c r="U312" i="7"/>
  <c r="V312" i="7"/>
  <c r="P313" i="7"/>
  <c r="Q313" i="7"/>
  <c r="R313" i="7"/>
  <c r="S313" i="7"/>
  <c r="T313" i="7"/>
  <c r="U313" i="7"/>
  <c r="V313" i="7"/>
  <c r="P314" i="7"/>
  <c r="Q314" i="7"/>
  <c r="R314" i="7"/>
  <c r="S314" i="7"/>
  <c r="T314" i="7"/>
  <c r="U314" i="7"/>
  <c r="V314" i="7"/>
  <c r="P315" i="7"/>
  <c r="Q315" i="7"/>
  <c r="R315" i="7"/>
  <c r="S315" i="7"/>
  <c r="T315" i="7"/>
  <c r="U315" i="7"/>
  <c r="V315" i="7"/>
  <c r="P316" i="7"/>
  <c r="Q316" i="7"/>
  <c r="R316" i="7"/>
  <c r="S316" i="7"/>
  <c r="T316" i="7"/>
  <c r="U316" i="7"/>
  <c r="V316" i="7"/>
  <c r="P317" i="7"/>
  <c r="Q317" i="7"/>
  <c r="R317" i="7"/>
  <c r="S317" i="7"/>
  <c r="T317" i="7"/>
  <c r="U317" i="7"/>
  <c r="V317" i="7"/>
  <c r="P318" i="7"/>
  <c r="Q318" i="7"/>
  <c r="R318" i="7"/>
  <c r="S318" i="7"/>
  <c r="T318" i="7"/>
  <c r="U318" i="7"/>
  <c r="V318" i="7"/>
  <c r="P319" i="7"/>
  <c r="Q319" i="7"/>
  <c r="R319" i="7"/>
  <c r="S319" i="7"/>
  <c r="T319" i="7"/>
  <c r="U319" i="7"/>
  <c r="V319" i="7"/>
  <c r="P320" i="7"/>
  <c r="Q320" i="7"/>
  <c r="R320" i="7"/>
  <c r="S320" i="7"/>
  <c r="T320" i="7"/>
  <c r="U320" i="7"/>
  <c r="V320" i="7"/>
  <c r="P321" i="7"/>
  <c r="Q321" i="7"/>
  <c r="R321" i="7"/>
  <c r="S321" i="7"/>
  <c r="T321" i="7"/>
  <c r="U321" i="7"/>
  <c r="V321" i="7"/>
  <c r="P322" i="7"/>
  <c r="Q322" i="7"/>
  <c r="R322" i="7"/>
  <c r="S322" i="7"/>
  <c r="T322" i="7"/>
  <c r="U322" i="7"/>
  <c r="V322" i="7"/>
  <c r="P323" i="7"/>
  <c r="Q323" i="7"/>
  <c r="R323" i="7"/>
  <c r="S323" i="7"/>
  <c r="T323" i="7"/>
  <c r="U323" i="7"/>
  <c r="V323" i="7"/>
  <c r="P324" i="7"/>
  <c r="Q324" i="7"/>
  <c r="R324" i="7"/>
  <c r="S324" i="7"/>
  <c r="T324" i="7"/>
  <c r="U324" i="7"/>
  <c r="V324" i="7"/>
  <c r="P325" i="7"/>
  <c r="Q325" i="7"/>
  <c r="R325" i="7"/>
  <c r="S325" i="7"/>
  <c r="T325" i="7"/>
  <c r="U325" i="7"/>
  <c r="V325" i="7"/>
  <c r="P326" i="7"/>
  <c r="Q326" i="7"/>
  <c r="R326" i="7"/>
  <c r="S326" i="7"/>
  <c r="T326" i="7"/>
  <c r="U326" i="7"/>
  <c r="V326" i="7"/>
  <c r="P327" i="7"/>
  <c r="Q327" i="7"/>
  <c r="R327" i="7"/>
  <c r="S327" i="7"/>
  <c r="T327" i="7"/>
  <c r="U327" i="7"/>
  <c r="V327" i="7"/>
  <c r="P328" i="7"/>
  <c r="Q328" i="7"/>
  <c r="R328" i="7"/>
  <c r="S328" i="7"/>
  <c r="T328" i="7"/>
  <c r="U328" i="7"/>
  <c r="V328" i="7"/>
  <c r="P329" i="7"/>
  <c r="Q329" i="7"/>
  <c r="R329" i="7"/>
  <c r="S329" i="7"/>
  <c r="T329" i="7"/>
  <c r="U329" i="7"/>
  <c r="V329" i="7"/>
  <c r="P330" i="7"/>
  <c r="Q330" i="7"/>
  <c r="R330" i="7"/>
  <c r="S330" i="7"/>
  <c r="T330" i="7"/>
  <c r="U330" i="7"/>
  <c r="V330" i="7"/>
  <c r="P331" i="7"/>
  <c r="Q331" i="7"/>
  <c r="R331" i="7"/>
  <c r="S331" i="7"/>
  <c r="T331" i="7"/>
  <c r="U331" i="7"/>
  <c r="V331" i="7"/>
  <c r="P332" i="7"/>
  <c r="Q332" i="7"/>
  <c r="R332" i="7"/>
  <c r="S332" i="7"/>
  <c r="T332" i="7"/>
  <c r="U332" i="7"/>
  <c r="V332" i="7"/>
  <c r="P333" i="7"/>
  <c r="Q333" i="7"/>
  <c r="R333" i="7"/>
  <c r="S333" i="7"/>
  <c r="T333" i="7"/>
  <c r="U333" i="7"/>
  <c r="V333" i="7"/>
  <c r="P334" i="7"/>
  <c r="Q334" i="7"/>
  <c r="R334" i="7"/>
  <c r="S334" i="7"/>
  <c r="T334" i="7"/>
  <c r="U334" i="7"/>
  <c r="V334" i="7"/>
  <c r="P335" i="7"/>
  <c r="Q335" i="7"/>
  <c r="R335" i="7"/>
  <c r="S335" i="7"/>
  <c r="T335" i="7"/>
  <c r="U335" i="7"/>
  <c r="V335" i="7"/>
  <c r="P336" i="7"/>
  <c r="Q336" i="7"/>
  <c r="R336" i="7"/>
  <c r="S336" i="7"/>
  <c r="T336" i="7"/>
  <c r="U336" i="7"/>
  <c r="V336" i="7"/>
  <c r="P337" i="7"/>
  <c r="Q337" i="7"/>
  <c r="R337" i="7"/>
  <c r="S337" i="7"/>
  <c r="T337" i="7"/>
  <c r="U337" i="7"/>
  <c r="V337" i="7"/>
  <c r="P338" i="7"/>
  <c r="Q338" i="7"/>
  <c r="R338" i="7"/>
  <c r="S338" i="7"/>
  <c r="T338" i="7"/>
  <c r="U338" i="7"/>
  <c r="V338" i="7"/>
  <c r="P339" i="7"/>
  <c r="Q339" i="7"/>
  <c r="R339" i="7"/>
  <c r="S339" i="7"/>
  <c r="T339" i="7"/>
  <c r="U339" i="7"/>
  <c r="V339" i="7"/>
  <c r="P340" i="7"/>
  <c r="Q340" i="7"/>
  <c r="R340" i="7"/>
  <c r="S340" i="7"/>
  <c r="T340" i="7"/>
  <c r="U340" i="7"/>
  <c r="V340" i="7"/>
  <c r="P341" i="7"/>
  <c r="Q341" i="7"/>
  <c r="R341" i="7"/>
  <c r="S341" i="7"/>
  <c r="T341" i="7"/>
  <c r="U341" i="7"/>
  <c r="V341" i="7"/>
  <c r="P342" i="7"/>
  <c r="Q342" i="7"/>
  <c r="R342" i="7"/>
  <c r="S342" i="7"/>
  <c r="T342" i="7"/>
  <c r="U342" i="7"/>
  <c r="V342" i="7"/>
  <c r="P343" i="7"/>
  <c r="Q343" i="7"/>
  <c r="R343" i="7"/>
  <c r="S343" i="7"/>
  <c r="T343" i="7"/>
  <c r="U343" i="7"/>
  <c r="V343" i="7"/>
  <c r="P344" i="7"/>
  <c r="Q344" i="7"/>
  <c r="R344" i="7"/>
  <c r="S344" i="7"/>
  <c r="T344" i="7"/>
  <c r="U344" i="7"/>
  <c r="V344" i="7"/>
  <c r="P345" i="7"/>
  <c r="Q345" i="7"/>
  <c r="R345" i="7"/>
  <c r="S345" i="7"/>
  <c r="T345" i="7"/>
  <c r="U345" i="7"/>
  <c r="V345" i="7"/>
  <c r="P346" i="7"/>
  <c r="Q346" i="7"/>
  <c r="R346" i="7"/>
  <c r="S346" i="7"/>
  <c r="T346" i="7"/>
  <c r="U346" i="7"/>
  <c r="V346" i="7"/>
  <c r="P347" i="7"/>
  <c r="Q347" i="7"/>
  <c r="R347" i="7"/>
  <c r="S347" i="7"/>
  <c r="T347" i="7"/>
  <c r="U347" i="7"/>
  <c r="V347" i="7"/>
  <c r="P348" i="7"/>
  <c r="Q348" i="7"/>
  <c r="R348" i="7"/>
  <c r="S348" i="7"/>
  <c r="T348" i="7"/>
  <c r="U348" i="7"/>
  <c r="V348" i="7"/>
  <c r="P349" i="7"/>
  <c r="Q349" i="7"/>
  <c r="R349" i="7"/>
  <c r="S349" i="7"/>
  <c r="T349" i="7"/>
  <c r="U349" i="7"/>
  <c r="V349" i="7"/>
  <c r="P350" i="7"/>
  <c r="Q350" i="7"/>
  <c r="R350" i="7"/>
  <c r="S350" i="7"/>
  <c r="T350" i="7"/>
  <c r="U350" i="7"/>
  <c r="V350" i="7"/>
  <c r="P351" i="7"/>
  <c r="Q351" i="7"/>
  <c r="R351" i="7"/>
  <c r="S351" i="7"/>
  <c r="T351" i="7"/>
  <c r="U351" i="7"/>
  <c r="V351" i="7"/>
  <c r="P352" i="7"/>
  <c r="Q352" i="7"/>
  <c r="R352" i="7"/>
  <c r="S352" i="7"/>
  <c r="T352" i="7"/>
  <c r="U352" i="7"/>
  <c r="V352" i="7"/>
  <c r="P353" i="7"/>
  <c r="Q353" i="7"/>
  <c r="R353" i="7"/>
  <c r="S353" i="7"/>
  <c r="T353" i="7"/>
  <c r="U353" i="7"/>
  <c r="V353" i="7"/>
  <c r="P354" i="7"/>
  <c r="Q354" i="7"/>
  <c r="R354" i="7"/>
  <c r="S354" i="7"/>
  <c r="T354" i="7"/>
  <c r="U354" i="7"/>
  <c r="V354" i="7"/>
  <c r="P355" i="7"/>
  <c r="Q355" i="7"/>
  <c r="R355" i="7"/>
  <c r="S355" i="7"/>
  <c r="T355" i="7"/>
  <c r="U355" i="7"/>
  <c r="V355" i="7"/>
  <c r="P356" i="7"/>
  <c r="Q356" i="7"/>
  <c r="R356" i="7"/>
  <c r="S356" i="7"/>
  <c r="T356" i="7"/>
  <c r="U356" i="7"/>
  <c r="V356" i="7"/>
  <c r="P357" i="7"/>
  <c r="Q357" i="7"/>
  <c r="R357" i="7"/>
  <c r="S357" i="7"/>
  <c r="T357" i="7"/>
  <c r="U357" i="7"/>
  <c r="V357" i="7"/>
  <c r="P358" i="7"/>
  <c r="Q358" i="7"/>
  <c r="R358" i="7"/>
  <c r="S358" i="7"/>
  <c r="T358" i="7"/>
  <c r="U358" i="7"/>
  <c r="V358" i="7"/>
  <c r="P359" i="7"/>
  <c r="Q359" i="7"/>
  <c r="R359" i="7"/>
  <c r="S359" i="7"/>
  <c r="T359" i="7"/>
  <c r="U359" i="7"/>
  <c r="V359" i="7"/>
  <c r="P360" i="7"/>
  <c r="Q360" i="7"/>
  <c r="R360" i="7"/>
  <c r="S360" i="7"/>
  <c r="T360" i="7"/>
  <c r="U360" i="7"/>
  <c r="V360" i="7"/>
  <c r="P361" i="7"/>
  <c r="Q361" i="7"/>
  <c r="R361" i="7"/>
  <c r="S361" i="7"/>
  <c r="T361" i="7"/>
  <c r="U361" i="7"/>
  <c r="V361" i="7"/>
  <c r="P362" i="7"/>
  <c r="Q362" i="7"/>
  <c r="R362" i="7"/>
  <c r="S362" i="7"/>
  <c r="T362" i="7"/>
  <c r="U362" i="7"/>
  <c r="V362" i="7"/>
  <c r="P363" i="7"/>
  <c r="Q363" i="7"/>
  <c r="R363" i="7"/>
  <c r="S363" i="7"/>
  <c r="T363" i="7"/>
  <c r="U363" i="7"/>
  <c r="V363" i="7"/>
  <c r="P364" i="7"/>
  <c r="Q364" i="7"/>
  <c r="R364" i="7"/>
  <c r="S364" i="7"/>
  <c r="T364" i="7"/>
  <c r="U364" i="7"/>
  <c r="V364" i="7"/>
  <c r="P365" i="7"/>
  <c r="Q365" i="7"/>
  <c r="R365" i="7"/>
  <c r="S365" i="7"/>
  <c r="T365" i="7"/>
  <c r="U365" i="7"/>
  <c r="V365" i="7"/>
  <c r="P366" i="7"/>
  <c r="Q366" i="7"/>
  <c r="R366" i="7"/>
  <c r="S366" i="7"/>
  <c r="T366" i="7"/>
  <c r="U366" i="7"/>
  <c r="V366" i="7"/>
  <c r="P367" i="7"/>
  <c r="Q367" i="7"/>
  <c r="R367" i="7"/>
  <c r="S367" i="7"/>
  <c r="T367" i="7"/>
  <c r="U367" i="7"/>
  <c r="V367" i="7"/>
  <c r="P368" i="7"/>
  <c r="Q368" i="7"/>
  <c r="R368" i="7"/>
  <c r="S368" i="7"/>
  <c r="T368" i="7"/>
  <c r="U368" i="7"/>
  <c r="V368" i="7"/>
  <c r="P369" i="7"/>
  <c r="Q369" i="7"/>
  <c r="R369" i="7"/>
  <c r="S369" i="7"/>
  <c r="T369" i="7"/>
  <c r="U369" i="7"/>
  <c r="V369" i="7"/>
  <c r="P370" i="7"/>
  <c r="Q370" i="7"/>
  <c r="R370" i="7"/>
  <c r="S370" i="7"/>
  <c r="T370" i="7"/>
  <c r="U370" i="7"/>
  <c r="V370" i="7"/>
  <c r="P371" i="7"/>
  <c r="Q371" i="7"/>
  <c r="R371" i="7"/>
  <c r="S371" i="7"/>
  <c r="T371" i="7"/>
  <c r="U371" i="7"/>
  <c r="V371" i="7"/>
  <c r="P372" i="7"/>
  <c r="Q372" i="7"/>
  <c r="R372" i="7"/>
  <c r="S372" i="7"/>
  <c r="T372" i="7"/>
  <c r="U372" i="7"/>
  <c r="V372" i="7"/>
  <c r="P373" i="7"/>
  <c r="Q373" i="7"/>
  <c r="R373" i="7"/>
  <c r="S373" i="7"/>
  <c r="T373" i="7"/>
  <c r="U373" i="7"/>
  <c r="V373" i="7"/>
  <c r="P374" i="7"/>
  <c r="Q374" i="7"/>
  <c r="R374" i="7"/>
  <c r="S374" i="7"/>
  <c r="T374" i="7"/>
  <c r="U374" i="7"/>
  <c r="V374" i="7"/>
  <c r="P375" i="7"/>
  <c r="Q375" i="7"/>
  <c r="R375" i="7"/>
  <c r="S375" i="7"/>
  <c r="T375" i="7"/>
  <c r="U375" i="7"/>
  <c r="V375" i="7"/>
  <c r="P376" i="7"/>
  <c r="Q376" i="7"/>
  <c r="R376" i="7"/>
  <c r="S376" i="7"/>
  <c r="T376" i="7"/>
  <c r="U376" i="7"/>
  <c r="V376" i="7"/>
  <c r="P377" i="7"/>
  <c r="Q377" i="7"/>
  <c r="R377" i="7"/>
  <c r="S377" i="7"/>
  <c r="T377" i="7"/>
  <c r="U377" i="7"/>
  <c r="V377" i="7"/>
  <c r="P378" i="7"/>
  <c r="Q378" i="7"/>
  <c r="R378" i="7"/>
  <c r="S378" i="7"/>
  <c r="T378" i="7"/>
  <c r="U378" i="7"/>
  <c r="V378" i="7"/>
  <c r="P379" i="7"/>
  <c r="Q379" i="7"/>
  <c r="R379" i="7"/>
  <c r="S379" i="7"/>
  <c r="T379" i="7"/>
  <c r="U379" i="7"/>
  <c r="V379" i="7"/>
  <c r="P380" i="7"/>
  <c r="Q380" i="7"/>
  <c r="R380" i="7"/>
  <c r="S380" i="7"/>
  <c r="T380" i="7"/>
  <c r="U380" i="7"/>
  <c r="V380" i="7"/>
  <c r="P381" i="7"/>
  <c r="Q381" i="7"/>
  <c r="R381" i="7"/>
  <c r="S381" i="7"/>
  <c r="T381" i="7"/>
  <c r="U381" i="7"/>
  <c r="V381" i="7"/>
  <c r="P382" i="7"/>
  <c r="Q382" i="7"/>
  <c r="R382" i="7"/>
  <c r="S382" i="7"/>
  <c r="T382" i="7"/>
  <c r="U382" i="7"/>
  <c r="V382" i="7"/>
  <c r="P383" i="7"/>
  <c r="Q383" i="7"/>
  <c r="R383" i="7"/>
  <c r="S383" i="7"/>
  <c r="T383" i="7"/>
  <c r="U383" i="7"/>
  <c r="V383" i="7"/>
  <c r="P384" i="7"/>
  <c r="Q384" i="7"/>
  <c r="R384" i="7"/>
  <c r="S384" i="7"/>
  <c r="T384" i="7"/>
  <c r="U384" i="7"/>
  <c r="V384" i="7"/>
  <c r="P385" i="7"/>
  <c r="Q385" i="7"/>
  <c r="R385" i="7"/>
  <c r="S385" i="7"/>
  <c r="T385" i="7"/>
  <c r="U385" i="7"/>
  <c r="V385" i="7"/>
  <c r="P386" i="7"/>
  <c r="Q386" i="7"/>
  <c r="R386" i="7"/>
  <c r="S386" i="7"/>
  <c r="T386" i="7"/>
  <c r="U386" i="7"/>
  <c r="V386" i="7"/>
  <c r="P387" i="7"/>
  <c r="Q387" i="7"/>
  <c r="R387" i="7"/>
  <c r="S387" i="7"/>
  <c r="T387" i="7"/>
  <c r="U387" i="7"/>
  <c r="V387" i="7"/>
  <c r="P388" i="7"/>
  <c r="Q388" i="7"/>
  <c r="R388" i="7"/>
  <c r="S388" i="7"/>
  <c r="T388" i="7"/>
  <c r="U388" i="7"/>
  <c r="V388" i="7"/>
  <c r="P389" i="7"/>
  <c r="Q389" i="7"/>
  <c r="R389" i="7"/>
  <c r="S389" i="7"/>
  <c r="T389" i="7"/>
  <c r="U389" i="7"/>
  <c r="V389" i="7"/>
  <c r="P390" i="7"/>
  <c r="Q390" i="7"/>
  <c r="R390" i="7"/>
  <c r="S390" i="7"/>
  <c r="T390" i="7"/>
  <c r="U390" i="7"/>
  <c r="V390" i="7"/>
  <c r="P391" i="7"/>
  <c r="Q391" i="7"/>
  <c r="R391" i="7"/>
  <c r="S391" i="7"/>
  <c r="T391" i="7"/>
  <c r="U391" i="7"/>
  <c r="V391" i="7"/>
  <c r="P392" i="7"/>
  <c r="Q392" i="7"/>
  <c r="R392" i="7"/>
  <c r="S392" i="7"/>
  <c r="T392" i="7"/>
  <c r="U392" i="7"/>
  <c r="V392" i="7"/>
  <c r="P393" i="7"/>
  <c r="Q393" i="7"/>
  <c r="R393" i="7"/>
  <c r="S393" i="7"/>
  <c r="T393" i="7"/>
  <c r="U393" i="7"/>
  <c r="V393" i="7"/>
  <c r="P394" i="7"/>
  <c r="Q394" i="7"/>
  <c r="R394" i="7"/>
  <c r="S394" i="7"/>
  <c r="T394" i="7"/>
  <c r="U394" i="7"/>
  <c r="V394" i="7"/>
  <c r="P395" i="7"/>
  <c r="Q395" i="7"/>
  <c r="R395" i="7"/>
  <c r="S395" i="7"/>
  <c r="T395" i="7"/>
  <c r="U395" i="7"/>
  <c r="V395" i="7"/>
  <c r="P396" i="7"/>
  <c r="Q396" i="7"/>
  <c r="R396" i="7"/>
  <c r="S396" i="7"/>
  <c r="T396" i="7"/>
  <c r="U396" i="7"/>
  <c r="V396" i="7"/>
  <c r="P397" i="7"/>
  <c r="Q397" i="7"/>
  <c r="R397" i="7"/>
  <c r="S397" i="7"/>
  <c r="T397" i="7"/>
  <c r="U397" i="7"/>
  <c r="V397" i="7"/>
  <c r="P398" i="7"/>
  <c r="Q398" i="7"/>
  <c r="R398" i="7"/>
  <c r="S398" i="7"/>
  <c r="T398" i="7"/>
  <c r="U398" i="7"/>
  <c r="V398" i="7"/>
  <c r="P399" i="7"/>
  <c r="Q399" i="7"/>
  <c r="R399" i="7"/>
  <c r="S399" i="7"/>
  <c r="T399" i="7"/>
  <c r="U399" i="7"/>
  <c r="V399" i="7"/>
  <c r="P400" i="7"/>
  <c r="Q400" i="7"/>
  <c r="R400" i="7"/>
  <c r="S400" i="7"/>
  <c r="T400" i="7"/>
  <c r="U400" i="7"/>
  <c r="V400" i="7"/>
  <c r="P401" i="7"/>
  <c r="Q401" i="7"/>
  <c r="R401" i="7"/>
  <c r="S401" i="7"/>
  <c r="T401" i="7"/>
  <c r="U401" i="7"/>
  <c r="V401" i="7"/>
  <c r="P402" i="7"/>
  <c r="Q402" i="7"/>
  <c r="R402" i="7"/>
  <c r="S402" i="7"/>
  <c r="T402" i="7"/>
  <c r="U402" i="7"/>
  <c r="V402" i="7"/>
  <c r="P403" i="7"/>
  <c r="Q403" i="7"/>
  <c r="R403" i="7"/>
  <c r="S403" i="7"/>
  <c r="T403" i="7"/>
  <c r="U403" i="7"/>
  <c r="V403" i="7"/>
  <c r="P404" i="7"/>
  <c r="Q404" i="7"/>
  <c r="R404" i="7"/>
  <c r="S404" i="7"/>
  <c r="T404" i="7"/>
  <c r="U404" i="7"/>
  <c r="V404" i="7"/>
  <c r="P405" i="7"/>
  <c r="Q405" i="7"/>
  <c r="R405" i="7"/>
  <c r="S405" i="7"/>
  <c r="T405" i="7"/>
  <c r="U405" i="7"/>
  <c r="V405" i="7"/>
  <c r="P406" i="7"/>
  <c r="Q406" i="7"/>
  <c r="R406" i="7"/>
  <c r="S406" i="7"/>
  <c r="T406" i="7"/>
  <c r="U406" i="7"/>
  <c r="V406" i="7"/>
  <c r="P407" i="7"/>
  <c r="Q407" i="7"/>
  <c r="R407" i="7"/>
  <c r="S407" i="7"/>
  <c r="T407" i="7"/>
  <c r="U407" i="7"/>
  <c r="V407" i="7"/>
  <c r="P408" i="7"/>
  <c r="Q408" i="7"/>
  <c r="R408" i="7"/>
  <c r="S408" i="7"/>
  <c r="T408" i="7"/>
  <c r="U408" i="7"/>
  <c r="V408" i="7"/>
  <c r="P409" i="7"/>
  <c r="Q409" i="7"/>
  <c r="R409" i="7"/>
  <c r="S409" i="7"/>
  <c r="T409" i="7"/>
  <c r="U409" i="7"/>
  <c r="V409" i="7"/>
  <c r="P410" i="7"/>
  <c r="Q410" i="7"/>
  <c r="R410" i="7"/>
  <c r="S410" i="7"/>
  <c r="T410" i="7"/>
  <c r="U410" i="7"/>
  <c r="V410" i="7"/>
  <c r="P411" i="7"/>
  <c r="Q411" i="7"/>
  <c r="R411" i="7"/>
  <c r="S411" i="7"/>
  <c r="T411" i="7"/>
  <c r="U411" i="7"/>
  <c r="V411" i="7"/>
  <c r="P412" i="7"/>
  <c r="Q412" i="7"/>
  <c r="R412" i="7"/>
  <c r="S412" i="7"/>
  <c r="T412" i="7"/>
  <c r="U412" i="7"/>
  <c r="V412" i="7"/>
  <c r="P413" i="7"/>
  <c r="Q413" i="7"/>
  <c r="R413" i="7"/>
  <c r="S413" i="7"/>
  <c r="T413" i="7"/>
  <c r="U413" i="7"/>
  <c r="V413" i="7"/>
  <c r="P414" i="7"/>
  <c r="Q414" i="7"/>
  <c r="R414" i="7"/>
  <c r="S414" i="7"/>
  <c r="T414" i="7"/>
  <c r="U414" i="7"/>
  <c r="V414" i="7"/>
  <c r="P415" i="7"/>
  <c r="Q415" i="7"/>
  <c r="R415" i="7"/>
  <c r="S415" i="7"/>
  <c r="T415" i="7"/>
  <c r="U415" i="7"/>
  <c r="V415" i="7"/>
  <c r="P416" i="7"/>
  <c r="Q416" i="7"/>
  <c r="R416" i="7"/>
  <c r="S416" i="7"/>
  <c r="T416" i="7"/>
  <c r="U416" i="7"/>
  <c r="V416" i="7"/>
  <c r="P417" i="7"/>
  <c r="Q417" i="7"/>
  <c r="R417" i="7"/>
  <c r="S417" i="7"/>
  <c r="T417" i="7"/>
  <c r="U417" i="7"/>
  <c r="V417" i="7"/>
  <c r="P418" i="7"/>
  <c r="Q418" i="7"/>
  <c r="R418" i="7"/>
  <c r="S418" i="7"/>
  <c r="T418" i="7"/>
  <c r="U418" i="7"/>
  <c r="V418" i="7"/>
  <c r="P419" i="7"/>
  <c r="Q419" i="7"/>
  <c r="R419" i="7"/>
  <c r="S419" i="7"/>
  <c r="T419" i="7"/>
  <c r="U419" i="7"/>
  <c r="V419" i="7"/>
  <c r="P420" i="7"/>
  <c r="Q420" i="7"/>
  <c r="R420" i="7"/>
  <c r="S420" i="7"/>
  <c r="T420" i="7"/>
  <c r="U420" i="7"/>
  <c r="V420" i="7"/>
  <c r="P421" i="7"/>
  <c r="Q421" i="7"/>
  <c r="R421" i="7"/>
  <c r="S421" i="7"/>
  <c r="T421" i="7"/>
  <c r="U421" i="7"/>
  <c r="V421" i="7"/>
  <c r="P422" i="7"/>
  <c r="Q422" i="7"/>
  <c r="R422" i="7"/>
  <c r="S422" i="7"/>
  <c r="T422" i="7"/>
  <c r="U422" i="7"/>
  <c r="V422" i="7"/>
  <c r="P423" i="7"/>
  <c r="Q423" i="7"/>
  <c r="R423" i="7"/>
  <c r="S423" i="7"/>
  <c r="T423" i="7"/>
  <c r="U423" i="7"/>
  <c r="V423" i="7"/>
  <c r="P424" i="7"/>
  <c r="Q424" i="7"/>
  <c r="R424" i="7"/>
  <c r="S424" i="7"/>
  <c r="T424" i="7"/>
  <c r="U424" i="7"/>
  <c r="V424" i="7"/>
  <c r="P425" i="7"/>
  <c r="Q425" i="7"/>
  <c r="R425" i="7"/>
  <c r="S425" i="7"/>
  <c r="T425" i="7"/>
  <c r="U425" i="7"/>
  <c r="V425" i="7"/>
  <c r="P426" i="7"/>
  <c r="Q426" i="7"/>
  <c r="R426" i="7"/>
  <c r="S426" i="7"/>
  <c r="T426" i="7"/>
  <c r="U426" i="7"/>
  <c r="V426" i="7"/>
  <c r="P427" i="7"/>
  <c r="Q427" i="7"/>
  <c r="R427" i="7"/>
  <c r="S427" i="7"/>
  <c r="T427" i="7"/>
  <c r="U427" i="7"/>
  <c r="V427" i="7"/>
  <c r="P428" i="7"/>
  <c r="Q428" i="7"/>
  <c r="R428" i="7"/>
  <c r="S428" i="7"/>
  <c r="T428" i="7"/>
  <c r="U428" i="7"/>
  <c r="V428" i="7"/>
  <c r="P429" i="7"/>
  <c r="Q429" i="7"/>
  <c r="R429" i="7"/>
  <c r="S429" i="7"/>
  <c r="T429" i="7"/>
  <c r="U429" i="7"/>
  <c r="V429" i="7"/>
  <c r="P430" i="7"/>
  <c r="Q430" i="7"/>
  <c r="R430" i="7"/>
  <c r="S430" i="7"/>
  <c r="T430" i="7"/>
  <c r="U430" i="7"/>
  <c r="V430" i="7"/>
  <c r="P431" i="7"/>
  <c r="Q431" i="7"/>
  <c r="R431" i="7"/>
  <c r="S431" i="7"/>
  <c r="T431" i="7"/>
  <c r="U431" i="7"/>
  <c r="V431" i="7"/>
  <c r="P432" i="7"/>
  <c r="Q432" i="7"/>
  <c r="R432" i="7"/>
  <c r="S432" i="7"/>
  <c r="T432" i="7"/>
  <c r="U432" i="7"/>
  <c r="V432" i="7"/>
  <c r="P433" i="7"/>
  <c r="Q433" i="7"/>
  <c r="R433" i="7"/>
  <c r="S433" i="7"/>
  <c r="T433" i="7"/>
  <c r="U433" i="7"/>
  <c r="V433" i="7"/>
  <c r="P434" i="7"/>
  <c r="Q434" i="7"/>
  <c r="R434" i="7"/>
  <c r="S434" i="7"/>
  <c r="T434" i="7"/>
  <c r="U434" i="7"/>
  <c r="V434" i="7"/>
  <c r="P435" i="7"/>
  <c r="Q435" i="7"/>
  <c r="R435" i="7"/>
  <c r="S435" i="7"/>
  <c r="T435" i="7"/>
  <c r="U435" i="7"/>
  <c r="V435" i="7"/>
  <c r="P436" i="7"/>
  <c r="Q436" i="7"/>
  <c r="R436" i="7"/>
  <c r="S436" i="7"/>
  <c r="T436" i="7"/>
  <c r="U436" i="7"/>
  <c r="V436" i="7"/>
  <c r="P437" i="7"/>
  <c r="Q437" i="7"/>
  <c r="R437" i="7"/>
  <c r="S437" i="7"/>
  <c r="T437" i="7"/>
  <c r="U437" i="7"/>
  <c r="V437" i="7"/>
  <c r="P438" i="7"/>
  <c r="Q438" i="7"/>
  <c r="R438" i="7"/>
  <c r="S438" i="7"/>
  <c r="T438" i="7"/>
  <c r="U438" i="7"/>
  <c r="V438" i="7"/>
  <c r="P439" i="7"/>
  <c r="Q439" i="7"/>
  <c r="R439" i="7"/>
  <c r="S439" i="7"/>
  <c r="T439" i="7"/>
  <c r="U439" i="7"/>
  <c r="V439" i="7"/>
  <c r="P440" i="7"/>
  <c r="Q440" i="7"/>
  <c r="R440" i="7"/>
  <c r="S440" i="7"/>
  <c r="T440" i="7"/>
  <c r="U440" i="7"/>
  <c r="V440" i="7"/>
  <c r="P441" i="7"/>
  <c r="Q441" i="7"/>
  <c r="R441" i="7"/>
  <c r="S441" i="7"/>
  <c r="T441" i="7"/>
  <c r="U441" i="7"/>
  <c r="V441" i="7"/>
  <c r="P442" i="7"/>
  <c r="Q442" i="7"/>
  <c r="R442" i="7"/>
  <c r="S442" i="7"/>
  <c r="T442" i="7"/>
  <c r="U442" i="7"/>
  <c r="V442" i="7"/>
  <c r="P443" i="7"/>
  <c r="Q443" i="7"/>
  <c r="R443" i="7"/>
  <c r="S443" i="7"/>
  <c r="T443" i="7"/>
  <c r="U443" i="7"/>
  <c r="V443" i="7"/>
  <c r="P444" i="7"/>
  <c r="Q444" i="7"/>
  <c r="R444" i="7"/>
  <c r="S444" i="7"/>
  <c r="T444" i="7"/>
  <c r="U444" i="7"/>
  <c r="V444" i="7"/>
  <c r="P445" i="7"/>
  <c r="Q445" i="7"/>
  <c r="R445" i="7"/>
  <c r="S445" i="7"/>
  <c r="T445" i="7"/>
  <c r="U445" i="7"/>
  <c r="V445" i="7"/>
  <c r="P446" i="7"/>
  <c r="Q446" i="7"/>
  <c r="R446" i="7"/>
  <c r="S446" i="7"/>
  <c r="T446" i="7"/>
  <c r="U446" i="7"/>
  <c r="V446" i="7"/>
  <c r="P447" i="7"/>
  <c r="Q447" i="7"/>
  <c r="R447" i="7"/>
  <c r="S447" i="7"/>
  <c r="T447" i="7"/>
  <c r="U447" i="7"/>
  <c r="V447" i="7"/>
  <c r="P448" i="7"/>
  <c r="Q448" i="7"/>
  <c r="R448" i="7"/>
  <c r="S448" i="7"/>
  <c r="T448" i="7"/>
  <c r="U448" i="7"/>
  <c r="V448" i="7"/>
  <c r="P449" i="7"/>
  <c r="Q449" i="7"/>
  <c r="R449" i="7"/>
  <c r="S449" i="7"/>
  <c r="T449" i="7"/>
  <c r="U449" i="7"/>
  <c r="V449" i="7"/>
  <c r="P450" i="7"/>
  <c r="Q450" i="7"/>
  <c r="R450" i="7"/>
  <c r="S450" i="7"/>
  <c r="T450" i="7"/>
  <c r="U450" i="7"/>
  <c r="V450" i="7"/>
  <c r="P451" i="7"/>
  <c r="Q451" i="7"/>
  <c r="R451" i="7"/>
  <c r="S451" i="7"/>
  <c r="T451" i="7"/>
  <c r="U451" i="7"/>
  <c r="V451" i="7"/>
  <c r="P452" i="7"/>
  <c r="Q452" i="7"/>
  <c r="R452" i="7"/>
  <c r="S452" i="7"/>
  <c r="T452" i="7"/>
  <c r="U452" i="7"/>
  <c r="V452" i="7"/>
  <c r="P453" i="7"/>
  <c r="Q453" i="7"/>
  <c r="R453" i="7"/>
  <c r="S453" i="7"/>
  <c r="T453" i="7"/>
  <c r="U453" i="7"/>
  <c r="V453" i="7"/>
  <c r="P454" i="7"/>
  <c r="Q454" i="7"/>
  <c r="R454" i="7"/>
  <c r="S454" i="7"/>
  <c r="T454" i="7"/>
  <c r="U454" i="7"/>
  <c r="V454" i="7"/>
  <c r="P455" i="7"/>
  <c r="Q455" i="7"/>
  <c r="R455" i="7"/>
  <c r="S455" i="7"/>
  <c r="T455" i="7"/>
  <c r="U455" i="7"/>
  <c r="V455" i="7"/>
  <c r="P456" i="7"/>
  <c r="Q456" i="7"/>
  <c r="R456" i="7"/>
  <c r="S456" i="7"/>
  <c r="T456" i="7"/>
  <c r="U456" i="7"/>
  <c r="V456" i="7"/>
  <c r="P457" i="7"/>
  <c r="Q457" i="7"/>
  <c r="R457" i="7"/>
  <c r="S457" i="7"/>
  <c r="T457" i="7"/>
  <c r="U457" i="7"/>
  <c r="V457" i="7"/>
  <c r="P458" i="7"/>
  <c r="Q458" i="7"/>
  <c r="R458" i="7"/>
  <c r="S458" i="7"/>
  <c r="T458" i="7"/>
  <c r="U458" i="7"/>
  <c r="V458" i="7"/>
  <c r="P459" i="7"/>
  <c r="Q459" i="7"/>
  <c r="R459" i="7"/>
  <c r="S459" i="7"/>
  <c r="T459" i="7"/>
  <c r="U459" i="7"/>
  <c r="V459" i="7"/>
  <c r="P460" i="7"/>
  <c r="Q460" i="7"/>
  <c r="R460" i="7"/>
  <c r="S460" i="7"/>
  <c r="T460" i="7"/>
  <c r="U460" i="7"/>
  <c r="V460" i="7"/>
  <c r="P461" i="7"/>
  <c r="Q461" i="7"/>
  <c r="R461" i="7"/>
  <c r="S461" i="7"/>
  <c r="T461" i="7"/>
  <c r="U461" i="7"/>
  <c r="V461" i="7"/>
  <c r="P462" i="7"/>
  <c r="Q462" i="7"/>
  <c r="R462" i="7"/>
  <c r="S462" i="7"/>
  <c r="T462" i="7"/>
  <c r="U462" i="7"/>
  <c r="V462" i="7"/>
  <c r="P463" i="7"/>
  <c r="Q463" i="7"/>
  <c r="R463" i="7"/>
  <c r="S463" i="7"/>
  <c r="T463" i="7"/>
  <c r="U463" i="7"/>
  <c r="V463" i="7"/>
  <c r="P464" i="7"/>
  <c r="Q464" i="7"/>
  <c r="R464" i="7"/>
  <c r="S464" i="7"/>
  <c r="T464" i="7"/>
  <c r="U464" i="7"/>
  <c r="V464" i="7"/>
  <c r="P465" i="7"/>
  <c r="Q465" i="7"/>
  <c r="R465" i="7"/>
  <c r="S465" i="7"/>
  <c r="T465" i="7"/>
  <c r="U465" i="7"/>
  <c r="V465" i="7"/>
  <c r="P466" i="7"/>
  <c r="Q466" i="7"/>
  <c r="R466" i="7"/>
  <c r="S466" i="7"/>
  <c r="T466" i="7"/>
  <c r="U466" i="7"/>
  <c r="V466" i="7"/>
  <c r="P467" i="7"/>
  <c r="Q467" i="7"/>
  <c r="R467" i="7"/>
  <c r="S467" i="7"/>
  <c r="T467" i="7"/>
  <c r="U467" i="7"/>
  <c r="V467" i="7"/>
  <c r="P468" i="7"/>
  <c r="Q468" i="7"/>
  <c r="R468" i="7"/>
  <c r="S468" i="7"/>
  <c r="T468" i="7"/>
  <c r="U468" i="7"/>
  <c r="V468" i="7"/>
  <c r="P469" i="7"/>
  <c r="Q469" i="7"/>
  <c r="R469" i="7"/>
  <c r="S469" i="7"/>
  <c r="T469" i="7"/>
  <c r="U469" i="7"/>
  <c r="V469" i="7"/>
  <c r="P470" i="7"/>
  <c r="Q470" i="7"/>
  <c r="R470" i="7"/>
  <c r="S470" i="7"/>
  <c r="T470" i="7"/>
  <c r="U470" i="7"/>
  <c r="V470" i="7"/>
  <c r="P471" i="7"/>
  <c r="Q471" i="7"/>
  <c r="R471" i="7"/>
  <c r="S471" i="7"/>
  <c r="T471" i="7"/>
  <c r="U471" i="7"/>
  <c r="V471" i="7"/>
  <c r="P472" i="7"/>
  <c r="Q472" i="7"/>
  <c r="R472" i="7"/>
  <c r="S472" i="7"/>
  <c r="T472" i="7"/>
  <c r="U472" i="7"/>
  <c r="V472" i="7"/>
  <c r="P473" i="7"/>
  <c r="Q473" i="7"/>
  <c r="R473" i="7"/>
  <c r="S473" i="7"/>
  <c r="T473" i="7"/>
  <c r="U473" i="7"/>
  <c r="V473" i="7"/>
  <c r="P474" i="7"/>
  <c r="Q474" i="7"/>
  <c r="R474" i="7"/>
  <c r="S474" i="7"/>
  <c r="T474" i="7"/>
  <c r="U474" i="7"/>
  <c r="V474" i="7"/>
  <c r="P475" i="7"/>
  <c r="Q475" i="7"/>
  <c r="R475" i="7"/>
  <c r="S475" i="7"/>
  <c r="T475" i="7"/>
  <c r="U475" i="7"/>
  <c r="V475" i="7"/>
  <c r="P476" i="7"/>
  <c r="Q476" i="7"/>
  <c r="R476" i="7"/>
  <c r="S476" i="7"/>
  <c r="T476" i="7"/>
  <c r="U476" i="7"/>
  <c r="V476" i="7"/>
  <c r="P477" i="7"/>
  <c r="Q477" i="7"/>
  <c r="R477" i="7"/>
  <c r="S477" i="7"/>
  <c r="T477" i="7"/>
  <c r="U477" i="7"/>
  <c r="V477" i="7"/>
  <c r="P478" i="7"/>
  <c r="Q478" i="7"/>
  <c r="R478" i="7"/>
  <c r="S478" i="7"/>
  <c r="T478" i="7"/>
  <c r="U478" i="7"/>
  <c r="V478" i="7"/>
  <c r="P479" i="7"/>
  <c r="Q479" i="7"/>
  <c r="R479" i="7"/>
  <c r="S479" i="7"/>
  <c r="T479" i="7"/>
  <c r="U479" i="7"/>
  <c r="V479" i="7"/>
  <c r="P480" i="7"/>
  <c r="Q480" i="7"/>
  <c r="R480" i="7"/>
  <c r="S480" i="7"/>
  <c r="T480" i="7"/>
  <c r="U480" i="7"/>
  <c r="V480" i="7"/>
  <c r="P481" i="7"/>
  <c r="Q481" i="7"/>
  <c r="R481" i="7"/>
  <c r="S481" i="7"/>
  <c r="T481" i="7"/>
  <c r="U481" i="7"/>
  <c r="V481" i="7"/>
  <c r="P482" i="7"/>
  <c r="Q482" i="7"/>
  <c r="R482" i="7"/>
  <c r="S482" i="7"/>
  <c r="T482" i="7"/>
  <c r="U482" i="7"/>
  <c r="V482" i="7"/>
  <c r="P483" i="7"/>
  <c r="Q483" i="7"/>
  <c r="R483" i="7"/>
  <c r="S483" i="7"/>
  <c r="T483" i="7"/>
  <c r="U483" i="7"/>
  <c r="V483" i="7"/>
  <c r="P484" i="7"/>
  <c r="Q484" i="7"/>
  <c r="R484" i="7"/>
  <c r="S484" i="7"/>
  <c r="T484" i="7"/>
  <c r="U484" i="7"/>
  <c r="V484" i="7"/>
  <c r="P485" i="7"/>
  <c r="Q485" i="7"/>
  <c r="R485" i="7"/>
  <c r="S485" i="7"/>
  <c r="T485" i="7"/>
  <c r="U485" i="7"/>
  <c r="V485" i="7"/>
  <c r="P486" i="7"/>
  <c r="Q486" i="7"/>
  <c r="R486" i="7"/>
  <c r="S486" i="7"/>
  <c r="T486" i="7"/>
  <c r="U486" i="7"/>
  <c r="V486" i="7"/>
  <c r="P487" i="7"/>
  <c r="Q487" i="7"/>
  <c r="R487" i="7"/>
  <c r="S487" i="7"/>
  <c r="T487" i="7"/>
  <c r="U487" i="7"/>
  <c r="V487" i="7"/>
  <c r="P488" i="7"/>
  <c r="Q488" i="7"/>
  <c r="R488" i="7"/>
  <c r="S488" i="7"/>
  <c r="T488" i="7"/>
  <c r="U488" i="7"/>
  <c r="V488" i="7"/>
  <c r="P489" i="7"/>
  <c r="Q489" i="7"/>
  <c r="R489" i="7"/>
  <c r="S489" i="7"/>
  <c r="T489" i="7"/>
  <c r="U489" i="7"/>
  <c r="V489" i="7"/>
  <c r="P490" i="7"/>
  <c r="Q490" i="7"/>
  <c r="R490" i="7"/>
  <c r="S490" i="7"/>
  <c r="T490" i="7"/>
  <c r="U490" i="7"/>
  <c r="V490" i="7"/>
  <c r="P491" i="7"/>
  <c r="Q491" i="7"/>
  <c r="R491" i="7"/>
  <c r="S491" i="7"/>
  <c r="T491" i="7"/>
  <c r="U491" i="7"/>
  <c r="V491" i="7"/>
  <c r="P492" i="7"/>
  <c r="Q492" i="7"/>
  <c r="R492" i="7"/>
  <c r="S492" i="7"/>
  <c r="T492" i="7"/>
  <c r="U492" i="7"/>
  <c r="V492" i="7"/>
  <c r="P493" i="7"/>
  <c r="Q493" i="7"/>
  <c r="R493" i="7"/>
  <c r="S493" i="7"/>
  <c r="T493" i="7"/>
  <c r="U493" i="7"/>
  <c r="V493" i="7"/>
  <c r="P494" i="7"/>
  <c r="Q494" i="7"/>
  <c r="R494" i="7"/>
  <c r="S494" i="7"/>
  <c r="T494" i="7"/>
  <c r="U494" i="7"/>
  <c r="V494" i="7"/>
  <c r="P495" i="7"/>
  <c r="Q495" i="7"/>
  <c r="R495" i="7"/>
  <c r="S495" i="7"/>
  <c r="T495" i="7"/>
  <c r="U495" i="7"/>
  <c r="V495" i="7"/>
  <c r="P496" i="7"/>
  <c r="Q496" i="7"/>
  <c r="R496" i="7"/>
  <c r="S496" i="7"/>
  <c r="T496" i="7"/>
  <c r="U496" i="7"/>
  <c r="V496" i="7"/>
  <c r="P497" i="7"/>
  <c r="Q497" i="7"/>
  <c r="R497" i="7"/>
  <c r="S497" i="7"/>
  <c r="T497" i="7"/>
  <c r="U497" i="7"/>
  <c r="V497" i="7"/>
  <c r="P498" i="7"/>
  <c r="Q498" i="7"/>
  <c r="R498" i="7"/>
  <c r="S498" i="7"/>
  <c r="T498" i="7"/>
  <c r="U498" i="7"/>
  <c r="V498" i="7"/>
  <c r="P499" i="7"/>
  <c r="Q499" i="7"/>
  <c r="R499" i="7"/>
  <c r="S499" i="7"/>
  <c r="T499" i="7"/>
  <c r="U499" i="7"/>
  <c r="V499" i="7"/>
  <c r="P500" i="7"/>
  <c r="Q500" i="7"/>
  <c r="R500" i="7"/>
  <c r="S500" i="7"/>
  <c r="T500" i="7"/>
  <c r="U500" i="7"/>
  <c r="V500" i="7"/>
  <c r="P501" i="7"/>
  <c r="Q501" i="7"/>
  <c r="R501" i="7"/>
  <c r="S501" i="7"/>
  <c r="T501" i="7"/>
  <c r="U501" i="7"/>
  <c r="V501" i="7"/>
  <c r="P502" i="7"/>
  <c r="Q502" i="7"/>
  <c r="R502" i="7"/>
  <c r="S502" i="7"/>
  <c r="T502" i="7"/>
  <c r="U502" i="7"/>
  <c r="V502" i="7"/>
  <c r="P503" i="7"/>
  <c r="Q503" i="7"/>
  <c r="R503" i="7"/>
  <c r="S503" i="7"/>
  <c r="T503" i="7"/>
  <c r="U503" i="7"/>
  <c r="V503" i="7"/>
  <c r="P504" i="7"/>
  <c r="Q504" i="7"/>
  <c r="R504" i="7"/>
  <c r="S504" i="7"/>
  <c r="T504" i="7"/>
  <c r="U504" i="7"/>
  <c r="V504" i="7"/>
  <c r="P505" i="7"/>
  <c r="Q505" i="7"/>
  <c r="R505" i="7"/>
  <c r="S505" i="7"/>
  <c r="T505" i="7"/>
  <c r="U505" i="7"/>
  <c r="V505" i="7"/>
  <c r="P506" i="7"/>
  <c r="Q506" i="7"/>
  <c r="R506" i="7"/>
  <c r="S506" i="7"/>
  <c r="T506" i="7"/>
  <c r="U506" i="7"/>
  <c r="V506" i="7"/>
  <c r="P507" i="7"/>
  <c r="Q507" i="7"/>
  <c r="R507" i="7"/>
  <c r="S507" i="7"/>
  <c r="T507" i="7"/>
  <c r="U507" i="7"/>
  <c r="V507" i="7"/>
  <c r="P508" i="7"/>
  <c r="Q508" i="7"/>
  <c r="R508" i="7"/>
  <c r="S508" i="7"/>
  <c r="T508" i="7"/>
  <c r="U508" i="7"/>
  <c r="V508" i="7"/>
  <c r="P509" i="7"/>
  <c r="Q509" i="7"/>
  <c r="R509" i="7"/>
  <c r="S509" i="7"/>
  <c r="T509" i="7"/>
  <c r="U509" i="7"/>
  <c r="V509" i="7"/>
  <c r="P510" i="7"/>
  <c r="Q510" i="7"/>
  <c r="R510" i="7"/>
  <c r="S510" i="7"/>
  <c r="T510" i="7"/>
  <c r="U510" i="7"/>
  <c r="V510" i="7"/>
  <c r="P511" i="7"/>
  <c r="Q511" i="7"/>
  <c r="R511" i="7"/>
  <c r="S511" i="7"/>
  <c r="T511" i="7"/>
  <c r="U511" i="7"/>
  <c r="V511" i="7"/>
  <c r="P512" i="7"/>
  <c r="Q512" i="7"/>
  <c r="R512" i="7"/>
  <c r="S512" i="7"/>
  <c r="T512" i="7"/>
  <c r="U512" i="7"/>
  <c r="V512" i="7"/>
  <c r="P513" i="7"/>
  <c r="Q513" i="7"/>
  <c r="R513" i="7"/>
  <c r="S513" i="7"/>
  <c r="T513" i="7"/>
  <c r="U513" i="7"/>
  <c r="V513" i="7"/>
  <c r="P514" i="7"/>
  <c r="Q514" i="7"/>
  <c r="R514" i="7"/>
  <c r="S514" i="7"/>
  <c r="T514" i="7"/>
  <c r="U514" i="7"/>
  <c r="V514" i="7"/>
  <c r="P515" i="7"/>
  <c r="Q515" i="7"/>
  <c r="R515" i="7"/>
  <c r="S515" i="7"/>
  <c r="T515" i="7"/>
  <c r="U515" i="7"/>
  <c r="V515" i="7"/>
  <c r="P516" i="7"/>
  <c r="Q516" i="7"/>
  <c r="R516" i="7"/>
  <c r="S516" i="7"/>
  <c r="T516" i="7"/>
  <c r="U516" i="7"/>
  <c r="V516" i="7"/>
  <c r="P517" i="7"/>
  <c r="Q517" i="7"/>
  <c r="R517" i="7"/>
  <c r="S517" i="7"/>
  <c r="T517" i="7"/>
  <c r="U517" i="7"/>
  <c r="V517" i="7"/>
  <c r="P518" i="7"/>
  <c r="Q518" i="7"/>
  <c r="R518" i="7"/>
  <c r="S518" i="7"/>
  <c r="T518" i="7"/>
  <c r="U518" i="7"/>
  <c r="V518" i="7"/>
  <c r="P519" i="7"/>
  <c r="Q519" i="7"/>
  <c r="R519" i="7"/>
  <c r="S519" i="7"/>
  <c r="T519" i="7"/>
  <c r="U519" i="7"/>
  <c r="V519" i="7"/>
  <c r="P520" i="7"/>
  <c r="Q520" i="7"/>
  <c r="R520" i="7"/>
  <c r="S520" i="7"/>
  <c r="T520" i="7"/>
  <c r="U520" i="7"/>
  <c r="V520" i="7"/>
  <c r="P521" i="7"/>
  <c r="Q521" i="7"/>
  <c r="R521" i="7"/>
  <c r="S521" i="7"/>
  <c r="T521" i="7"/>
  <c r="U521" i="7"/>
  <c r="V521" i="7"/>
  <c r="P522" i="7"/>
  <c r="Q522" i="7"/>
  <c r="R522" i="7"/>
  <c r="S522" i="7"/>
  <c r="T522" i="7"/>
  <c r="U522" i="7"/>
  <c r="V522" i="7"/>
  <c r="P523" i="7"/>
  <c r="Q523" i="7"/>
  <c r="R523" i="7"/>
  <c r="S523" i="7"/>
  <c r="T523" i="7"/>
  <c r="U523" i="7"/>
  <c r="V523" i="7"/>
  <c r="P524" i="7"/>
  <c r="Q524" i="7"/>
  <c r="R524" i="7"/>
  <c r="S524" i="7"/>
  <c r="T524" i="7"/>
  <c r="U524" i="7"/>
  <c r="V524" i="7"/>
  <c r="P525" i="7"/>
  <c r="Q525" i="7"/>
  <c r="R525" i="7"/>
  <c r="S525" i="7"/>
  <c r="T525" i="7"/>
  <c r="U525" i="7"/>
  <c r="V525" i="7"/>
  <c r="P526" i="7"/>
  <c r="Q526" i="7"/>
  <c r="R526" i="7"/>
  <c r="S526" i="7"/>
  <c r="T526" i="7"/>
  <c r="U526" i="7"/>
  <c r="V526" i="7"/>
  <c r="P527" i="7"/>
  <c r="Q527" i="7"/>
  <c r="R527" i="7"/>
  <c r="S527" i="7"/>
  <c r="T527" i="7"/>
  <c r="U527" i="7"/>
  <c r="V527" i="7"/>
  <c r="P528" i="7"/>
  <c r="Q528" i="7"/>
  <c r="R528" i="7"/>
  <c r="S528" i="7"/>
  <c r="T528" i="7"/>
  <c r="U528" i="7"/>
  <c r="V528" i="7"/>
  <c r="P529" i="7"/>
  <c r="Q529" i="7"/>
  <c r="R529" i="7"/>
  <c r="S529" i="7"/>
  <c r="T529" i="7"/>
  <c r="U529" i="7"/>
  <c r="V529" i="7"/>
  <c r="P530" i="7"/>
  <c r="Q530" i="7"/>
  <c r="R530" i="7"/>
  <c r="S530" i="7"/>
  <c r="T530" i="7"/>
  <c r="U530" i="7"/>
  <c r="V530" i="7"/>
  <c r="P531" i="7"/>
  <c r="Q531" i="7"/>
  <c r="R531" i="7"/>
  <c r="S531" i="7"/>
  <c r="T531" i="7"/>
  <c r="U531" i="7"/>
  <c r="V531" i="7"/>
  <c r="P532" i="7"/>
  <c r="Q532" i="7"/>
  <c r="R532" i="7"/>
  <c r="S532" i="7"/>
  <c r="T532" i="7"/>
  <c r="U532" i="7"/>
  <c r="V532" i="7"/>
  <c r="P533" i="7"/>
  <c r="Q533" i="7"/>
  <c r="R533" i="7"/>
  <c r="S533" i="7"/>
  <c r="T533" i="7"/>
  <c r="U533" i="7"/>
  <c r="V533" i="7"/>
  <c r="P534" i="7"/>
  <c r="Q534" i="7"/>
  <c r="R534" i="7"/>
  <c r="S534" i="7"/>
  <c r="T534" i="7"/>
  <c r="U534" i="7"/>
  <c r="V534" i="7"/>
  <c r="P535" i="7"/>
  <c r="Q535" i="7"/>
  <c r="R535" i="7"/>
  <c r="S535" i="7"/>
  <c r="T535" i="7"/>
  <c r="U535" i="7"/>
  <c r="V535" i="7"/>
  <c r="P536" i="7"/>
  <c r="Q536" i="7"/>
  <c r="R536" i="7"/>
  <c r="S536" i="7"/>
  <c r="T536" i="7"/>
  <c r="U536" i="7"/>
  <c r="V536" i="7"/>
  <c r="P537" i="7"/>
  <c r="Q537" i="7"/>
  <c r="R537" i="7"/>
  <c r="S537" i="7"/>
  <c r="T537" i="7"/>
  <c r="U537" i="7"/>
  <c r="V537" i="7"/>
  <c r="P538" i="7"/>
  <c r="Q538" i="7"/>
  <c r="R538" i="7"/>
  <c r="S538" i="7"/>
  <c r="T538" i="7"/>
  <c r="U538" i="7"/>
  <c r="V538" i="7"/>
  <c r="P539" i="7"/>
  <c r="Q539" i="7"/>
  <c r="R539" i="7"/>
  <c r="S539" i="7"/>
  <c r="T539" i="7"/>
  <c r="U539" i="7"/>
  <c r="V539" i="7"/>
  <c r="P540" i="7"/>
  <c r="Q540" i="7"/>
  <c r="R540" i="7"/>
  <c r="S540" i="7"/>
  <c r="T540" i="7"/>
  <c r="U540" i="7"/>
  <c r="V540" i="7"/>
  <c r="P541" i="7"/>
  <c r="Q541" i="7"/>
  <c r="R541" i="7"/>
  <c r="S541" i="7"/>
  <c r="T541" i="7"/>
  <c r="U541" i="7"/>
  <c r="V541" i="7"/>
  <c r="P542" i="7"/>
  <c r="Q542" i="7"/>
  <c r="R542" i="7"/>
  <c r="S542" i="7"/>
  <c r="T542" i="7"/>
  <c r="U542" i="7"/>
  <c r="V542" i="7"/>
  <c r="P543" i="7"/>
  <c r="Q543" i="7"/>
  <c r="R543" i="7"/>
  <c r="S543" i="7"/>
  <c r="T543" i="7"/>
  <c r="U543" i="7"/>
  <c r="V543" i="7"/>
  <c r="P544" i="7"/>
  <c r="Q544" i="7"/>
  <c r="R544" i="7"/>
  <c r="S544" i="7"/>
  <c r="T544" i="7"/>
  <c r="U544" i="7"/>
  <c r="V544" i="7"/>
  <c r="P545" i="7"/>
  <c r="Q545" i="7"/>
  <c r="R545" i="7"/>
  <c r="S545" i="7"/>
  <c r="T545" i="7"/>
  <c r="U545" i="7"/>
  <c r="V545" i="7"/>
  <c r="P546" i="7"/>
  <c r="Q546" i="7"/>
  <c r="R546" i="7"/>
  <c r="S546" i="7"/>
  <c r="T546" i="7"/>
  <c r="U546" i="7"/>
  <c r="V546" i="7"/>
  <c r="P547" i="7"/>
  <c r="Q547" i="7"/>
  <c r="R547" i="7"/>
  <c r="S547" i="7"/>
  <c r="T547" i="7"/>
  <c r="U547" i="7"/>
  <c r="V547" i="7"/>
  <c r="P548" i="7"/>
  <c r="Q548" i="7"/>
  <c r="R548" i="7"/>
  <c r="S548" i="7"/>
  <c r="T548" i="7"/>
  <c r="U548" i="7"/>
  <c r="V548" i="7"/>
  <c r="P549" i="7"/>
  <c r="Q549" i="7"/>
  <c r="R549" i="7"/>
  <c r="S549" i="7"/>
  <c r="T549" i="7"/>
  <c r="U549" i="7"/>
  <c r="V549" i="7"/>
  <c r="P550" i="7"/>
  <c r="Q550" i="7"/>
  <c r="R550" i="7"/>
  <c r="S550" i="7"/>
  <c r="T550" i="7"/>
  <c r="U550" i="7"/>
  <c r="V550" i="7"/>
  <c r="P551" i="7"/>
  <c r="Q551" i="7"/>
  <c r="R551" i="7"/>
  <c r="S551" i="7"/>
  <c r="T551" i="7"/>
  <c r="U551" i="7"/>
  <c r="V551" i="7"/>
  <c r="P552" i="7"/>
  <c r="Q552" i="7"/>
  <c r="R552" i="7"/>
  <c r="S552" i="7"/>
  <c r="T552" i="7"/>
  <c r="U552" i="7"/>
  <c r="V552" i="7"/>
  <c r="P553" i="7"/>
  <c r="Q553" i="7"/>
  <c r="R553" i="7"/>
  <c r="S553" i="7"/>
  <c r="T553" i="7"/>
  <c r="U553" i="7"/>
  <c r="V553" i="7"/>
  <c r="P554" i="7"/>
  <c r="Q554" i="7"/>
  <c r="R554" i="7"/>
  <c r="S554" i="7"/>
  <c r="T554" i="7"/>
  <c r="U554" i="7"/>
  <c r="V554" i="7"/>
  <c r="P555" i="7"/>
  <c r="Q555" i="7"/>
  <c r="R555" i="7"/>
  <c r="S555" i="7"/>
  <c r="T555" i="7"/>
  <c r="U555" i="7"/>
  <c r="V555" i="7"/>
  <c r="P556" i="7"/>
  <c r="Q556" i="7"/>
  <c r="R556" i="7"/>
  <c r="S556" i="7"/>
  <c r="T556" i="7"/>
  <c r="U556" i="7"/>
  <c r="V556" i="7"/>
  <c r="P557" i="7"/>
  <c r="Q557" i="7"/>
  <c r="R557" i="7"/>
  <c r="S557" i="7"/>
  <c r="T557" i="7"/>
  <c r="U557" i="7"/>
  <c r="V557" i="7"/>
  <c r="P558" i="7"/>
  <c r="Q558" i="7"/>
  <c r="R558" i="7"/>
  <c r="S558" i="7"/>
  <c r="T558" i="7"/>
  <c r="U558" i="7"/>
  <c r="V558" i="7"/>
  <c r="P559" i="7"/>
  <c r="Q559" i="7"/>
  <c r="R559" i="7"/>
  <c r="S559" i="7"/>
  <c r="T559" i="7"/>
  <c r="U559" i="7"/>
  <c r="V559" i="7"/>
  <c r="P560" i="7"/>
  <c r="Q560" i="7"/>
  <c r="R560" i="7"/>
  <c r="S560" i="7"/>
  <c r="T560" i="7"/>
  <c r="U560" i="7"/>
  <c r="V560" i="7"/>
  <c r="P561" i="7"/>
  <c r="Q561" i="7"/>
  <c r="R561" i="7"/>
  <c r="S561" i="7"/>
  <c r="T561" i="7"/>
  <c r="U561" i="7"/>
  <c r="V561" i="7"/>
  <c r="P562" i="7"/>
  <c r="Q562" i="7"/>
  <c r="R562" i="7"/>
  <c r="S562" i="7"/>
  <c r="T562" i="7"/>
  <c r="U562" i="7"/>
  <c r="V562" i="7"/>
  <c r="P563" i="7"/>
  <c r="Q563" i="7"/>
  <c r="R563" i="7"/>
  <c r="S563" i="7"/>
  <c r="T563" i="7"/>
  <c r="U563" i="7"/>
  <c r="V563" i="7"/>
  <c r="P564" i="7"/>
  <c r="Q564" i="7"/>
  <c r="R564" i="7"/>
  <c r="S564" i="7"/>
  <c r="T564" i="7"/>
  <c r="U564" i="7"/>
  <c r="V564" i="7"/>
  <c r="P565" i="7"/>
  <c r="Q565" i="7"/>
  <c r="R565" i="7"/>
  <c r="S565" i="7"/>
  <c r="T565" i="7"/>
  <c r="U565" i="7"/>
  <c r="V565" i="7"/>
  <c r="P566" i="7"/>
  <c r="Q566" i="7"/>
  <c r="R566" i="7"/>
  <c r="S566" i="7"/>
  <c r="T566" i="7"/>
  <c r="U566" i="7"/>
  <c r="V566" i="7"/>
  <c r="P567" i="7"/>
  <c r="Q567" i="7"/>
  <c r="R567" i="7"/>
  <c r="S567" i="7"/>
  <c r="T567" i="7"/>
  <c r="U567" i="7"/>
  <c r="V567" i="7"/>
  <c r="P568" i="7"/>
  <c r="Q568" i="7"/>
  <c r="R568" i="7"/>
  <c r="S568" i="7"/>
  <c r="T568" i="7"/>
  <c r="U568" i="7"/>
  <c r="V568" i="7"/>
  <c r="P569" i="7"/>
  <c r="Q569" i="7"/>
  <c r="R569" i="7"/>
  <c r="S569" i="7"/>
  <c r="T569" i="7"/>
  <c r="U569" i="7"/>
  <c r="V569" i="7"/>
  <c r="P570" i="7"/>
  <c r="Q570" i="7"/>
  <c r="R570" i="7"/>
  <c r="S570" i="7"/>
  <c r="T570" i="7"/>
  <c r="U570" i="7"/>
  <c r="V570" i="7"/>
  <c r="P571" i="7"/>
  <c r="Q571" i="7"/>
  <c r="R571" i="7"/>
  <c r="S571" i="7"/>
  <c r="T571" i="7"/>
  <c r="U571" i="7"/>
  <c r="V571" i="7"/>
  <c r="P572" i="7"/>
  <c r="Q572" i="7"/>
  <c r="R572" i="7"/>
  <c r="S572" i="7"/>
  <c r="T572" i="7"/>
  <c r="U572" i="7"/>
  <c r="V572" i="7"/>
  <c r="P573" i="7"/>
  <c r="Q573" i="7"/>
  <c r="R573" i="7"/>
  <c r="S573" i="7"/>
  <c r="T573" i="7"/>
  <c r="U573" i="7"/>
  <c r="V573" i="7"/>
  <c r="P574" i="7"/>
  <c r="Q574" i="7"/>
  <c r="R574" i="7"/>
  <c r="S574" i="7"/>
  <c r="T574" i="7"/>
  <c r="U574" i="7"/>
  <c r="V574" i="7"/>
  <c r="P575" i="7"/>
  <c r="Q575" i="7"/>
  <c r="R575" i="7"/>
  <c r="S575" i="7"/>
  <c r="T575" i="7"/>
  <c r="U575" i="7"/>
  <c r="V575" i="7"/>
  <c r="P576" i="7"/>
  <c r="Q576" i="7"/>
  <c r="R576" i="7"/>
  <c r="S576" i="7"/>
  <c r="T576" i="7"/>
  <c r="U576" i="7"/>
  <c r="V576" i="7"/>
  <c r="P577" i="7"/>
  <c r="Q577" i="7"/>
  <c r="R577" i="7"/>
  <c r="S577" i="7"/>
  <c r="T577" i="7"/>
  <c r="U577" i="7"/>
  <c r="V577" i="7"/>
  <c r="P578" i="7"/>
  <c r="Q578" i="7"/>
  <c r="R578" i="7"/>
  <c r="S578" i="7"/>
  <c r="T578" i="7"/>
  <c r="U578" i="7"/>
  <c r="V578" i="7"/>
  <c r="P579" i="7"/>
  <c r="Q579" i="7"/>
  <c r="R579" i="7"/>
  <c r="S579" i="7"/>
  <c r="T579" i="7"/>
  <c r="U579" i="7"/>
  <c r="V579" i="7"/>
  <c r="P580" i="7"/>
  <c r="Q580" i="7"/>
  <c r="R580" i="7"/>
  <c r="S580" i="7"/>
  <c r="T580" i="7"/>
  <c r="U580" i="7"/>
  <c r="V580" i="7"/>
  <c r="P581" i="7"/>
  <c r="Q581" i="7"/>
  <c r="R581" i="7"/>
  <c r="S581" i="7"/>
  <c r="T581" i="7"/>
  <c r="U581" i="7"/>
  <c r="V581" i="7"/>
  <c r="P582" i="7"/>
  <c r="Q582" i="7"/>
  <c r="R582" i="7"/>
  <c r="S582" i="7"/>
  <c r="T582" i="7"/>
  <c r="U582" i="7"/>
  <c r="V582" i="7"/>
  <c r="P583" i="7"/>
  <c r="Q583" i="7"/>
  <c r="R583" i="7"/>
  <c r="S583" i="7"/>
  <c r="T583" i="7"/>
  <c r="U583" i="7"/>
  <c r="V583" i="7"/>
  <c r="P584" i="7"/>
  <c r="Q584" i="7"/>
  <c r="R584" i="7"/>
  <c r="S584" i="7"/>
  <c r="T584" i="7"/>
  <c r="U584" i="7"/>
  <c r="V584" i="7"/>
  <c r="P585" i="7"/>
  <c r="Q585" i="7"/>
  <c r="R585" i="7"/>
  <c r="S585" i="7"/>
  <c r="T585" i="7"/>
  <c r="U585" i="7"/>
  <c r="V585" i="7"/>
  <c r="P586" i="7"/>
  <c r="Q586" i="7"/>
  <c r="R586" i="7"/>
  <c r="S586" i="7"/>
  <c r="T586" i="7"/>
  <c r="U586" i="7"/>
  <c r="V586" i="7"/>
  <c r="P587" i="7"/>
  <c r="Q587" i="7"/>
  <c r="R587" i="7"/>
  <c r="S587" i="7"/>
  <c r="T587" i="7"/>
  <c r="U587" i="7"/>
  <c r="V587" i="7"/>
  <c r="P588" i="7"/>
  <c r="Q588" i="7"/>
  <c r="R588" i="7"/>
  <c r="S588" i="7"/>
  <c r="T588" i="7"/>
  <c r="U588" i="7"/>
  <c r="V588" i="7"/>
  <c r="P589" i="7"/>
  <c r="Q589" i="7"/>
  <c r="R589" i="7"/>
  <c r="S589" i="7"/>
  <c r="T589" i="7"/>
  <c r="U589" i="7"/>
  <c r="V589" i="7"/>
  <c r="P590" i="7"/>
  <c r="Q590" i="7"/>
  <c r="R590" i="7"/>
  <c r="S590" i="7"/>
  <c r="T590" i="7"/>
  <c r="U590" i="7"/>
  <c r="V590" i="7"/>
  <c r="P591" i="7"/>
  <c r="Q591" i="7"/>
  <c r="R591" i="7"/>
  <c r="S591" i="7"/>
  <c r="T591" i="7"/>
  <c r="U591" i="7"/>
  <c r="V591" i="7"/>
  <c r="P592" i="7"/>
  <c r="Q592" i="7"/>
  <c r="R592" i="7"/>
  <c r="S592" i="7"/>
  <c r="T592" i="7"/>
  <c r="U592" i="7"/>
  <c r="V592" i="7"/>
  <c r="P593" i="7"/>
  <c r="Q593" i="7"/>
  <c r="R593" i="7"/>
  <c r="S593" i="7"/>
  <c r="T593" i="7"/>
  <c r="U593" i="7"/>
  <c r="V593" i="7"/>
  <c r="P594" i="7"/>
  <c r="Q594" i="7"/>
  <c r="R594" i="7"/>
  <c r="S594" i="7"/>
  <c r="T594" i="7"/>
  <c r="U594" i="7"/>
  <c r="V594" i="7"/>
  <c r="P595" i="7"/>
  <c r="Q595" i="7"/>
  <c r="R595" i="7"/>
  <c r="S595" i="7"/>
  <c r="T595" i="7"/>
  <c r="U595" i="7"/>
  <c r="V595" i="7"/>
  <c r="P596" i="7"/>
  <c r="Q596" i="7"/>
  <c r="R596" i="7"/>
  <c r="S596" i="7"/>
  <c r="T596" i="7"/>
  <c r="U596" i="7"/>
  <c r="V596" i="7"/>
  <c r="P597" i="7"/>
  <c r="Q597" i="7"/>
  <c r="R597" i="7"/>
  <c r="S597" i="7"/>
  <c r="T597" i="7"/>
  <c r="U597" i="7"/>
  <c r="V597" i="7"/>
  <c r="P598" i="7"/>
  <c r="Q598" i="7"/>
  <c r="R598" i="7"/>
  <c r="S598" i="7"/>
  <c r="T598" i="7"/>
  <c r="U598" i="7"/>
  <c r="V598" i="7"/>
  <c r="P599" i="7"/>
  <c r="Q599" i="7"/>
  <c r="R599" i="7"/>
  <c r="S599" i="7"/>
  <c r="T599" i="7"/>
  <c r="U599" i="7"/>
  <c r="V599" i="7"/>
  <c r="P600" i="7"/>
  <c r="Q600" i="7"/>
  <c r="R600" i="7"/>
  <c r="S600" i="7"/>
  <c r="T600" i="7"/>
  <c r="U600" i="7"/>
  <c r="V600" i="7"/>
  <c r="P601" i="7"/>
  <c r="Q601" i="7"/>
  <c r="R601" i="7"/>
  <c r="S601" i="7"/>
  <c r="T601" i="7"/>
  <c r="U601" i="7"/>
  <c r="V601" i="7"/>
  <c r="P602" i="7"/>
  <c r="Q602" i="7"/>
  <c r="R602" i="7"/>
  <c r="S602" i="7"/>
  <c r="T602" i="7"/>
  <c r="U602" i="7"/>
  <c r="V602" i="7"/>
  <c r="P603" i="7"/>
  <c r="Q603" i="7"/>
  <c r="R603" i="7"/>
  <c r="S603" i="7"/>
  <c r="T603" i="7"/>
  <c r="U603" i="7"/>
  <c r="V603" i="7"/>
  <c r="P604" i="7"/>
  <c r="Q604" i="7"/>
  <c r="R604" i="7"/>
  <c r="S604" i="7"/>
  <c r="T604" i="7"/>
  <c r="U604" i="7"/>
  <c r="V604" i="7"/>
  <c r="P605" i="7"/>
  <c r="Q605" i="7"/>
  <c r="R605" i="7"/>
  <c r="S605" i="7"/>
  <c r="T605" i="7"/>
  <c r="U605" i="7"/>
  <c r="V605" i="7"/>
  <c r="P606" i="7"/>
  <c r="Q606" i="7"/>
  <c r="R606" i="7"/>
  <c r="S606" i="7"/>
  <c r="T606" i="7"/>
  <c r="U606" i="7"/>
  <c r="V606" i="7"/>
  <c r="P607" i="7"/>
  <c r="Q607" i="7"/>
  <c r="R607" i="7"/>
  <c r="S607" i="7"/>
  <c r="T607" i="7"/>
  <c r="U607" i="7"/>
  <c r="V607" i="7"/>
  <c r="P608" i="7"/>
  <c r="Q608" i="7"/>
  <c r="R608" i="7"/>
  <c r="S608" i="7"/>
  <c r="T608" i="7"/>
  <c r="U608" i="7"/>
  <c r="V608" i="7"/>
  <c r="P609" i="7"/>
  <c r="Q609" i="7"/>
  <c r="R609" i="7"/>
  <c r="S609" i="7"/>
  <c r="T609" i="7"/>
  <c r="U609" i="7"/>
  <c r="V609" i="7"/>
  <c r="P610" i="7"/>
  <c r="Q610" i="7"/>
  <c r="R610" i="7"/>
  <c r="S610" i="7"/>
  <c r="T610" i="7"/>
  <c r="U610" i="7"/>
  <c r="V610" i="7"/>
  <c r="P611" i="7"/>
  <c r="Q611" i="7"/>
  <c r="R611" i="7"/>
  <c r="S611" i="7"/>
  <c r="T611" i="7"/>
  <c r="U611" i="7"/>
  <c r="V611" i="7"/>
  <c r="P612" i="7"/>
  <c r="Q612" i="7"/>
  <c r="R612" i="7"/>
  <c r="S612" i="7"/>
  <c r="T612" i="7"/>
  <c r="U612" i="7"/>
  <c r="V612" i="7"/>
  <c r="P613" i="7"/>
  <c r="Q613" i="7"/>
  <c r="R613" i="7"/>
  <c r="S613" i="7"/>
  <c r="T613" i="7"/>
  <c r="U613" i="7"/>
  <c r="V613" i="7"/>
  <c r="P614" i="7"/>
  <c r="Q614" i="7"/>
  <c r="R614" i="7"/>
  <c r="S614" i="7"/>
  <c r="T614" i="7"/>
  <c r="U614" i="7"/>
  <c r="V614" i="7"/>
  <c r="P615" i="7"/>
  <c r="Q615" i="7"/>
  <c r="R615" i="7"/>
  <c r="S615" i="7"/>
  <c r="T615" i="7"/>
  <c r="U615" i="7"/>
  <c r="V615" i="7"/>
  <c r="P616" i="7"/>
  <c r="Q616" i="7"/>
  <c r="R616" i="7"/>
  <c r="S616" i="7"/>
  <c r="T616" i="7"/>
  <c r="U616" i="7"/>
  <c r="V616" i="7"/>
  <c r="P617" i="7"/>
  <c r="Q617" i="7"/>
  <c r="R617" i="7"/>
  <c r="S617" i="7"/>
  <c r="T617" i="7"/>
  <c r="U617" i="7"/>
  <c r="V617" i="7"/>
  <c r="P618" i="7"/>
  <c r="Q618" i="7"/>
  <c r="R618" i="7"/>
  <c r="S618" i="7"/>
  <c r="T618" i="7"/>
  <c r="U618" i="7"/>
  <c r="V618" i="7"/>
  <c r="P619" i="7"/>
  <c r="Q619" i="7"/>
  <c r="R619" i="7"/>
  <c r="S619" i="7"/>
  <c r="T619" i="7"/>
  <c r="U619" i="7"/>
  <c r="V619" i="7"/>
  <c r="P620" i="7"/>
  <c r="Q620" i="7"/>
  <c r="R620" i="7"/>
  <c r="S620" i="7"/>
  <c r="T620" i="7"/>
  <c r="U620" i="7"/>
  <c r="V620" i="7"/>
  <c r="P621" i="7"/>
  <c r="Q621" i="7"/>
  <c r="R621" i="7"/>
  <c r="S621" i="7"/>
  <c r="T621" i="7"/>
  <c r="U621" i="7"/>
  <c r="V621" i="7"/>
  <c r="P622" i="7"/>
  <c r="Q622" i="7"/>
  <c r="R622" i="7"/>
  <c r="S622" i="7"/>
  <c r="T622" i="7"/>
  <c r="U622" i="7"/>
  <c r="V622" i="7"/>
  <c r="P623" i="7"/>
  <c r="Q623" i="7"/>
  <c r="R623" i="7"/>
  <c r="S623" i="7"/>
  <c r="T623" i="7"/>
  <c r="U623" i="7"/>
  <c r="V623" i="7"/>
  <c r="P624" i="7"/>
  <c r="Q624" i="7"/>
  <c r="R624" i="7"/>
  <c r="S624" i="7"/>
  <c r="T624" i="7"/>
  <c r="U624" i="7"/>
  <c r="V624" i="7"/>
  <c r="P625" i="7"/>
  <c r="Q625" i="7"/>
  <c r="R625" i="7"/>
  <c r="S625" i="7"/>
  <c r="T625" i="7"/>
  <c r="U625" i="7"/>
  <c r="V625" i="7"/>
  <c r="P626" i="7"/>
  <c r="Q626" i="7"/>
  <c r="R626" i="7"/>
  <c r="S626" i="7"/>
  <c r="T626" i="7"/>
  <c r="U626" i="7"/>
  <c r="V626" i="7"/>
  <c r="P627" i="7"/>
  <c r="Q627" i="7"/>
  <c r="R627" i="7"/>
  <c r="S627" i="7"/>
  <c r="T627" i="7"/>
  <c r="U627" i="7"/>
  <c r="V627" i="7"/>
  <c r="P628" i="7"/>
  <c r="Q628" i="7"/>
  <c r="R628" i="7"/>
  <c r="S628" i="7"/>
  <c r="T628" i="7"/>
  <c r="U628" i="7"/>
  <c r="V628" i="7"/>
  <c r="P629" i="7"/>
  <c r="Q629" i="7"/>
  <c r="R629" i="7"/>
  <c r="S629" i="7"/>
  <c r="T629" i="7"/>
  <c r="U629" i="7"/>
  <c r="V629" i="7"/>
  <c r="P630" i="7"/>
  <c r="Q630" i="7"/>
  <c r="R630" i="7"/>
  <c r="S630" i="7"/>
  <c r="T630" i="7"/>
  <c r="U630" i="7"/>
  <c r="V630" i="7"/>
  <c r="P631" i="7"/>
  <c r="Q631" i="7"/>
  <c r="R631" i="7"/>
  <c r="S631" i="7"/>
  <c r="T631" i="7"/>
  <c r="U631" i="7"/>
  <c r="V631" i="7"/>
  <c r="P632" i="7"/>
  <c r="Q632" i="7"/>
  <c r="R632" i="7"/>
  <c r="S632" i="7"/>
  <c r="T632" i="7"/>
  <c r="U632" i="7"/>
  <c r="V632" i="7"/>
  <c r="P633" i="7"/>
  <c r="Q633" i="7"/>
  <c r="R633" i="7"/>
  <c r="S633" i="7"/>
  <c r="T633" i="7"/>
  <c r="U633" i="7"/>
  <c r="V633" i="7"/>
  <c r="P634" i="7"/>
  <c r="Q634" i="7"/>
  <c r="R634" i="7"/>
  <c r="S634" i="7"/>
  <c r="T634" i="7"/>
  <c r="U634" i="7"/>
  <c r="V634" i="7"/>
  <c r="P635" i="7"/>
  <c r="Q635" i="7"/>
  <c r="R635" i="7"/>
  <c r="S635" i="7"/>
  <c r="T635" i="7"/>
  <c r="U635" i="7"/>
  <c r="V635" i="7"/>
  <c r="P636" i="7"/>
  <c r="Q636" i="7"/>
  <c r="R636" i="7"/>
  <c r="S636" i="7"/>
  <c r="T636" i="7"/>
  <c r="U636" i="7"/>
  <c r="V636" i="7"/>
  <c r="P637" i="7"/>
  <c r="Q637" i="7"/>
  <c r="R637" i="7"/>
  <c r="S637" i="7"/>
  <c r="T637" i="7"/>
  <c r="U637" i="7"/>
  <c r="V637" i="7"/>
  <c r="P638" i="7"/>
  <c r="Q638" i="7"/>
  <c r="R638" i="7"/>
  <c r="S638" i="7"/>
  <c r="T638" i="7"/>
  <c r="U638" i="7"/>
  <c r="V638" i="7"/>
  <c r="P639" i="7"/>
  <c r="Q639" i="7"/>
  <c r="R639" i="7"/>
  <c r="S639" i="7"/>
  <c r="T639" i="7"/>
  <c r="U639" i="7"/>
  <c r="V639" i="7"/>
  <c r="P640" i="7"/>
  <c r="Q640" i="7"/>
  <c r="R640" i="7"/>
  <c r="S640" i="7"/>
  <c r="T640" i="7"/>
  <c r="U640" i="7"/>
  <c r="V640" i="7"/>
  <c r="P641" i="7"/>
  <c r="Q641" i="7"/>
  <c r="R641" i="7"/>
  <c r="S641" i="7"/>
  <c r="T641" i="7"/>
  <c r="U641" i="7"/>
  <c r="V641" i="7"/>
  <c r="P642" i="7"/>
  <c r="Q642" i="7"/>
  <c r="R642" i="7"/>
  <c r="S642" i="7"/>
  <c r="T642" i="7"/>
  <c r="U642" i="7"/>
  <c r="V642" i="7"/>
  <c r="P643" i="7"/>
  <c r="Q643" i="7"/>
  <c r="R643" i="7"/>
  <c r="S643" i="7"/>
  <c r="T643" i="7"/>
  <c r="U643" i="7"/>
  <c r="V643" i="7"/>
  <c r="P644" i="7"/>
  <c r="Q644" i="7"/>
  <c r="R644" i="7"/>
  <c r="S644" i="7"/>
  <c r="T644" i="7"/>
  <c r="U644" i="7"/>
  <c r="V644" i="7"/>
  <c r="P645" i="7"/>
  <c r="Q645" i="7"/>
  <c r="R645" i="7"/>
  <c r="S645" i="7"/>
  <c r="T645" i="7"/>
  <c r="U645" i="7"/>
  <c r="V645" i="7"/>
  <c r="P646" i="7"/>
  <c r="Q646" i="7"/>
  <c r="R646" i="7"/>
  <c r="S646" i="7"/>
  <c r="T646" i="7"/>
  <c r="U646" i="7"/>
  <c r="V646" i="7"/>
  <c r="P647" i="7"/>
  <c r="Q647" i="7"/>
  <c r="R647" i="7"/>
  <c r="S647" i="7"/>
  <c r="T647" i="7"/>
  <c r="U647" i="7"/>
  <c r="V647" i="7"/>
  <c r="P648" i="7"/>
  <c r="Q648" i="7"/>
  <c r="R648" i="7"/>
  <c r="S648" i="7"/>
  <c r="T648" i="7"/>
  <c r="U648" i="7"/>
  <c r="V648" i="7"/>
  <c r="P649" i="7"/>
  <c r="Q649" i="7"/>
  <c r="R649" i="7"/>
  <c r="S649" i="7"/>
  <c r="T649" i="7"/>
  <c r="U649" i="7"/>
  <c r="V649" i="7"/>
  <c r="P650" i="7"/>
  <c r="Q650" i="7"/>
  <c r="R650" i="7"/>
  <c r="S650" i="7"/>
  <c r="T650" i="7"/>
  <c r="U650" i="7"/>
  <c r="V650" i="7"/>
  <c r="P651" i="7"/>
  <c r="Q651" i="7"/>
  <c r="R651" i="7"/>
  <c r="S651" i="7"/>
  <c r="T651" i="7"/>
  <c r="U651" i="7"/>
  <c r="V651" i="7"/>
  <c r="P652" i="7"/>
  <c r="Q652" i="7"/>
  <c r="R652" i="7"/>
  <c r="S652" i="7"/>
  <c r="T652" i="7"/>
  <c r="U652" i="7"/>
  <c r="V652" i="7"/>
  <c r="P653" i="7"/>
  <c r="Q653" i="7"/>
  <c r="R653" i="7"/>
  <c r="S653" i="7"/>
  <c r="T653" i="7"/>
  <c r="U653" i="7"/>
  <c r="V653" i="7"/>
  <c r="P654" i="7"/>
  <c r="Q654" i="7"/>
  <c r="R654" i="7"/>
  <c r="S654" i="7"/>
  <c r="T654" i="7"/>
  <c r="U654" i="7"/>
  <c r="V654" i="7"/>
  <c r="P655" i="7"/>
  <c r="Q655" i="7"/>
  <c r="R655" i="7"/>
  <c r="S655" i="7"/>
  <c r="T655" i="7"/>
  <c r="U655" i="7"/>
  <c r="V655" i="7"/>
  <c r="P656" i="7"/>
  <c r="Q656" i="7"/>
  <c r="R656" i="7"/>
  <c r="S656" i="7"/>
  <c r="T656" i="7"/>
  <c r="U656" i="7"/>
  <c r="V656" i="7"/>
  <c r="P657" i="7"/>
  <c r="Q657" i="7"/>
  <c r="R657" i="7"/>
  <c r="S657" i="7"/>
  <c r="T657" i="7"/>
  <c r="U657" i="7"/>
  <c r="V657" i="7"/>
  <c r="P658" i="7"/>
  <c r="Q658" i="7"/>
  <c r="R658" i="7"/>
  <c r="S658" i="7"/>
  <c r="T658" i="7"/>
  <c r="U658" i="7"/>
  <c r="V658" i="7"/>
  <c r="P659" i="7"/>
  <c r="Q659" i="7"/>
  <c r="R659" i="7"/>
  <c r="S659" i="7"/>
  <c r="T659" i="7"/>
  <c r="U659" i="7"/>
  <c r="V659" i="7"/>
  <c r="P660" i="7"/>
  <c r="Q660" i="7"/>
  <c r="R660" i="7"/>
  <c r="S660" i="7"/>
  <c r="T660" i="7"/>
  <c r="U660" i="7"/>
  <c r="V660" i="7"/>
  <c r="P661" i="7"/>
  <c r="Q661" i="7"/>
  <c r="R661" i="7"/>
  <c r="S661" i="7"/>
  <c r="T661" i="7"/>
  <c r="U661" i="7"/>
  <c r="V661" i="7"/>
  <c r="P662" i="7"/>
  <c r="Q662" i="7"/>
  <c r="R662" i="7"/>
  <c r="S662" i="7"/>
  <c r="T662" i="7"/>
  <c r="U662" i="7"/>
  <c r="V662" i="7"/>
  <c r="P663" i="7"/>
  <c r="Q663" i="7"/>
  <c r="R663" i="7"/>
  <c r="S663" i="7"/>
  <c r="T663" i="7"/>
  <c r="U663" i="7"/>
  <c r="V663" i="7"/>
  <c r="P664" i="7"/>
  <c r="Q664" i="7"/>
  <c r="R664" i="7"/>
  <c r="S664" i="7"/>
  <c r="T664" i="7"/>
  <c r="U664" i="7"/>
  <c r="V664" i="7"/>
  <c r="P665" i="7"/>
  <c r="Q665" i="7"/>
  <c r="R665" i="7"/>
  <c r="S665" i="7"/>
  <c r="T665" i="7"/>
  <c r="U665" i="7"/>
  <c r="V665" i="7"/>
  <c r="P666" i="7"/>
  <c r="Q666" i="7"/>
  <c r="R666" i="7"/>
  <c r="S666" i="7"/>
  <c r="T666" i="7"/>
  <c r="U666" i="7"/>
  <c r="V666" i="7"/>
  <c r="P667" i="7"/>
  <c r="Q667" i="7"/>
  <c r="R667" i="7"/>
  <c r="S667" i="7"/>
  <c r="T667" i="7"/>
  <c r="U667" i="7"/>
  <c r="V667" i="7"/>
  <c r="P668" i="7"/>
  <c r="Q668" i="7"/>
  <c r="R668" i="7"/>
  <c r="S668" i="7"/>
  <c r="T668" i="7"/>
  <c r="U668" i="7"/>
  <c r="V668" i="7"/>
  <c r="P669" i="7"/>
  <c r="Q669" i="7"/>
  <c r="R669" i="7"/>
  <c r="S669" i="7"/>
  <c r="T669" i="7"/>
  <c r="U669" i="7"/>
  <c r="V669" i="7"/>
  <c r="P670" i="7"/>
  <c r="Q670" i="7"/>
  <c r="R670" i="7"/>
  <c r="S670" i="7"/>
  <c r="T670" i="7"/>
  <c r="U670" i="7"/>
  <c r="V670" i="7"/>
  <c r="P671" i="7"/>
  <c r="Q671" i="7"/>
  <c r="R671" i="7"/>
  <c r="S671" i="7"/>
  <c r="T671" i="7"/>
  <c r="U671" i="7"/>
  <c r="V671" i="7"/>
  <c r="P672" i="7"/>
  <c r="Q672" i="7"/>
  <c r="R672" i="7"/>
  <c r="S672" i="7"/>
  <c r="T672" i="7"/>
  <c r="U672" i="7"/>
  <c r="V672" i="7"/>
  <c r="P673" i="7"/>
  <c r="Q673" i="7"/>
  <c r="R673" i="7"/>
  <c r="S673" i="7"/>
  <c r="T673" i="7"/>
  <c r="U673" i="7"/>
  <c r="V673" i="7"/>
  <c r="P674" i="7"/>
  <c r="Q674" i="7"/>
  <c r="R674" i="7"/>
  <c r="S674" i="7"/>
  <c r="T674" i="7"/>
  <c r="U674" i="7"/>
  <c r="V674" i="7"/>
  <c r="P675" i="7"/>
  <c r="Q675" i="7"/>
  <c r="R675" i="7"/>
  <c r="S675" i="7"/>
  <c r="T675" i="7"/>
  <c r="U675" i="7"/>
  <c r="V675" i="7"/>
  <c r="P676" i="7"/>
  <c r="Q676" i="7"/>
  <c r="R676" i="7"/>
  <c r="S676" i="7"/>
  <c r="T676" i="7"/>
  <c r="U676" i="7"/>
  <c r="V676" i="7"/>
  <c r="P677" i="7"/>
  <c r="Q677" i="7"/>
  <c r="R677" i="7"/>
  <c r="S677" i="7"/>
  <c r="T677" i="7"/>
  <c r="U677" i="7"/>
  <c r="V677" i="7"/>
  <c r="P678" i="7"/>
  <c r="Q678" i="7"/>
  <c r="R678" i="7"/>
  <c r="S678" i="7"/>
  <c r="T678" i="7"/>
  <c r="U678" i="7"/>
  <c r="V678" i="7"/>
  <c r="P679" i="7"/>
  <c r="Q679" i="7"/>
  <c r="R679" i="7"/>
  <c r="S679" i="7"/>
  <c r="T679" i="7"/>
  <c r="U679" i="7"/>
  <c r="V679" i="7"/>
  <c r="P680" i="7"/>
  <c r="Q680" i="7"/>
  <c r="R680" i="7"/>
  <c r="S680" i="7"/>
  <c r="T680" i="7"/>
  <c r="U680" i="7"/>
  <c r="V680" i="7"/>
  <c r="P681" i="7"/>
  <c r="Q681" i="7"/>
  <c r="R681" i="7"/>
  <c r="S681" i="7"/>
  <c r="T681" i="7"/>
  <c r="U681" i="7"/>
  <c r="V681" i="7"/>
  <c r="P682" i="7"/>
  <c r="Q682" i="7"/>
  <c r="R682" i="7"/>
  <c r="S682" i="7"/>
  <c r="T682" i="7"/>
  <c r="U682" i="7"/>
  <c r="V682" i="7"/>
  <c r="P683" i="7"/>
  <c r="Q683" i="7"/>
  <c r="R683" i="7"/>
  <c r="S683" i="7"/>
  <c r="T683" i="7"/>
  <c r="U683" i="7"/>
  <c r="V683" i="7"/>
  <c r="P684" i="7"/>
  <c r="Q684" i="7"/>
  <c r="R684" i="7"/>
  <c r="S684" i="7"/>
  <c r="T684" i="7"/>
  <c r="U684" i="7"/>
  <c r="V684" i="7"/>
  <c r="P685" i="7"/>
  <c r="Q685" i="7"/>
  <c r="R685" i="7"/>
  <c r="S685" i="7"/>
  <c r="T685" i="7"/>
  <c r="U685" i="7"/>
  <c r="V685" i="7"/>
  <c r="P686" i="7"/>
  <c r="Q686" i="7"/>
  <c r="R686" i="7"/>
  <c r="S686" i="7"/>
  <c r="T686" i="7"/>
  <c r="U686" i="7"/>
  <c r="V686" i="7"/>
  <c r="P687" i="7"/>
  <c r="Q687" i="7"/>
  <c r="R687" i="7"/>
  <c r="S687" i="7"/>
  <c r="T687" i="7"/>
  <c r="U687" i="7"/>
  <c r="V687" i="7"/>
  <c r="P688" i="7"/>
  <c r="Q688" i="7"/>
  <c r="R688" i="7"/>
  <c r="S688" i="7"/>
  <c r="T688" i="7"/>
  <c r="U688" i="7"/>
  <c r="V688" i="7"/>
  <c r="P689" i="7"/>
  <c r="Q689" i="7"/>
  <c r="R689" i="7"/>
  <c r="S689" i="7"/>
  <c r="T689" i="7"/>
  <c r="U689" i="7"/>
  <c r="V689" i="7"/>
  <c r="P690" i="7"/>
  <c r="Q690" i="7"/>
  <c r="R690" i="7"/>
  <c r="S690" i="7"/>
  <c r="T690" i="7"/>
  <c r="U690" i="7"/>
  <c r="V690" i="7"/>
  <c r="P691" i="7"/>
  <c r="Q691" i="7"/>
  <c r="R691" i="7"/>
  <c r="S691" i="7"/>
  <c r="T691" i="7"/>
  <c r="U691" i="7"/>
  <c r="V691" i="7"/>
  <c r="P692" i="7"/>
  <c r="Q692" i="7"/>
  <c r="R692" i="7"/>
  <c r="S692" i="7"/>
  <c r="T692" i="7"/>
  <c r="U692" i="7"/>
  <c r="V692" i="7"/>
  <c r="P693" i="7"/>
  <c r="Q693" i="7"/>
  <c r="R693" i="7"/>
  <c r="S693" i="7"/>
  <c r="T693" i="7"/>
  <c r="U693" i="7"/>
  <c r="V693" i="7"/>
  <c r="P694" i="7"/>
  <c r="Q694" i="7"/>
  <c r="R694" i="7"/>
  <c r="S694" i="7"/>
  <c r="T694" i="7"/>
  <c r="U694" i="7"/>
  <c r="V694" i="7"/>
  <c r="P695" i="7"/>
  <c r="Q695" i="7"/>
  <c r="R695" i="7"/>
  <c r="S695" i="7"/>
  <c r="T695" i="7"/>
  <c r="U695" i="7"/>
  <c r="V695" i="7"/>
  <c r="P696" i="7"/>
  <c r="Q696" i="7"/>
  <c r="R696" i="7"/>
  <c r="S696" i="7"/>
  <c r="T696" i="7"/>
  <c r="U696" i="7"/>
  <c r="V696" i="7"/>
  <c r="P697" i="7"/>
  <c r="Q697" i="7"/>
  <c r="R697" i="7"/>
  <c r="S697" i="7"/>
  <c r="T697" i="7"/>
  <c r="U697" i="7"/>
  <c r="V697" i="7"/>
  <c r="P698" i="7"/>
  <c r="Q698" i="7"/>
  <c r="R698" i="7"/>
  <c r="S698" i="7"/>
  <c r="T698" i="7"/>
  <c r="U698" i="7"/>
  <c r="V698" i="7"/>
  <c r="P699" i="7"/>
  <c r="Q699" i="7"/>
  <c r="R699" i="7"/>
  <c r="S699" i="7"/>
  <c r="T699" i="7"/>
  <c r="U699" i="7"/>
  <c r="V699" i="7"/>
  <c r="P700" i="7"/>
  <c r="Q700" i="7"/>
  <c r="R700" i="7"/>
  <c r="S700" i="7"/>
  <c r="T700" i="7"/>
  <c r="U700" i="7"/>
  <c r="V700" i="7"/>
  <c r="P701" i="7"/>
  <c r="Q701" i="7"/>
  <c r="R701" i="7"/>
  <c r="S701" i="7"/>
  <c r="T701" i="7"/>
  <c r="U701" i="7"/>
  <c r="V701" i="7"/>
  <c r="P702" i="7"/>
  <c r="Q702" i="7"/>
  <c r="R702" i="7"/>
  <c r="S702" i="7"/>
  <c r="T702" i="7"/>
  <c r="U702" i="7"/>
  <c r="V702" i="7"/>
  <c r="P703" i="7"/>
  <c r="Q703" i="7"/>
  <c r="R703" i="7"/>
  <c r="S703" i="7"/>
  <c r="T703" i="7"/>
  <c r="U703" i="7"/>
  <c r="V703" i="7"/>
  <c r="P704" i="7"/>
  <c r="Q704" i="7"/>
  <c r="R704" i="7"/>
  <c r="S704" i="7"/>
  <c r="T704" i="7"/>
  <c r="U704" i="7"/>
  <c r="V704" i="7"/>
  <c r="P705" i="7"/>
  <c r="Q705" i="7"/>
  <c r="R705" i="7"/>
  <c r="S705" i="7"/>
  <c r="T705" i="7"/>
  <c r="U705" i="7"/>
  <c r="V705" i="7"/>
  <c r="P706" i="7"/>
  <c r="Q706" i="7"/>
  <c r="R706" i="7"/>
  <c r="S706" i="7"/>
  <c r="T706" i="7"/>
  <c r="U706" i="7"/>
  <c r="V706" i="7"/>
  <c r="P707" i="7"/>
  <c r="Q707" i="7"/>
  <c r="R707" i="7"/>
  <c r="S707" i="7"/>
  <c r="T707" i="7"/>
  <c r="U707" i="7"/>
  <c r="V707" i="7"/>
  <c r="P708" i="7"/>
  <c r="Q708" i="7"/>
  <c r="R708" i="7"/>
  <c r="S708" i="7"/>
  <c r="T708" i="7"/>
  <c r="U708" i="7"/>
  <c r="V708" i="7"/>
  <c r="P709" i="7"/>
  <c r="Q709" i="7"/>
  <c r="R709" i="7"/>
  <c r="S709" i="7"/>
  <c r="T709" i="7"/>
  <c r="U709" i="7"/>
  <c r="V709" i="7"/>
  <c r="P710" i="7"/>
  <c r="Q710" i="7"/>
  <c r="R710" i="7"/>
  <c r="S710" i="7"/>
  <c r="T710" i="7"/>
  <c r="U710" i="7"/>
  <c r="V710" i="7"/>
  <c r="P711" i="7"/>
  <c r="Q711" i="7"/>
  <c r="R711" i="7"/>
  <c r="S711" i="7"/>
  <c r="T711" i="7"/>
  <c r="U711" i="7"/>
  <c r="V711" i="7"/>
  <c r="P712" i="7"/>
  <c r="Q712" i="7"/>
  <c r="R712" i="7"/>
  <c r="S712" i="7"/>
  <c r="T712" i="7"/>
  <c r="U712" i="7"/>
  <c r="V712" i="7"/>
  <c r="P713" i="7"/>
  <c r="Q713" i="7"/>
  <c r="R713" i="7"/>
  <c r="S713" i="7"/>
  <c r="T713" i="7"/>
  <c r="U713" i="7"/>
  <c r="V713" i="7"/>
  <c r="P714" i="7"/>
  <c r="Q714" i="7"/>
  <c r="R714" i="7"/>
  <c r="S714" i="7"/>
  <c r="T714" i="7"/>
  <c r="U714" i="7"/>
  <c r="V714" i="7"/>
  <c r="P715" i="7"/>
  <c r="Q715" i="7"/>
  <c r="R715" i="7"/>
  <c r="S715" i="7"/>
  <c r="T715" i="7"/>
  <c r="U715" i="7"/>
  <c r="V715" i="7"/>
  <c r="P716" i="7"/>
  <c r="Q716" i="7"/>
  <c r="R716" i="7"/>
  <c r="S716" i="7"/>
  <c r="T716" i="7"/>
  <c r="U716" i="7"/>
  <c r="V716" i="7"/>
  <c r="P717" i="7"/>
  <c r="Q717" i="7"/>
  <c r="R717" i="7"/>
  <c r="S717" i="7"/>
  <c r="T717" i="7"/>
  <c r="U717" i="7"/>
  <c r="V717" i="7"/>
  <c r="P718" i="7"/>
  <c r="Q718" i="7"/>
  <c r="R718" i="7"/>
  <c r="S718" i="7"/>
  <c r="T718" i="7"/>
  <c r="U718" i="7"/>
  <c r="V718" i="7"/>
  <c r="P719" i="7"/>
  <c r="Q719" i="7"/>
  <c r="R719" i="7"/>
  <c r="S719" i="7"/>
  <c r="T719" i="7"/>
  <c r="U719" i="7"/>
  <c r="V719" i="7"/>
  <c r="P720" i="7"/>
  <c r="Q720" i="7"/>
  <c r="R720" i="7"/>
  <c r="S720" i="7"/>
  <c r="T720" i="7"/>
  <c r="U720" i="7"/>
  <c r="V720" i="7"/>
  <c r="P721" i="7"/>
  <c r="Q721" i="7"/>
  <c r="R721" i="7"/>
  <c r="S721" i="7"/>
  <c r="T721" i="7"/>
  <c r="U721" i="7"/>
  <c r="V721" i="7"/>
  <c r="P722" i="7"/>
  <c r="Q722" i="7"/>
  <c r="R722" i="7"/>
  <c r="S722" i="7"/>
  <c r="T722" i="7"/>
  <c r="U722" i="7"/>
  <c r="V722" i="7"/>
  <c r="P723" i="7"/>
  <c r="Q723" i="7"/>
  <c r="R723" i="7"/>
  <c r="S723" i="7"/>
  <c r="T723" i="7"/>
  <c r="U723" i="7"/>
  <c r="V723" i="7"/>
  <c r="P724" i="7"/>
  <c r="Q724" i="7"/>
  <c r="R724" i="7"/>
  <c r="S724" i="7"/>
  <c r="T724" i="7"/>
  <c r="U724" i="7"/>
  <c r="V724" i="7"/>
  <c r="P725" i="7"/>
  <c r="Q725" i="7"/>
  <c r="R725" i="7"/>
  <c r="S725" i="7"/>
  <c r="T725" i="7"/>
  <c r="U725" i="7"/>
  <c r="V725" i="7"/>
  <c r="P726" i="7"/>
  <c r="Q726" i="7"/>
  <c r="R726" i="7"/>
  <c r="S726" i="7"/>
  <c r="T726" i="7"/>
  <c r="U726" i="7"/>
  <c r="V726" i="7"/>
  <c r="P727" i="7"/>
  <c r="Q727" i="7"/>
  <c r="R727" i="7"/>
  <c r="S727" i="7"/>
  <c r="T727" i="7"/>
  <c r="U727" i="7"/>
  <c r="V727" i="7"/>
  <c r="P728" i="7"/>
  <c r="Q728" i="7"/>
  <c r="R728" i="7"/>
  <c r="S728" i="7"/>
  <c r="T728" i="7"/>
  <c r="U728" i="7"/>
  <c r="V728" i="7"/>
  <c r="P729" i="7"/>
  <c r="Q729" i="7"/>
  <c r="R729" i="7"/>
  <c r="S729" i="7"/>
  <c r="T729" i="7"/>
  <c r="U729" i="7"/>
  <c r="V729" i="7"/>
  <c r="P730" i="7"/>
  <c r="Q730" i="7"/>
  <c r="R730" i="7"/>
  <c r="S730" i="7"/>
  <c r="T730" i="7"/>
  <c r="U730" i="7"/>
  <c r="V730" i="7"/>
  <c r="P731" i="7"/>
  <c r="Q731" i="7"/>
  <c r="R731" i="7"/>
  <c r="S731" i="7"/>
  <c r="T731" i="7"/>
  <c r="U731" i="7"/>
  <c r="V731" i="7"/>
  <c r="P732" i="7"/>
  <c r="Q732" i="7"/>
  <c r="R732" i="7"/>
  <c r="S732" i="7"/>
  <c r="T732" i="7"/>
  <c r="U732" i="7"/>
  <c r="V732" i="7"/>
  <c r="P733" i="7"/>
  <c r="Q733" i="7"/>
  <c r="R733" i="7"/>
  <c r="S733" i="7"/>
  <c r="T733" i="7"/>
  <c r="U733" i="7"/>
  <c r="V733" i="7"/>
  <c r="P734" i="7"/>
  <c r="Q734" i="7"/>
  <c r="R734" i="7"/>
  <c r="S734" i="7"/>
  <c r="T734" i="7"/>
  <c r="U734" i="7"/>
  <c r="V734" i="7"/>
  <c r="P735" i="7"/>
  <c r="Q735" i="7"/>
  <c r="R735" i="7"/>
  <c r="S735" i="7"/>
  <c r="T735" i="7"/>
  <c r="U735" i="7"/>
  <c r="V735" i="7"/>
  <c r="P736" i="7"/>
  <c r="Q736" i="7"/>
  <c r="R736" i="7"/>
  <c r="S736" i="7"/>
  <c r="T736" i="7"/>
  <c r="U736" i="7"/>
  <c r="V736" i="7"/>
  <c r="P737" i="7"/>
  <c r="Q737" i="7"/>
  <c r="R737" i="7"/>
  <c r="S737" i="7"/>
  <c r="T737" i="7"/>
  <c r="U737" i="7"/>
  <c r="V737" i="7"/>
  <c r="P738" i="7"/>
  <c r="Q738" i="7"/>
  <c r="R738" i="7"/>
  <c r="S738" i="7"/>
  <c r="T738" i="7"/>
  <c r="U738" i="7"/>
  <c r="V738" i="7"/>
  <c r="P739" i="7"/>
  <c r="Q739" i="7"/>
  <c r="R739" i="7"/>
  <c r="S739" i="7"/>
  <c r="T739" i="7"/>
  <c r="U739" i="7"/>
  <c r="V739" i="7"/>
  <c r="P740" i="7"/>
  <c r="Q740" i="7"/>
  <c r="R740" i="7"/>
  <c r="S740" i="7"/>
  <c r="T740" i="7"/>
  <c r="U740" i="7"/>
  <c r="V740" i="7"/>
  <c r="P741" i="7"/>
  <c r="Q741" i="7"/>
  <c r="R741" i="7"/>
  <c r="S741" i="7"/>
  <c r="T741" i="7"/>
  <c r="U741" i="7"/>
  <c r="V741" i="7"/>
  <c r="P742" i="7"/>
  <c r="Q742" i="7"/>
  <c r="R742" i="7"/>
  <c r="S742" i="7"/>
  <c r="T742" i="7"/>
  <c r="U742" i="7"/>
  <c r="V742" i="7"/>
  <c r="P743" i="7"/>
  <c r="Q743" i="7"/>
  <c r="R743" i="7"/>
  <c r="S743" i="7"/>
  <c r="T743" i="7"/>
  <c r="U743" i="7"/>
  <c r="V743" i="7"/>
  <c r="P744" i="7"/>
  <c r="Q744" i="7"/>
  <c r="R744" i="7"/>
  <c r="S744" i="7"/>
  <c r="T744" i="7"/>
  <c r="U744" i="7"/>
  <c r="V744" i="7"/>
  <c r="P745" i="7"/>
  <c r="Q745" i="7"/>
  <c r="R745" i="7"/>
  <c r="S745" i="7"/>
  <c r="T745" i="7"/>
  <c r="U745" i="7"/>
  <c r="V745" i="7"/>
  <c r="P746" i="7"/>
  <c r="Q746" i="7"/>
  <c r="R746" i="7"/>
  <c r="S746" i="7"/>
  <c r="T746" i="7"/>
  <c r="U746" i="7"/>
  <c r="V746" i="7"/>
  <c r="P747" i="7"/>
  <c r="Q747" i="7"/>
  <c r="R747" i="7"/>
  <c r="S747" i="7"/>
  <c r="T747" i="7"/>
  <c r="U747" i="7"/>
  <c r="V747" i="7"/>
  <c r="P748" i="7"/>
  <c r="Q748" i="7"/>
  <c r="R748" i="7"/>
  <c r="S748" i="7"/>
  <c r="T748" i="7"/>
  <c r="U748" i="7"/>
  <c r="V748" i="7"/>
  <c r="P749" i="7"/>
  <c r="Q749" i="7"/>
  <c r="R749" i="7"/>
  <c r="S749" i="7"/>
  <c r="T749" i="7"/>
  <c r="U749" i="7"/>
  <c r="V749" i="7"/>
  <c r="P750" i="7"/>
  <c r="Q750" i="7"/>
  <c r="R750" i="7"/>
  <c r="S750" i="7"/>
  <c r="T750" i="7"/>
  <c r="U750" i="7"/>
  <c r="V750" i="7"/>
  <c r="P751" i="7"/>
  <c r="Q751" i="7"/>
  <c r="R751" i="7"/>
  <c r="S751" i="7"/>
  <c r="T751" i="7"/>
  <c r="U751" i="7"/>
  <c r="V751" i="7"/>
  <c r="P752" i="7"/>
  <c r="Q752" i="7"/>
  <c r="R752" i="7"/>
  <c r="S752" i="7"/>
  <c r="T752" i="7"/>
  <c r="U752" i="7"/>
  <c r="V752" i="7"/>
  <c r="P753" i="7"/>
  <c r="Q753" i="7"/>
  <c r="R753" i="7"/>
  <c r="S753" i="7"/>
  <c r="T753" i="7"/>
  <c r="U753" i="7"/>
  <c r="V753" i="7"/>
  <c r="P754" i="7"/>
  <c r="Q754" i="7"/>
  <c r="R754" i="7"/>
  <c r="S754" i="7"/>
  <c r="T754" i="7"/>
  <c r="U754" i="7"/>
  <c r="V754" i="7"/>
  <c r="P755" i="7"/>
  <c r="Q755" i="7"/>
  <c r="R755" i="7"/>
  <c r="S755" i="7"/>
  <c r="T755" i="7"/>
  <c r="U755" i="7"/>
  <c r="V755" i="7"/>
  <c r="P756" i="7"/>
  <c r="Q756" i="7"/>
  <c r="R756" i="7"/>
  <c r="S756" i="7"/>
  <c r="T756" i="7"/>
  <c r="U756" i="7"/>
  <c r="V756" i="7"/>
  <c r="P757" i="7"/>
  <c r="Q757" i="7"/>
  <c r="R757" i="7"/>
  <c r="S757" i="7"/>
  <c r="T757" i="7"/>
  <c r="U757" i="7"/>
  <c r="V757" i="7"/>
  <c r="P758" i="7"/>
  <c r="Q758" i="7"/>
  <c r="R758" i="7"/>
  <c r="S758" i="7"/>
  <c r="T758" i="7"/>
  <c r="U758" i="7"/>
  <c r="V758" i="7"/>
  <c r="P759" i="7"/>
  <c r="Q759" i="7"/>
  <c r="R759" i="7"/>
  <c r="S759" i="7"/>
  <c r="T759" i="7"/>
  <c r="U759" i="7"/>
  <c r="V759" i="7"/>
  <c r="P760" i="7"/>
  <c r="Q760" i="7"/>
  <c r="R760" i="7"/>
  <c r="S760" i="7"/>
  <c r="T760" i="7"/>
  <c r="U760" i="7"/>
  <c r="V760" i="7"/>
  <c r="P761" i="7"/>
  <c r="Q761" i="7"/>
  <c r="R761" i="7"/>
  <c r="S761" i="7"/>
  <c r="T761" i="7"/>
  <c r="U761" i="7"/>
  <c r="V761" i="7"/>
  <c r="P762" i="7"/>
  <c r="Q762" i="7"/>
  <c r="R762" i="7"/>
  <c r="S762" i="7"/>
  <c r="T762" i="7"/>
  <c r="U762" i="7"/>
  <c r="V762" i="7"/>
  <c r="P763" i="7"/>
  <c r="Q763" i="7"/>
  <c r="R763" i="7"/>
  <c r="S763" i="7"/>
  <c r="T763" i="7"/>
  <c r="U763" i="7"/>
  <c r="V763" i="7"/>
  <c r="P764" i="7"/>
  <c r="Q764" i="7"/>
  <c r="R764" i="7"/>
  <c r="S764" i="7"/>
  <c r="T764" i="7"/>
  <c r="U764" i="7"/>
  <c r="V764" i="7"/>
  <c r="P765" i="7"/>
  <c r="Q765" i="7"/>
  <c r="R765" i="7"/>
  <c r="S765" i="7"/>
  <c r="T765" i="7"/>
  <c r="U765" i="7"/>
  <c r="V765" i="7"/>
  <c r="P766" i="7"/>
  <c r="Q766" i="7"/>
  <c r="R766" i="7"/>
  <c r="S766" i="7"/>
  <c r="T766" i="7"/>
  <c r="U766" i="7"/>
  <c r="V766" i="7"/>
  <c r="P767" i="7"/>
  <c r="Q767" i="7"/>
  <c r="R767" i="7"/>
  <c r="S767" i="7"/>
  <c r="T767" i="7"/>
  <c r="U767" i="7"/>
  <c r="V767" i="7"/>
  <c r="P768" i="7"/>
  <c r="Q768" i="7"/>
  <c r="R768" i="7"/>
  <c r="S768" i="7"/>
  <c r="T768" i="7"/>
  <c r="U768" i="7"/>
  <c r="V768" i="7"/>
  <c r="P769" i="7"/>
  <c r="Q769" i="7"/>
  <c r="R769" i="7"/>
  <c r="S769" i="7"/>
  <c r="T769" i="7"/>
  <c r="U769" i="7"/>
  <c r="V769" i="7"/>
  <c r="P770" i="7"/>
  <c r="Q770" i="7"/>
  <c r="R770" i="7"/>
  <c r="S770" i="7"/>
  <c r="T770" i="7"/>
  <c r="U770" i="7"/>
  <c r="V770" i="7"/>
  <c r="P771" i="7"/>
  <c r="Q771" i="7"/>
  <c r="R771" i="7"/>
  <c r="S771" i="7"/>
  <c r="T771" i="7"/>
  <c r="U771" i="7"/>
  <c r="V771" i="7"/>
  <c r="P772" i="7"/>
  <c r="Q772" i="7"/>
  <c r="R772" i="7"/>
  <c r="S772" i="7"/>
  <c r="T772" i="7"/>
  <c r="U772" i="7"/>
  <c r="V772" i="7"/>
  <c r="P773" i="7"/>
  <c r="Q773" i="7"/>
  <c r="R773" i="7"/>
  <c r="S773" i="7"/>
  <c r="T773" i="7"/>
  <c r="U773" i="7"/>
  <c r="V773" i="7"/>
  <c r="P774" i="7"/>
  <c r="Q774" i="7"/>
  <c r="R774" i="7"/>
  <c r="S774" i="7"/>
  <c r="T774" i="7"/>
  <c r="U774" i="7"/>
  <c r="V774" i="7"/>
  <c r="P775" i="7"/>
  <c r="Q775" i="7"/>
  <c r="R775" i="7"/>
  <c r="S775" i="7"/>
  <c r="T775" i="7"/>
  <c r="U775" i="7"/>
  <c r="V775" i="7"/>
  <c r="P776" i="7"/>
  <c r="Q776" i="7"/>
  <c r="R776" i="7"/>
  <c r="S776" i="7"/>
  <c r="T776" i="7"/>
  <c r="U776" i="7"/>
  <c r="V776" i="7"/>
  <c r="P777" i="7"/>
  <c r="Q777" i="7"/>
  <c r="R777" i="7"/>
  <c r="S777" i="7"/>
  <c r="T777" i="7"/>
  <c r="U777" i="7"/>
  <c r="V777" i="7"/>
  <c r="P778" i="7"/>
  <c r="Q778" i="7"/>
  <c r="R778" i="7"/>
  <c r="S778" i="7"/>
  <c r="T778" i="7"/>
  <c r="U778" i="7"/>
  <c r="V778" i="7"/>
  <c r="P779" i="7"/>
  <c r="Q779" i="7"/>
  <c r="R779" i="7"/>
  <c r="S779" i="7"/>
  <c r="T779" i="7"/>
  <c r="U779" i="7"/>
  <c r="V779" i="7"/>
  <c r="P780" i="7"/>
  <c r="Q780" i="7"/>
  <c r="R780" i="7"/>
  <c r="S780" i="7"/>
  <c r="T780" i="7"/>
  <c r="U780" i="7"/>
  <c r="V780" i="7"/>
  <c r="P781" i="7"/>
  <c r="Q781" i="7"/>
  <c r="R781" i="7"/>
  <c r="S781" i="7"/>
  <c r="T781" i="7"/>
  <c r="U781" i="7"/>
  <c r="V781" i="7"/>
  <c r="P782" i="7"/>
  <c r="Q782" i="7"/>
  <c r="R782" i="7"/>
  <c r="S782" i="7"/>
  <c r="T782" i="7"/>
  <c r="U782" i="7"/>
  <c r="V782" i="7"/>
  <c r="P783" i="7"/>
  <c r="Q783" i="7"/>
  <c r="R783" i="7"/>
  <c r="S783" i="7"/>
  <c r="T783" i="7"/>
  <c r="U783" i="7"/>
  <c r="V783" i="7"/>
  <c r="P784" i="7"/>
  <c r="Q784" i="7"/>
  <c r="R784" i="7"/>
  <c r="S784" i="7"/>
  <c r="T784" i="7"/>
  <c r="U784" i="7"/>
  <c r="V784" i="7"/>
  <c r="P785" i="7"/>
  <c r="Q785" i="7"/>
  <c r="R785" i="7"/>
  <c r="S785" i="7"/>
  <c r="T785" i="7"/>
  <c r="U785" i="7"/>
  <c r="V785" i="7"/>
  <c r="P786" i="7"/>
  <c r="Q786" i="7"/>
  <c r="R786" i="7"/>
  <c r="S786" i="7"/>
  <c r="T786" i="7"/>
  <c r="U786" i="7"/>
  <c r="V786" i="7"/>
  <c r="P787" i="7"/>
  <c r="Q787" i="7"/>
  <c r="R787" i="7"/>
  <c r="S787" i="7"/>
  <c r="T787" i="7"/>
  <c r="U787" i="7"/>
  <c r="V787" i="7"/>
  <c r="P788" i="7"/>
  <c r="Q788" i="7"/>
  <c r="R788" i="7"/>
  <c r="S788" i="7"/>
  <c r="T788" i="7"/>
  <c r="U788" i="7"/>
  <c r="V788" i="7"/>
  <c r="P789" i="7"/>
  <c r="Q789" i="7"/>
  <c r="R789" i="7"/>
  <c r="S789" i="7"/>
  <c r="T789" i="7"/>
  <c r="U789" i="7"/>
  <c r="V789" i="7"/>
  <c r="P790" i="7"/>
  <c r="Q790" i="7"/>
  <c r="R790" i="7"/>
  <c r="S790" i="7"/>
  <c r="T790" i="7"/>
  <c r="U790" i="7"/>
  <c r="V790" i="7"/>
  <c r="P791" i="7"/>
  <c r="Q791" i="7"/>
  <c r="R791" i="7"/>
  <c r="S791" i="7"/>
  <c r="T791" i="7"/>
  <c r="U791" i="7"/>
  <c r="V791" i="7"/>
  <c r="P792" i="7"/>
  <c r="Q792" i="7"/>
  <c r="R792" i="7"/>
  <c r="S792" i="7"/>
  <c r="T792" i="7"/>
  <c r="U792" i="7"/>
  <c r="V792" i="7"/>
  <c r="P793" i="7"/>
  <c r="Q793" i="7"/>
  <c r="R793" i="7"/>
  <c r="S793" i="7"/>
  <c r="T793" i="7"/>
  <c r="U793" i="7"/>
  <c r="V793" i="7"/>
  <c r="P794" i="7"/>
  <c r="Q794" i="7"/>
  <c r="R794" i="7"/>
  <c r="S794" i="7"/>
  <c r="T794" i="7"/>
  <c r="U794" i="7"/>
  <c r="V794" i="7"/>
  <c r="P795" i="7"/>
  <c r="Q795" i="7"/>
  <c r="R795" i="7"/>
  <c r="S795" i="7"/>
  <c r="T795" i="7"/>
  <c r="U795" i="7"/>
  <c r="V795" i="7"/>
  <c r="P796" i="7"/>
  <c r="Q796" i="7"/>
  <c r="R796" i="7"/>
  <c r="S796" i="7"/>
  <c r="T796" i="7"/>
  <c r="U796" i="7"/>
  <c r="V796" i="7"/>
  <c r="P797" i="7"/>
  <c r="Q797" i="7"/>
  <c r="R797" i="7"/>
  <c r="S797" i="7"/>
  <c r="T797" i="7"/>
  <c r="U797" i="7"/>
  <c r="V797" i="7"/>
  <c r="P798" i="7"/>
  <c r="Q798" i="7"/>
  <c r="R798" i="7"/>
  <c r="S798" i="7"/>
  <c r="T798" i="7"/>
  <c r="U798" i="7"/>
  <c r="V798" i="7"/>
  <c r="P799" i="7"/>
  <c r="Q799" i="7"/>
  <c r="R799" i="7"/>
  <c r="S799" i="7"/>
  <c r="T799" i="7"/>
  <c r="U799" i="7"/>
  <c r="V799" i="7"/>
  <c r="P800" i="7"/>
  <c r="Q800" i="7"/>
  <c r="R800" i="7"/>
  <c r="S800" i="7"/>
  <c r="T800" i="7"/>
  <c r="U800" i="7"/>
  <c r="V800" i="7"/>
  <c r="P801" i="7"/>
  <c r="Q801" i="7"/>
  <c r="R801" i="7"/>
  <c r="S801" i="7"/>
  <c r="T801" i="7"/>
  <c r="U801" i="7"/>
  <c r="V801" i="7"/>
  <c r="P802" i="7"/>
  <c r="Q802" i="7"/>
  <c r="R802" i="7"/>
  <c r="S802" i="7"/>
  <c r="T802" i="7"/>
  <c r="U802" i="7"/>
  <c r="V802" i="7"/>
  <c r="P803" i="7"/>
  <c r="Q803" i="7"/>
  <c r="R803" i="7"/>
  <c r="S803" i="7"/>
  <c r="T803" i="7"/>
  <c r="U803" i="7"/>
  <c r="V803" i="7"/>
  <c r="P804" i="7"/>
  <c r="Q804" i="7"/>
  <c r="R804" i="7"/>
  <c r="S804" i="7"/>
  <c r="T804" i="7"/>
  <c r="U804" i="7"/>
  <c r="V804" i="7"/>
  <c r="P805" i="7"/>
  <c r="Q805" i="7"/>
  <c r="R805" i="7"/>
  <c r="S805" i="7"/>
  <c r="T805" i="7"/>
  <c r="U805" i="7"/>
  <c r="V805" i="7"/>
  <c r="P806" i="7"/>
  <c r="Q806" i="7"/>
  <c r="R806" i="7"/>
  <c r="S806" i="7"/>
  <c r="T806" i="7"/>
  <c r="U806" i="7"/>
  <c r="V806" i="7"/>
  <c r="P807" i="7"/>
  <c r="Q807" i="7"/>
  <c r="R807" i="7"/>
  <c r="S807" i="7"/>
  <c r="T807" i="7"/>
  <c r="U807" i="7"/>
  <c r="V807" i="7"/>
  <c r="P808" i="7"/>
  <c r="Q808" i="7"/>
  <c r="R808" i="7"/>
  <c r="S808" i="7"/>
  <c r="T808" i="7"/>
  <c r="U808" i="7"/>
  <c r="V808" i="7"/>
  <c r="P809" i="7"/>
  <c r="Q809" i="7"/>
  <c r="R809" i="7"/>
  <c r="S809" i="7"/>
  <c r="T809" i="7"/>
  <c r="U809" i="7"/>
  <c r="V809" i="7"/>
  <c r="P810" i="7"/>
  <c r="Q810" i="7"/>
  <c r="R810" i="7"/>
  <c r="S810" i="7"/>
  <c r="T810" i="7"/>
  <c r="U810" i="7"/>
  <c r="V810" i="7"/>
  <c r="P811" i="7"/>
  <c r="Q811" i="7"/>
  <c r="R811" i="7"/>
  <c r="S811" i="7"/>
  <c r="T811" i="7"/>
  <c r="U811" i="7"/>
  <c r="V811" i="7"/>
  <c r="P812" i="7"/>
  <c r="Q812" i="7"/>
  <c r="R812" i="7"/>
  <c r="S812" i="7"/>
  <c r="T812" i="7"/>
  <c r="U812" i="7"/>
  <c r="V812" i="7"/>
  <c r="P813" i="7"/>
  <c r="Q813" i="7"/>
  <c r="R813" i="7"/>
  <c r="S813" i="7"/>
  <c r="T813" i="7"/>
  <c r="U813" i="7"/>
  <c r="V813" i="7"/>
  <c r="P814" i="7"/>
  <c r="Q814" i="7"/>
  <c r="R814" i="7"/>
  <c r="S814" i="7"/>
  <c r="T814" i="7"/>
  <c r="U814" i="7"/>
  <c r="V814" i="7"/>
  <c r="P815" i="7"/>
  <c r="Q815" i="7"/>
  <c r="R815" i="7"/>
  <c r="S815" i="7"/>
  <c r="T815" i="7"/>
  <c r="U815" i="7"/>
  <c r="V815" i="7"/>
  <c r="P816" i="7"/>
  <c r="Q816" i="7"/>
  <c r="R816" i="7"/>
  <c r="S816" i="7"/>
  <c r="T816" i="7"/>
  <c r="U816" i="7"/>
  <c r="V816" i="7"/>
  <c r="P817" i="7"/>
  <c r="Q817" i="7"/>
  <c r="R817" i="7"/>
  <c r="S817" i="7"/>
  <c r="T817" i="7"/>
  <c r="U817" i="7"/>
  <c r="V817" i="7"/>
  <c r="P818" i="7"/>
  <c r="Q818" i="7"/>
  <c r="R818" i="7"/>
  <c r="S818" i="7"/>
  <c r="T818" i="7"/>
  <c r="U818" i="7"/>
  <c r="V818" i="7"/>
  <c r="P819" i="7"/>
  <c r="Q819" i="7"/>
  <c r="R819" i="7"/>
  <c r="S819" i="7"/>
  <c r="T819" i="7"/>
  <c r="U819" i="7"/>
  <c r="V819" i="7"/>
  <c r="P820" i="7"/>
  <c r="Q820" i="7"/>
  <c r="R820" i="7"/>
  <c r="S820" i="7"/>
  <c r="T820" i="7"/>
  <c r="U820" i="7"/>
  <c r="V820" i="7"/>
  <c r="P821" i="7"/>
  <c r="Q821" i="7"/>
  <c r="R821" i="7"/>
  <c r="S821" i="7"/>
  <c r="T821" i="7"/>
  <c r="U821" i="7"/>
  <c r="V821" i="7"/>
  <c r="P822" i="7"/>
  <c r="Q822" i="7"/>
  <c r="R822" i="7"/>
  <c r="S822" i="7"/>
  <c r="T822" i="7"/>
  <c r="U822" i="7"/>
  <c r="V822" i="7"/>
  <c r="P823" i="7"/>
  <c r="Q823" i="7"/>
  <c r="R823" i="7"/>
  <c r="S823" i="7"/>
  <c r="T823" i="7"/>
  <c r="U823" i="7"/>
  <c r="V823" i="7"/>
  <c r="P824" i="7"/>
  <c r="Q824" i="7"/>
  <c r="R824" i="7"/>
  <c r="S824" i="7"/>
  <c r="T824" i="7"/>
  <c r="U824" i="7"/>
  <c r="V824" i="7"/>
  <c r="P825" i="7"/>
  <c r="Q825" i="7"/>
  <c r="R825" i="7"/>
  <c r="S825" i="7"/>
  <c r="T825" i="7"/>
  <c r="U825" i="7"/>
  <c r="V825" i="7"/>
  <c r="P826" i="7"/>
  <c r="Q826" i="7"/>
  <c r="R826" i="7"/>
  <c r="S826" i="7"/>
  <c r="T826" i="7"/>
  <c r="U826" i="7"/>
  <c r="V826" i="7"/>
  <c r="P827" i="7"/>
  <c r="Q827" i="7"/>
  <c r="R827" i="7"/>
  <c r="S827" i="7"/>
  <c r="T827" i="7"/>
  <c r="U827" i="7"/>
  <c r="V827" i="7"/>
  <c r="P828" i="7"/>
  <c r="Q828" i="7"/>
  <c r="R828" i="7"/>
  <c r="S828" i="7"/>
  <c r="T828" i="7"/>
  <c r="U828" i="7"/>
  <c r="V828" i="7"/>
  <c r="P829" i="7"/>
  <c r="Q829" i="7"/>
  <c r="R829" i="7"/>
  <c r="S829" i="7"/>
  <c r="T829" i="7"/>
  <c r="U829" i="7"/>
  <c r="V829" i="7"/>
  <c r="P830" i="7"/>
  <c r="Q830" i="7"/>
  <c r="R830" i="7"/>
  <c r="S830" i="7"/>
  <c r="T830" i="7"/>
  <c r="U830" i="7"/>
  <c r="V830" i="7"/>
  <c r="P831" i="7"/>
  <c r="Q831" i="7"/>
  <c r="R831" i="7"/>
  <c r="S831" i="7"/>
  <c r="T831" i="7"/>
  <c r="U831" i="7"/>
  <c r="V831" i="7"/>
  <c r="P832" i="7"/>
  <c r="Q832" i="7"/>
  <c r="R832" i="7"/>
  <c r="S832" i="7"/>
  <c r="T832" i="7"/>
  <c r="U832" i="7"/>
  <c r="V832" i="7"/>
  <c r="P833" i="7"/>
  <c r="Q833" i="7"/>
  <c r="R833" i="7"/>
  <c r="S833" i="7"/>
  <c r="T833" i="7"/>
  <c r="U833" i="7"/>
  <c r="V833" i="7"/>
  <c r="P834" i="7"/>
  <c r="Q834" i="7"/>
  <c r="R834" i="7"/>
  <c r="S834" i="7"/>
  <c r="T834" i="7"/>
  <c r="U834" i="7"/>
  <c r="V834" i="7"/>
  <c r="P835" i="7"/>
  <c r="Q835" i="7"/>
  <c r="R835" i="7"/>
  <c r="S835" i="7"/>
  <c r="T835" i="7"/>
  <c r="U835" i="7"/>
  <c r="V835" i="7"/>
  <c r="P836" i="7"/>
  <c r="Q836" i="7"/>
  <c r="R836" i="7"/>
  <c r="S836" i="7"/>
  <c r="T836" i="7"/>
  <c r="U836" i="7"/>
  <c r="V836" i="7"/>
  <c r="P837" i="7"/>
  <c r="Q837" i="7"/>
  <c r="R837" i="7"/>
  <c r="S837" i="7"/>
  <c r="T837" i="7"/>
  <c r="U837" i="7"/>
  <c r="V837" i="7"/>
  <c r="P838" i="7"/>
  <c r="Q838" i="7"/>
  <c r="R838" i="7"/>
  <c r="S838" i="7"/>
  <c r="T838" i="7"/>
  <c r="U838" i="7"/>
  <c r="V838" i="7"/>
  <c r="P839" i="7"/>
  <c r="Q839" i="7"/>
  <c r="R839" i="7"/>
  <c r="S839" i="7"/>
  <c r="T839" i="7"/>
  <c r="U839" i="7"/>
  <c r="V839" i="7"/>
  <c r="P840" i="7"/>
  <c r="Q840" i="7"/>
  <c r="R840" i="7"/>
  <c r="S840" i="7"/>
  <c r="T840" i="7"/>
  <c r="U840" i="7"/>
  <c r="V840" i="7"/>
  <c r="P841" i="7"/>
  <c r="Q841" i="7"/>
  <c r="R841" i="7"/>
  <c r="S841" i="7"/>
  <c r="T841" i="7"/>
  <c r="U841" i="7"/>
  <c r="V841" i="7"/>
  <c r="P842" i="7"/>
  <c r="Q842" i="7"/>
  <c r="R842" i="7"/>
  <c r="S842" i="7"/>
  <c r="T842" i="7"/>
  <c r="U842" i="7"/>
  <c r="V842" i="7"/>
  <c r="P843" i="7"/>
  <c r="Q843" i="7"/>
  <c r="R843" i="7"/>
  <c r="S843" i="7"/>
  <c r="T843" i="7"/>
  <c r="U843" i="7"/>
  <c r="V843" i="7"/>
  <c r="P844" i="7"/>
  <c r="Q844" i="7"/>
  <c r="R844" i="7"/>
  <c r="S844" i="7"/>
  <c r="T844" i="7"/>
  <c r="U844" i="7"/>
  <c r="V844" i="7"/>
  <c r="P845" i="7"/>
  <c r="Q845" i="7"/>
  <c r="R845" i="7"/>
  <c r="S845" i="7"/>
  <c r="T845" i="7"/>
  <c r="U845" i="7"/>
  <c r="V845" i="7"/>
  <c r="P846" i="7"/>
  <c r="Q846" i="7"/>
  <c r="R846" i="7"/>
  <c r="S846" i="7"/>
  <c r="T846" i="7"/>
  <c r="U846" i="7"/>
  <c r="V846" i="7"/>
  <c r="P847" i="7"/>
  <c r="Q847" i="7"/>
  <c r="R847" i="7"/>
  <c r="S847" i="7"/>
  <c r="T847" i="7"/>
  <c r="U847" i="7"/>
  <c r="V847" i="7"/>
  <c r="P848" i="7"/>
  <c r="Q848" i="7"/>
  <c r="R848" i="7"/>
  <c r="S848" i="7"/>
  <c r="T848" i="7"/>
  <c r="U848" i="7"/>
  <c r="V848" i="7"/>
  <c r="P849" i="7"/>
  <c r="Q849" i="7"/>
  <c r="R849" i="7"/>
  <c r="S849" i="7"/>
  <c r="T849" i="7"/>
  <c r="U849" i="7"/>
  <c r="V849" i="7"/>
  <c r="P850" i="7"/>
  <c r="Q850" i="7"/>
  <c r="R850" i="7"/>
  <c r="S850" i="7"/>
  <c r="T850" i="7"/>
  <c r="U850" i="7"/>
  <c r="V850" i="7"/>
  <c r="P851" i="7"/>
  <c r="Q851" i="7"/>
  <c r="R851" i="7"/>
  <c r="S851" i="7"/>
  <c r="T851" i="7"/>
  <c r="U851" i="7"/>
  <c r="V851" i="7"/>
  <c r="P852" i="7"/>
  <c r="Q852" i="7"/>
  <c r="R852" i="7"/>
  <c r="S852" i="7"/>
  <c r="T852" i="7"/>
  <c r="U852" i="7"/>
  <c r="V852" i="7"/>
  <c r="P853" i="7"/>
  <c r="Q853" i="7"/>
  <c r="R853" i="7"/>
  <c r="S853" i="7"/>
  <c r="T853" i="7"/>
  <c r="U853" i="7"/>
  <c r="V853" i="7"/>
  <c r="P854" i="7"/>
  <c r="Q854" i="7"/>
  <c r="R854" i="7"/>
  <c r="S854" i="7"/>
  <c r="T854" i="7"/>
  <c r="U854" i="7"/>
  <c r="V854" i="7"/>
  <c r="P855" i="7"/>
  <c r="Q855" i="7"/>
  <c r="R855" i="7"/>
  <c r="S855" i="7"/>
  <c r="T855" i="7"/>
  <c r="U855" i="7"/>
  <c r="V855" i="7"/>
  <c r="P856" i="7"/>
  <c r="Q856" i="7"/>
  <c r="R856" i="7"/>
  <c r="S856" i="7"/>
  <c r="T856" i="7"/>
  <c r="U856" i="7"/>
  <c r="V856" i="7"/>
  <c r="P857" i="7"/>
  <c r="Q857" i="7"/>
  <c r="R857" i="7"/>
  <c r="S857" i="7"/>
  <c r="T857" i="7"/>
  <c r="U857" i="7"/>
  <c r="V857" i="7"/>
  <c r="P858" i="7"/>
  <c r="Q858" i="7"/>
  <c r="R858" i="7"/>
  <c r="S858" i="7"/>
  <c r="T858" i="7"/>
  <c r="U858" i="7"/>
  <c r="V858" i="7"/>
  <c r="P859" i="7"/>
  <c r="Q859" i="7"/>
  <c r="R859" i="7"/>
  <c r="S859" i="7"/>
  <c r="T859" i="7"/>
  <c r="U859" i="7"/>
  <c r="V859" i="7"/>
  <c r="P860" i="7"/>
  <c r="Q860" i="7"/>
  <c r="R860" i="7"/>
  <c r="S860" i="7"/>
  <c r="T860" i="7"/>
  <c r="U860" i="7"/>
  <c r="V860" i="7"/>
  <c r="P861" i="7"/>
  <c r="Q861" i="7"/>
  <c r="R861" i="7"/>
  <c r="S861" i="7"/>
  <c r="T861" i="7"/>
  <c r="U861" i="7"/>
  <c r="V861" i="7"/>
  <c r="P862" i="7"/>
  <c r="Q862" i="7"/>
  <c r="R862" i="7"/>
  <c r="S862" i="7"/>
  <c r="T862" i="7"/>
  <c r="U862" i="7"/>
  <c r="V862" i="7"/>
  <c r="P863" i="7"/>
  <c r="Q863" i="7"/>
  <c r="R863" i="7"/>
  <c r="S863" i="7"/>
  <c r="T863" i="7"/>
  <c r="U863" i="7"/>
  <c r="V863" i="7"/>
  <c r="P864" i="7"/>
  <c r="Q864" i="7"/>
  <c r="R864" i="7"/>
  <c r="S864" i="7"/>
  <c r="T864" i="7"/>
  <c r="U864" i="7"/>
  <c r="V864" i="7"/>
  <c r="P865" i="7"/>
  <c r="Q865" i="7"/>
  <c r="R865" i="7"/>
  <c r="S865" i="7"/>
  <c r="T865" i="7"/>
  <c r="U865" i="7"/>
  <c r="V865" i="7"/>
  <c r="P866" i="7"/>
  <c r="Q866" i="7"/>
  <c r="R866" i="7"/>
  <c r="S866" i="7"/>
  <c r="T866" i="7"/>
  <c r="U866" i="7"/>
  <c r="V866" i="7"/>
  <c r="P867" i="7"/>
  <c r="Q867" i="7"/>
  <c r="R867" i="7"/>
  <c r="S867" i="7"/>
  <c r="T867" i="7"/>
  <c r="U867" i="7"/>
  <c r="V867" i="7"/>
  <c r="P868" i="7"/>
  <c r="Q868" i="7"/>
  <c r="R868" i="7"/>
  <c r="S868" i="7"/>
  <c r="T868" i="7"/>
  <c r="U868" i="7"/>
  <c r="V868" i="7"/>
  <c r="P869" i="7"/>
  <c r="Q869" i="7"/>
  <c r="R869" i="7"/>
  <c r="S869" i="7"/>
  <c r="T869" i="7"/>
  <c r="U869" i="7"/>
  <c r="V869" i="7"/>
  <c r="P870" i="7"/>
  <c r="Q870" i="7"/>
  <c r="R870" i="7"/>
  <c r="S870" i="7"/>
  <c r="T870" i="7"/>
  <c r="U870" i="7"/>
  <c r="V870" i="7"/>
  <c r="P871" i="7"/>
  <c r="Q871" i="7"/>
  <c r="R871" i="7"/>
  <c r="S871" i="7"/>
  <c r="T871" i="7"/>
  <c r="U871" i="7"/>
  <c r="V871" i="7"/>
  <c r="P872" i="7"/>
  <c r="Q872" i="7"/>
  <c r="R872" i="7"/>
  <c r="S872" i="7"/>
  <c r="T872" i="7"/>
  <c r="U872" i="7"/>
  <c r="V872" i="7"/>
  <c r="P873" i="7"/>
  <c r="Q873" i="7"/>
  <c r="R873" i="7"/>
  <c r="S873" i="7"/>
  <c r="T873" i="7"/>
  <c r="U873" i="7"/>
  <c r="V873" i="7"/>
  <c r="P874" i="7"/>
  <c r="Q874" i="7"/>
  <c r="R874" i="7"/>
  <c r="S874" i="7"/>
  <c r="T874" i="7"/>
  <c r="U874" i="7"/>
  <c r="V874" i="7"/>
  <c r="P875" i="7"/>
  <c r="Q875" i="7"/>
  <c r="R875" i="7"/>
  <c r="S875" i="7"/>
  <c r="T875" i="7"/>
  <c r="U875" i="7"/>
  <c r="V875" i="7"/>
  <c r="P876" i="7"/>
  <c r="Q876" i="7"/>
  <c r="R876" i="7"/>
  <c r="S876" i="7"/>
  <c r="T876" i="7"/>
  <c r="U876" i="7"/>
  <c r="V876" i="7"/>
  <c r="P877" i="7"/>
  <c r="Q877" i="7"/>
  <c r="R877" i="7"/>
  <c r="S877" i="7"/>
  <c r="T877" i="7"/>
  <c r="U877" i="7"/>
  <c r="V877" i="7"/>
  <c r="P878" i="7"/>
  <c r="Q878" i="7"/>
  <c r="R878" i="7"/>
  <c r="S878" i="7"/>
  <c r="T878" i="7"/>
  <c r="U878" i="7"/>
  <c r="V878" i="7"/>
  <c r="P879" i="7"/>
  <c r="Q879" i="7"/>
  <c r="R879" i="7"/>
  <c r="S879" i="7"/>
  <c r="T879" i="7"/>
  <c r="U879" i="7"/>
  <c r="V879" i="7"/>
  <c r="P880" i="7"/>
  <c r="Q880" i="7"/>
  <c r="R880" i="7"/>
  <c r="S880" i="7"/>
  <c r="T880" i="7"/>
  <c r="U880" i="7"/>
  <c r="V880" i="7"/>
  <c r="P881" i="7"/>
  <c r="Q881" i="7"/>
  <c r="R881" i="7"/>
  <c r="S881" i="7"/>
  <c r="T881" i="7"/>
  <c r="U881" i="7"/>
  <c r="V881" i="7"/>
  <c r="P882" i="7"/>
  <c r="Q882" i="7"/>
  <c r="R882" i="7"/>
  <c r="S882" i="7"/>
  <c r="T882" i="7"/>
  <c r="U882" i="7"/>
  <c r="V882" i="7"/>
  <c r="P883" i="7"/>
  <c r="Q883" i="7"/>
  <c r="R883" i="7"/>
  <c r="S883" i="7"/>
  <c r="T883" i="7"/>
  <c r="U883" i="7"/>
  <c r="V883" i="7"/>
  <c r="P884" i="7"/>
  <c r="Q884" i="7"/>
  <c r="R884" i="7"/>
  <c r="S884" i="7"/>
  <c r="T884" i="7"/>
  <c r="U884" i="7"/>
  <c r="V884" i="7"/>
  <c r="P885" i="7"/>
  <c r="Q885" i="7"/>
  <c r="R885" i="7"/>
  <c r="S885" i="7"/>
  <c r="T885" i="7"/>
  <c r="U885" i="7"/>
  <c r="V885" i="7"/>
  <c r="P886" i="7"/>
  <c r="Q886" i="7"/>
  <c r="R886" i="7"/>
  <c r="S886" i="7"/>
  <c r="T886" i="7"/>
  <c r="U886" i="7"/>
  <c r="V886" i="7"/>
  <c r="P887" i="7"/>
  <c r="Q887" i="7"/>
  <c r="R887" i="7"/>
  <c r="S887" i="7"/>
  <c r="T887" i="7"/>
  <c r="U887" i="7"/>
  <c r="V887" i="7"/>
  <c r="P888" i="7"/>
  <c r="Q888" i="7"/>
  <c r="R888" i="7"/>
  <c r="S888" i="7"/>
  <c r="T888" i="7"/>
  <c r="U888" i="7"/>
  <c r="V888" i="7"/>
  <c r="P889" i="7"/>
  <c r="Q889" i="7"/>
  <c r="R889" i="7"/>
  <c r="S889" i="7"/>
  <c r="T889" i="7"/>
  <c r="U889" i="7"/>
  <c r="V889" i="7"/>
  <c r="P890" i="7"/>
  <c r="Q890" i="7"/>
  <c r="R890" i="7"/>
  <c r="S890" i="7"/>
  <c r="T890" i="7"/>
  <c r="U890" i="7"/>
  <c r="V890" i="7"/>
  <c r="P891" i="7"/>
  <c r="Q891" i="7"/>
  <c r="R891" i="7"/>
  <c r="S891" i="7"/>
  <c r="T891" i="7"/>
  <c r="U891" i="7"/>
  <c r="V891" i="7"/>
  <c r="P892" i="7"/>
  <c r="Q892" i="7"/>
  <c r="R892" i="7"/>
  <c r="S892" i="7"/>
  <c r="T892" i="7"/>
  <c r="U892" i="7"/>
  <c r="V892" i="7"/>
  <c r="P893" i="7"/>
  <c r="Q893" i="7"/>
  <c r="R893" i="7"/>
  <c r="S893" i="7"/>
  <c r="T893" i="7"/>
  <c r="U893" i="7"/>
  <c r="V893" i="7"/>
  <c r="P894" i="7"/>
  <c r="Q894" i="7"/>
  <c r="R894" i="7"/>
  <c r="S894" i="7"/>
  <c r="T894" i="7"/>
  <c r="U894" i="7"/>
  <c r="V894" i="7"/>
  <c r="P895" i="7"/>
  <c r="Q895" i="7"/>
  <c r="R895" i="7"/>
  <c r="S895" i="7"/>
  <c r="T895" i="7"/>
  <c r="U895" i="7"/>
  <c r="V895" i="7"/>
  <c r="P896" i="7"/>
  <c r="Q896" i="7"/>
  <c r="R896" i="7"/>
  <c r="S896" i="7"/>
  <c r="T896" i="7"/>
  <c r="U896" i="7"/>
  <c r="V896" i="7"/>
  <c r="P897" i="7"/>
  <c r="Q897" i="7"/>
  <c r="R897" i="7"/>
  <c r="S897" i="7"/>
  <c r="T897" i="7"/>
  <c r="U897" i="7"/>
  <c r="V897" i="7"/>
  <c r="P898" i="7"/>
  <c r="Q898" i="7"/>
  <c r="R898" i="7"/>
  <c r="S898" i="7"/>
  <c r="T898" i="7"/>
  <c r="U898" i="7"/>
  <c r="V898" i="7"/>
  <c r="P899" i="7"/>
  <c r="Q899" i="7"/>
  <c r="R899" i="7"/>
  <c r="S899" i="7"/>
  <c r="T899" i="7"/>
  <c r="U899" i="7"/>
  <c r="V899" i="7"/>
  <c r="P900" i="7"/>
  <c r="Q900" i="7"/>
  <c r="R900" i="7"/>
  <c r="S900" i="7"/>
  <c r="T900" i="7"/>
  <c r="U900" i="7"/>
  <c r="V900" i="7"/>
  <c r="P901" i="7"/>
  <c r="Q901" i="7"/>
  <c r="R901" i="7"/>
  <c r="S901" i="7"/>
  <c r="T901" i="7"/>
  <c r="U901" i="7"/>
  <c r="V901" i="7"/>
  <c r="P902" i="7"/>
  <c r="Q902" i="7"/>
  <c r="R902" i="7"/>
  <c r="S902" i="7"/>
  <c r="T902" i="7"/>
  <c r="U902" i="7"/>
  <c r="V902" i="7"/>
  <c r="P903" i="7"/>
  <c r="Q903" i="7"/>
  <c r="R903" i="7"/>
  <c r="S903" i="7"/>
  <c r="T903" i="7"/>
  <c r="U903" i="7"/>
  <c r="V903" i="7"/>
  <c r="P904" i="7"/>
  <c r="Q904" i="7"/>
  <c r="R904" i="7"/>
  <c r="S904" i="7"/>
  <c r="T904" i="7"/>
  <c r="U904" i="7"/>
  <c r="V904" i="7"/>
  <c r="P905" i="7"/>
  <c r="Q905" i="7"/>
  <c r="R905" i="7"/>
  <c r="S905" i="7"/>
  <c r="T905" i="7"/>
  <c r="U905" i="7"/>
  <c r="V905" i="7"/>
  <c r="P906" i="7"/>
  <c r="Q906" i="7"/>
  <c r="R906" i="7"/>
  <c r="S906" i="7"/>
  <c r="T906" i="7"/>
  <c r="U906" i="7"/>
  <c r="V906" i="7"/>
  <c r="P907" i="7"/>
  <c r="Q907" i="7"/>
  <c r="R907" i="7"/>
  <c r="S907" i="7"/>
  <c r="T907" i="7"/>
  <c r="U907" i="7"/>
  <c r="V907" i="7"/>
  <c r="P908" i="7"/>
  <c r="Q908" i="7"/>
  <c r="R908" i="7"/>
  <c r="S908" i="7"/>
  <c r="T908" i="7"/>
  <c r="U908" i="7"/>
  <c r="V908" i="7"/>
  <c r="P909" i="7"/>
  <c r="Q909" i="7"/>
  <c r="R909" i="7"/>
  <c r="S909" i="7"/>
  <c r="T909" i="7"/>
  <c r="U909" i="7"/>
  <c r="V909" i="7"/>
  <c r="P910" i="7"/>
  <c r="Q910" i="7"/>
  <c r="R910" i="7"/>
  <c r="S910" i="7"/>
  <c r="T910" i="7"/>
  <c r="U910" i="7"/>
  <c r="V910" i="7"/>
  <c r="P911" i="7"/>
  <c r="Q911" i="7"/>
  <c r="R911" i="7"/>
  <c r="S911" i="7"/>
  <c r="T911" i="7"/>
  <c r="U911" i="7"/>
  <c r="V911" i="7"/>
  <c r="P912" i="7"/>
  <c r="Q912" i="7"/>
  <c r="R912" i="7"/>
  <c r="S912" i="7"/>
  <c r="T912" i="7"/>
  <c r="U912" i="7"/>
  <c r="V912" i="7"/>
  <c r="P913" i="7"/>
  <c r="Q913" i="7"/>
  <c r="R913" i="7"/>
  <c r="S913" i="7"/>
  <c r="T913" i="7"/>
  <c r="U913" i="7"/>
  <c r="V913" i="7"/>
  <c r="P914" i="7"/>
  <c r="Q914" i="7"/>
  <c r="R914" i="7"/>
  <c r="S914" i="7"/>
  <c r="T914" i="7"/>
  <c r="U914" i="7"/>
  <c r="V914" i="7"/>
  <c r="P915" i="7"/>
  <c r="Q915" i="7"/>
  <c r="R915" i="7"/>
  <c r="S915" i="7"/>
  <c r="T915" i="7"/>
  <c r="U915" i="7"/>
  <c r="V915" i="7"/>
  <c r="P916" i="7"/>
  <c r="Q916" i="7"/>
  <c r="R916" i="7"/>
  <c r="S916" i="7"/>
  <c r="T916" i="7"/>
  <c r="U916" i="7"/>
  <c r="V916" i="7"/>
  <c r="P917" i="7"/>
  <c r="Q917" i="7"/>
  <c r="R917" i="7"/>
  <c r="S917" i="7"/>
  <c r="T917" i="7"/>
  <c r="U917" i="7"/>
  <c r="V917" i="7"/>
  <c r="P918" i="7"/>
  <c r="Q918" i="7"/>
  <c r="R918" i="7"/>
  <c r="S918" i="7"/>
  <c r="T918" i="7"/>
  <c r="U918" i="7"/>
  <c r="V918" i="7"/>
  <c r="P919" i="7"/>
  <c r="Q919" i="7"/>
  <c r="R919" i="7"/>
  <c r="S919" i="7"/>
  <c r="T919" i="7"/>
  <c r="U919" i="7"/>
  <c r="V919" i="7"/>
  <c r="P920" i="7"/>
  <c r="Q920" i="7"/>
  <c r="R920" i="7"/>
  <c r="S920" i="7"/>
  <c r="T920" i="7"/>
  <c r="U920" i="7"/>
  <c r="V920" i="7"/>
  <c r="P921" i="7"/>
  <c r="Q921" i="7"/>
  <c r="R921" i="7"/>
  <c r="S921" i="7"/>
  <c r="T921" i="7"/>
  <c r="U921" i="7"/>
  <c r="V921" i="7"/>
  <c r="P922" i="7"/>
  <c r="Q922" i="7"/>
  <c r="R922" i="7"/>
  <c r="S922" i="7"/>
  <c r="T922" i="7"/>
  <c r="U922" i="7"/>
  <c r="V922" i="7"/>
  <c r="P923" i="7"/>
  <c r="Q923" i="7"/>
  <c r="R923" i="7"/>
  <c r="S923" i="7"/>
  <c r="T923" i="7"/>
  <c r="U923" i="7"/>
  <c r="V923" i="7"/>
  <c r="P924" i="7"/>
  <c r="Q924" i="7"/>
  <c r="R924" i="7"/>
  <c r="S924" i="7"/>
  <c r="T924" i="7"/>
  <c r="U924" i="7"/>
  <c r="V924" i="7"/>
  <c r="P925" i="7"/>
  <c r="Q925" i="7"/>
  <c r="R925" i="7"/>
  <c r="S925" i="7"/>
  <c r="T925" i="7"/>
  <c r="U925" i="7"/>
  <c r="V925" i="7"/>
  <c r="P926" i="7"/>
  <c r="Q926" i="7"/>
  <c r="R926" i="7"/>
  <c r="S926" i="7"/>
  <c r="T926" i="7"/>
  <c r="U926" i="7"/>
  <c r="V926" i="7"/>
  <c r="P927" i="7"/>
  <c r="Q927" i="7"/>
  <c r="R927" i="7"/>
  <c r="S927" i="7"/>
  <c r="T927" i="7"/>
  <c r="U927" i="7"/>
  <c r="V927" i="7"/>
  <c r="P928" i="7"/>
  <c r="Q928" i="7"/>
  <c r="R928" i="7"/>
  <c r="S928" i="7"/>
  <c r="T928" i="7"/>
  <c r="U928" i="7"/>
  <c r="V928" i="7"/>
  <c r="P929" i="7"/>
  <c r="Q929" i="7"/>
  <c r="R929" i="7"/>
  <c r="S929" i="7"/>
  <c r="T929" i="7"/>
  <c r="U929" i="7"/>
  <c r="V929" i="7"/>
  <c r="P930" i="7"/>
  <c r="Q930" i="7"/>
  <c r="R930" i="7"/>
  <c r="S930" i="7"/>
  <c r="T930" i="7"/>
  <c r="U930" i="7"/>
  <c r="V930" i="7"/>
  <c r="P931" i="7"/>
  <c r="Q931" i="7"/>
  <c r="R931" i="7"/>
  <c r="S931" i="7"/>
  <c r="T931" i="7"/>
  <c r="U931" i="7"/>
  <c r="V931" i="7"/>
  <c r="P932" i="7"/>
  <c r="Q932" i="7"/>
  <c r="R932" i="7"/>
  <c r="S932" i="7"/>
  <c r="T932" i="7"/>
  <c r="U932" i="7"/>
  <c r="V932" i="7"/>
  <c r="P933" i="7"/>
  <c r="Q933" i="7"/>
  <c r="R933" i="7"/>
  <c r="S933" i="7"/>
  <c r="T933" i="7"/>
  <c r="U933" i="7"/>
  <c r="V933" i="7"/>
  <c r="P934" i="7"/>
  <c r="Q934" i="7"/>
  <c r="R934" i="7"/>
  <c r="S934" i="7"/>
  <c r="T934" i="7"/>
  <c r="U934" i="7"/>
  <c r="V934" i="7"/>
  <c r="P935" i="7"/>
  <c r="Q935" i="7"/>
  <c r="R935" i="7"/>
  <c r="S935" i="7"/>
  <c r="T935" i="7"/>
  <c r="U935" i="7"/>
  <c r="V935" i="7"/>
  <c r="P936" i="7"/>
  <c r="Q936" i="7"/>
  <c r="R936" i="7"/>
  <c r="S936" i="7"/>
  <c r="T936" i="7"/>
  <c r="U936" i="7"/>
  <c r="V936" i="7"/>
  <c r="P937" i="7"/>
  <c r="Q937" i="7"/>
  <c r="R937" i="7"/>
  <c r="S937" i="7"/>
  <c r="T937" i="7"/>
  <c r="U937" i="7"/>
  <c r="V937" i="7"/>
  <c r="P938" i="7"/>
  <c r="Q938" i="7"/>
  <c r="R938" i="7"/>
  <c r="S938" i="7"/>
  <c r="T938" i="7"/>
  <c r="U938" i="7"/>
  <c r="V938" i="7"/>
  <c r="P939" i="7"/>
  <c r="Q939" i="7"/>
  <c r="R939" i="7"/>
  <c r="S939" i="7"/>
  <c r="T939" i="7"/>
  <c r="U939" i="7"/>
  <c r="V939" i="7"/>
  <c r="P940" i="7"/>
  <c r="Q940" i="7"/>
  <c r="R940" i="7"/>
  <c r="S940" i="7"/>
  <c r="T940" i="7"/>
  <c r="U940" i="7"/>
  <c r="V940" i="7"/>
  <c r="P941" i="7"/>
  <c r="Q941" i="7"/>
  <c r="R941" i="7"/>
  <c r="S941" i="7"/>
  <c r="T941" i="7"/>
  <c r="U941" i="7"/>
  <c r="V941" i="7"/>
  <c r="P942" i="7"/>
  <c r="Q942" i="7"/>
  <c r="R942" i="7"/>
  <c r="S942" i="7"/>
  <c r="T942" i="7"/>
  <c r="U942" i="7"/>
  <c r="V942" i="7"/>
  <c r="P943" i="7"/>
  <c r="Q943" i="7"/>
  <c r="R943" i="7"/>
  <c r="S943" i="7"/>
  <c r="T943" i="7"/>
  <c r="U943" i="7"/>
  <c r="V943" i="7"/>
  <c r="P944" i="7"/>
  <c r="Q944" i="7"/>
  <c r="R944" i="7"/>
  <c r="S944" i="7"/>
  <c r="T944" i="7"/>
  <c r="U944" i="7"/>
  <c r="V944" i="7"/>
  <c r="P945" i="7"/>
  <c r="Q945" i="7"/>
  <c r="R945" i="7"/>
  <c r="S945" i="7"/>
  <c r="T945" i="7"/>
  <c r="U945" i="7"/>
  <c r="V945" i="7"/>
  <c r="P946" i="7"/>
  <c r="Q946" i="7"/>
  <c r="R946" i="7"/>
  <c r="S946" i="7"/>
  <c r="T946" i="7"/>
  <c r="U946" i="7"/>
  <c r="V946" i="7"/>
  <c r="P947" i="7"/>
  <c r="Q947" i="7"/>
  <c r="R947" i="7"/>
  <c r="S947" i="7"/>
  <c r="T947" i="7"/>
  <c r="U947" i="7"/>
  <c r="V947" i="7"/>
  <c r="P948" i="7"/>
  <c r="Q948" i="7"/>
  <c r="R948" i="7"/>
  <c r="S948" i="7"/>
  <c r="T948" i="7"/>
  <c r="U948" i="7"/>
  <c r="V948" i="7"/>
  <c r="P949" i="7"/>
  <c r="Q949" i="7"/>
  <c r="R949" i="7"/>
  <c r="S949" i="7"/>
  <c r="T949" i="7"/>
  <c r="U949" i="7"/>
  <c r="V949" i="7"/>
  <c r="P950" i="7"/>
  <c r="Q950" i="7"/>
  <c r="R950" i="7"/>
  <c r="S950" i="7"/>
  <c r="T950" i="7"/>
  <c r="U950" i="7"/>
  <c r="V950" i="7"/>
  <c r="P951" i="7"/>
  <c r="Q951" i="7"/>
  <c r="R951" i="7"/>
  <c r="S951" i="7"/>
  <c r="T951" i="7"/>
  <c r="U951" i="7"/>
  <c r="V951" i="7"/>
  <c r="P952" i="7"/>
  <c r="Q952" i="7"/>
  <c r="R952" i="7"/>
  <c r="S952" i="7"/>
  <c r="T952" i="7"/>
  <c r="U952" i="7"/>
  <c r="V952" i="7"/>
  <c r="P953" i="7"/>
  <c r="Q953" i="7"/>
  <c r="R953" i="7"/>
  <c r="S953" i="7"/>
  <c r="T953" i="7"/>
  <c r="U953" i="7"/>
  <c r="V953" i="7"/>
  <c r="P954" i="7"/>
  <c r="Q954" i="7"/>
  <c r="R954" i="7"/>
  <c r="S954" i="7"/>
  <c r="T954" i="7"/>
  <c r="U954" i="7"/>
  <c r="V954" i="7"/>
  <c r="P955" i="7"/>
  <c r="Q955" i="7"/>
  <c r="R955" i="7"/>
  <c r="S955" i="7"/>
  <c r="T955" i="7"/>
  <c r="U955" i="7"/>
  <c r="V955" i="7"/>
  <c r="P956" i="7"/>
  <c r="Q956" i="7"/>
  <c r="R956" i="7"/>
  <c r="S956" i="7"/>
  <c r="T956" i="7"/>
  <c r="U956" i="7"/>
  <c r="V956" i="7"/>
  <c r="P957" i="7"/>
  <c r="Q957" i="7"/>
  <c r="R957" i="7"/>
  <c r="S957" i="7"/>
  <c r="T957" i="7"/>
  <c r="U957" i="7"/>
  <c r="V957" i="7"/>
  <c r="P958" i="7"/>
  <c r="Q958" i="7"/>
  <c r="R958" i="7"/>
  <c r="S958" i="7"/>
  <c r="T958" i="7"/>
  <c r="U958" i="7"/>
  <c r="V958" i="7"/>
  <c r="P959" i="7"/>
  <c r="Q959" i="7"/>
  <c r="R959" i="7"/>
  <c r="S959" i="7"/>
  <c r="T959" i="7"/>
  <c r="U959" i="7"/>
  <c r="V959" i="7"/>
  <c r="P960" i="7"/>
  <c r="Q960" i="7"/>
  <c r="R960" i="7"/>
  <c r="S960" i="7"/>
  <c r="T960" i="7"/>
  <c r="U960" i="7"/>
  <c r="V960" i="7"/>
  <c r="P961" i="7"/>
  <c r="Q961" i="7"/>
  <c r="R961" i="7"/>
  <c r="S961" i="7"/>
  <c r="T961" i="7"/>
  <c r="U961" i="7"/>
  <c r="V961" i="7"/>
  <c r="P962" i="7"/>
  <c r="Q962" i="7"/>
  <c r="R962" i="7"/>
  <c r="S962" i="7"/>
  <c r="T962" i="7"/>
  <c r="U962" i="7"/>
  <c r="V962" i="7"/>
  <c r="P963" i="7"/>
  <c r="Q963" i="7"/>
  <c r="R963" i="7"/>
  <c r="S963" i="7"/>
  <c r="T963" i="7"/>
  <c r="U963" i="7"/>
  <c r="V963" i="7"/>
  <c r="P964" i="7"/>
  <c r="Q964" i="7"/>
  <c r="R964" i="7"/>
  <c r="S964" i="7"/>
  <c r="T964" i="7"/>
  <c r="U964" i="7"/>
  <c r="V964" i="7"/>
  <c r="P965" i="7"/>
  <c r="Q965" i="7"/>
  <c r="R965" i="7"/>
  <c r="S965" i="7"/>
  <c r="T965" i="7"/>
  <c r="U965" i="7"/>
  <c r="V965" i="7"/>
  <c r="P966" i="7"/>
  <c r="Q966" i="7"/>
  <c r="R966" i="7"/>
  <c r="S966" i="7"/>
  <c r="T966" i="7"/>
  <c r="U966" i="7"/>
  <c r="V966" i="7"/>
  <c r="P967" i="7"/>
  <c r="Q967" i="7"/>
  <c r="R967" i="7"/>
  <c r="S967" i="7"/>
  <c r="T967" i="7"/>
  <c r="U967" i="7"/>
  <c r="V967" i="7"/>
  <c r="P968" i="7"/>
  <c r="Q968" i="7"/>
  <c r="R968" i="7"/>
  <c r="S968" i="7"/>
  <c r="T968" i="7"/>
  <c r="U968" i="7"/>
  <c r="V968" i="7"/>
  <c r="P969" i="7"/>
  <c r="Q969" i="7"/>
  <c r="R969" i="7"/>
  <c r="S969" i="7"/>
  <c r="T969" i="7"/>
  <c r="U969" i="7"/>
  <c r="V969" i="7"/>
  <c r="P970" i="7"/>
  <c r="Q970" i="7"/>
  <c r="R970" i="7"/>
  <c r="S970" i="7"/>
  <c r="T970" i="7"/>
  <c r="U970" i="7"/>
  <c r="V970" i="7"/>
  <c r="P971" i="7"/>
  <c r="Q971" i="7"/>
  <c r="R971" i="7"/>
  <c r="S971" i="7"/>
  <c r="T971" i="7"/>
  <c r="U971" i="7"/>
  <c r="V971" i="7"/>
  <c r="P972" i="7"/>
  <c r="Q972" i="7"/>
  <c r="R972" i="7"/>
  <c r="S972" i="7"/>
  <c r="T972" i="7"/>
  <c r="U972" i="7"/>
  <c r="V972" i="7"/>
  <c r="P973" i="7"/>
  <c r="Q973" i="7"/>
  <c r="R973" i="7"/>
  <c r="S973" i="7"/>
  <c r="T973" i="7"/>
  <c r="U973" i="7"/>
  <c r="V973" i="7"/>
  <c r="P974" i="7"/>
  <c r="Q974" i="7"/>
  <c r="R974" i="7"/>
  <c r="S974" i="7"/>
  <c r="T974" i="7"/>
  <c r="U974" i="7"/>
  <c r="V974" i="7"/>
  <c r="P975" i="7"/>
  <c r="Q975" i="7"/>
  <c r="R975" i="7"/>
  <c r="S975" i="7"/>
  <c r="T975" i="7"/>
  <c r="U975" i="7"/>
  <c r="V975" i="7"/>
  <c r="P976" i="7"/>
  <c r="Q976" i="7"/>
  <c r="R976" i="7"/>
  <c r="S976" i="7"/>
  <c r="T976" i="7"/>
  <c r="U976" i="7"/>
  <c r="V976" i="7"/>
  <c r="P977" i="7"/>
  <c r="Q977" i="7"/>
  <c r="R977" i="7"/>
  <c r="S977" i="7"/>
  <c r="T977" i="7"/>
  <c r="U977" i="7"/>
  <c r="V977" i="7"/>
  <c r="P978" i="7"/>
  <c r="Q978" i="7"/>
  <c r="R978" i="7"/>
  <c r="S978" i="7"/>
  <c r="T978" i="7"/>
  <c r="U978" i="7"/>
  <c r="V978" i="7"/>
  <c r="P979" i="7"/>
  <c r="Q979" i="7"/>
  <c r="R979" i="7"/>
  <c r="S979" i="7"/>
  <c r="T979" i="7"/>
  <c r="U979" i="7"/>
  <c r="V979" i="7"/>
  <c r="P980" i="7"/>
  <c r="Q980" i="7"/>
  <c r="R980" i="7"/>
  <c r="S980" i="7"/>
  <c r="T980" i="7"/>
  <c r="U980" i="7"/>
  <c r="V980" i="7"/>
  <c r="P981" i="7"/>
  <c r="Q981" i="7"/>
  <c r="R981" i="7"/>
  <c r="S981" i="7"/>
  <c r="T981" i="7"/>
  <c r="U981" i="7"/>
  <c r="V981" i="7"/>
  <c r="P982" i="7"/>
  <c r="Q982" i="7"/>
  <c r="R982" i="7"/>
  <c r="S982" i="7"/>
  <c r="T982" i="7"/>
  <c r="U982" i="7"/>
  <c r="V982" i="7"/>
  <c r="P983" i="7"/>
  <c r="Q983" i="7"/>
  <c r="R983" i="7"/>
  <c r="S983" i="7"/>
  <c r="T983" i="7"/>
  <c r="U983" i="7"/>
  <c r="V983" i="7"/>
  <c r="P984" i="7"/>
  <c r="Q984" i="7"/>
  <c r="R984" i="7"/>
  <c r="S984" i="7"/>
  <c r="T984" i="7"/>
  <c r="U984" i="7"/>
  <c r="V984" i="7"/>
  <c r="P985" i="7"/>
  <c r="Q985" i="7"/>
  <c r="R985" i="7"/>
  <c r="S985" i="7"/>
  <c r="T985" i="7"/>
  <c r="U985" i="7"/>
  <c r="V985" i="7"/>
  <c r="P986" i="7"/>
  <c r="Q986" i="7"/>
  <c r="R986" i="7"/>
  <c r="S986" i="7"/>
  <c r="T986" i="7"/>
  <c r="U986" i="7"/>
  <c r="V986" i="7"/>
  <c r="P987" i="7"/>
  <c r="Q987" i="7"/>
  <c r="R987" i="7"/>
  <c r="S987" i="7"/>
  <c r="T987" i="7"/>
  <c r="U987" i="7"/>
  <c r="V987" i="7"/>
  <c r="P988" i="7"/>
  <c r="Q988" i="7"/>
  <c r="R988" i="7"/>
  <c r="S988" i="7"/>
  <c r="T988" i="7"/>
  <c r="U988" i="7"/>
  <c r="V988" i="7"/>
  <c r="P989" i="7"/>
  <c r="Q989" i="7"/>
  <c r="R989" i="7"/>
  <c r="S989" i="7"/>
  <c r="T989" i="7"/>
  <c r="U989" i="7"/>
  <c r="V989" i="7"/>
  <c r="P990" i="7"/>
  <c r="Q990" i="7"/>
  <c r="R990" i="7"/>
  <c r="S990" i="7"/>
  <c r="T990" i="7"/>
  <c r="U990" i="7"/>
  <c r="V990" i="7"/>
  <c r="P991" i="7"/>
  <c r="Q991" i="7"/>
  <c r="R991" i="7"/>
  <c r="S991" i="7"/>
  <c r="T991" i="7"/>
  <c r="U991" i="7"/>
  <c r="V991" i="7"/>
  <c r="P992" i="7"/>
  <c r="Q992" i="7"/>
  <c r="R992" i="7"/>
  <c r="S992" i="7"/>
  <c r="T992" i="7"/>
  <c r="U992" i="7"/>
  <c r="V992" i="7"/>
  <c r="P993" i="7"/>
  <c r="Q993" i="7"/>
  <c r="R993" i="7"/>
  <c r="S993" i="7"/>
  <c r="T993" i="7"/>
  <c r="U993" i="7"/>
  <c r="V993" i="7"/>
  <c r="P994" i="7"/>
  <c r="Q994" i="7"/>
  <c r="R994" i="7"/>
  <c r="S994" i="7"/>
  <c r="T994" i="7"/>
  <c r="U994" i="7"/>
  <c r="V994" i="7"/>
  <c r="P995" i="7"/>
  <c r="Q995" i="7"/>
  <c r="R995" i="7"/>
  <c r="S995" i="7"/>
  <c r="T995" i="7"/>
  <c r="U995" i="7"/>
  <c r="V995" i="7"/>
  <c r="P996" i="7"/>
  <c r="Q996" i="7"/>
  <c r="R996" i="7"/>
  <c r="S996" i="7"/>
  <c r="T996" i="7"/>
  <c r="U996" i="7"/>
  <c r="V996" i="7"/>
  <c r="P997" i="7"/>
  <c r="Q997" i="7"/>
  <c r="R997" i="7"/>
  <c r="S997" i="7"/>
  <c r="T997" i="7"/>
  <c r="U997" i="7"/>
  <c r="V997" i="7"/>
  <c r="P998" i="7"/>
  <c r="Q998" i="7"/>
  <c r="R998" i="7"/>
  <c r="S998" i="7"/>
  <c r="T998" i="7"/>
  <c r="U998" i="7"/>
  <c r="V998" i="7"/>
  <c r="P999" i="7"/>
  <c r="Q999" i="7"/>
  <c r="R999" i="7"/>
  <c r="S999" i="7"/>
  <c r="T999" i="7"/>
  <c r="U999" i="7"/>
  <c r="V999" i="7"/>
  <c r="P1000" i="7"/>
  <c r="Q1000" i="7"/>
  <c r="R1000" i="7"/>
  <c r="S1000" i="7"/>
  <c r="T1000" i="7"/>
  <c r="U1000" i="7"/>
  <c r="V1000" i="7"/>
  <c r="P1001" i="7"/>
  <c r="Q1001" i="7"/>
  <c r="R1001" i="7"/>
  <c r="S1001" i="7"/>
  <c r="T1001" i="7"/>
  <c r="U1001" i="7"/>
  <c r="V1001" i="7"/>
  <c r="P1002" i="7"/>
  <c r="Q1002" i="7"/>
  <c r="R1002" i="7"/>
  <c r="S1002" i="7"/>
  <c r="T1002" i="7"/>
  <c r="U1002" i="7"/>
  <c r="V1002" i="7"/>
  <c r="P1003" i="7"/>
  <c r="Q1003" i="7"/>
  <c r="R1003" i="7"/>
  <c r="S1003" i="7"/>
  <c r="T1003" i="7"/>
  <c r="U1003" i="7"/>
  <c r="V1003" i="7"/>
  <c r="P1004" i="7"/>
  <c r="Q1004" i="7"/>
  <c r="R1004" i="7"/>
  <c r="S1004" i="7"/>
  <c r="T1004" i="7"/>
  <c r="U1004" i="7"/>
  <c r="V1004" i="7"/>
  <c r="P1005" i="7"/>
  <c r="Q1005" i="7"/>
  <c r="R1005" i="7"/>
  <c r="S1005" i="7"/>
  <c r="T1005" i="7"/>
  <c r="U1005" i="7"/>
  <c r="V1005" i="7"/>
  <c r="P1006" i="7"/>
  <c r="Q1006" i="7"/>
  <c r="R1006" i="7"/>
  <c r="S1006" i="7"/>
  <c r="T1006" i="7"/>
  <c r="U1006" i="7"/>
  <c r="V1006" i="7"/>
  <c r="P1007" i="7"/>
  <c r="Q1007" i="7"/>
  <c r="R1007" i="7"/>
  <c r="S1007" i="7"/>
  <c r="T1007" i="7"/>
  <c r="U1007" i="7"/>
  <c r="V1007" i="7"/>
  <c r="P1008" i="7"/>
  <c r="Q1008" i="7"/>
  <c r="R1008" i="7"/>
  <c r="S1008" i="7"/>
  <c r="T1008" i="7"/>
  <c r="U1008" i="7"/>
  <c r="V1008" i="7"/>
  <c r="P1009" i="7"/>
  <c r="Q1009" i="7"/>
  <c r="R1009" i="7"/>
  <c r="S1009" i="7"/>
  <c r="T1009" i="7"/>
  <c r="U1009" i="7"/>
  <c r="V1009" i="7"/>
  <c r="P1010" i="7"/>
  <c r="Q1010" i="7"/>
  <c r="R1010" i="7"/>
  <c r="S1010" i="7"/>
  <c r="T1010" i="7"/>
  <c r="U1010" i="7"/>
  <c r="V1010" i="7"/>
  <c r="P1011" i="7"/>
  <c r="Q1011" i="7"/>
  <c r="R1011" i="7"/>
  <c r="S1011" i="7"/>
  <c r="T1011" i="7"/>
  <c r="U1011" i="7"/>
  <c r="V1011" i="7"/>
  <c r="P1012" i="7"/>
  <c r="Q1012" i="7"/>
  <c r="R1012" i="7"/>
  <c r="S1012" i="7"/>
  <c r="T1012" i="7"/>
  <c r="U1012" i="7"/>
  <c r="V1012" i="7"/>
  <c r="P1013" i="7"/>
  <c r="Q1013" i="7"/>
  <c r="R1013" i="7"/>
  <c r="S1013" i="7"/>
  <c r="T1013" i="7"/>
  <c r="U1013" i="7"/>
  <c r="V1013" i="7"/>
  <c r="P1014" i="7"/>
  <c r="Q1014" i="7"/>
  <c r="R1014" i="7"/>
  <c r="S1014" i="7"/>
  <c r="T1014" i="7"/>
  <c r="U1014" i="7"/>
  <c r="V1014" i="7"/>
  <c r="P1015" i="7"/>
  <c r="Q1015" i="7"/>
  <c r="R1015" i="7"/>
  <c r="S1015" i="7"/>
  <c r="T1015" i="7"/>
  <c r="U1015" i="7"/>
  <c r="V1015" i="7"/>
  <c r="P1016" i="7"/>
  <c r="Q1016" i="7"/>
  <c r="R1016" i="7"/>
  <c r="S1016" i="7"/>
  <c r="T1016" i="7"/>
  <c r="U1016" i="7"/>
  <c r="V1016" i="7"/>
  <c r="P1017" i="7"/>
  <c r="Q1017" i="7"/>
  <c r="R1017" i="7"/>
  <c r="S1017" i="7"/>
  <c r="T1017" i="7"/>
  <c r="U1017" i="7"/>
  <c r="V1017" i="7"/>
  <c r="P1018" i="7"/>
  <c r="Q1018" i="7"/>
  <c r="R1018" i="7"/>
  <c r="S1018" i="7"/>
  <c r="T1018" i="7"/>
  <c r="U1018" i="7"/>
  <c r="V1018" i="7"/>
  <c r="P1019" i="7"/>
  <c r="Q1019" i="7"/>
  <c r="R1019" i="7"/>
  <c r="S1019" i="7"/>
  <c r="T1019" i="7"/>
  <c r="U1019" i="7"/>
  <c r="V1019" i="7"/>
  <c r="P1020" i="7"/>
  <c r="Q1020" i="7"/>
  <c r="R1020" i="7"/>
  <c r="S1020" i="7"/>
  <c r="T1020" i="7"/>
  <c r="U1020" i="7"/>
  <c r="V1020" i="7"/>
  <c r="P1021" i="7"/>
  <c r="Q1021" i="7"/>
  <c r="R1021" i="7"/>
  <c r="S1021" i="7"/>
  <c r="T1021" i="7"/>
  <c r="U1021" i="7"/>
  <c r="V1021" i="7"/>
  <c r="P1022" i="7"/>
  <c r="Q1022" i="7"/>
  <c r="R1022" i="7"/>
  <c r="S1022" i="7"/>
  <c r="T1022" i="7"/>
  <c r="U1022" i="7"/>
  <c r="V1022" i="7"/>
  <c r="P1023" i="7"/>
  <c r="Q1023" i="7"/>
  <c r="R1023" i="7"/>
  <c r="S1023" i="7"/>
  <c r="T1023" i="7"/>
  <c r="U1023" i="7"/>
  <c r="V1023" i="7"/>
  <c r="P1024" i="7"/>
  <c r="Q1024" i="7"/>
  <c r="R1024" i="7"/>
  <c r="S1024" i="7"/>
  <c r="T1024" i="7"/>
  <c r="U1024" i="7"/>
  <c r="V1024" i="7"/>
  <c r="P1025" i="7"/>
  <c r="Q1025" i="7"/>
  <c r="R1025" i="7"/>
  <c r="S1025" i="7"/>
  <c r="T1025" i="7"/>
  <c r="U1025" i="7"/>
  <c r="V1025" i="7"/>
  <c r="P1026" i="7"/>
  <c r="Q1026" i="7"/>
  <c r="R1026" i="7"/>
  <c r="S1026" i="7"/>
  <c r="T1026" i="7"/>
  <c r="U1026" i="7"/>
  <c r="V1026" i="7"/>
  <c r="V258" i="7"/>
  <c r="U258" i="7"/>
  <c r="T258" i="7"/>
  <c r="S258" i="7"/>
  <c r="R258" i="7"/>
  <c r="Q258" i="7"/>
  <c r="P258" i="7"/>
  <c r="V257" i="7"/>
  <c r="U257" i="7"/>
  <c r="T257" i="7"/>
  <c r="S257" i="7"/>
  <c r="R257" i="7"/>
  <c r="Q257" i="7"/>
  <c r="P257" i="7"/>
  <c r="V256" i="7"/>
  <c r="U256" i="7"/>
  <c r="T256" i="7"/>
  <c r="S256" i="7"/>
  <c r="R256" i="7"/>
  <c r="Q256" i="7"/>
  <c r="P256" i="7"/>
  <c r="V255" i="7"/>
  <c r="U255" i="7"/>
  <c r="T255" i="7"/>
  <c r="S255" i="7"/>
  <c r="R255" i="7"/>
  <c r="Q255" i="7"/>
  <c r="P255" i="7"/>
  <c r="V254" i="7"/>
  <c r="U254" i="7"/>
  <c r="T254" i="7"/>
  <c r="S254" i="7"/>
  <c r="R254" i="7"/>
  <c r="Q254" i="7"/>
  <c r="P254" i="7"/>
  <c r="V253" i="7"/>
  <c r="U253" i="7"/>
  <c r="T253" i="7"/>
  <c r="S253" i="7"/>
  <c r="R253" i="7"/>
  <c r="Q253" i="7"/>
  <c r="P253" i="7"/>
  <c r="V252" i="7"/>
  <c r="U252" i="7"/>
  <c r="T252" i="7"/>
  <c r="S252" i="7"/>
  <c r="R252" i="7"/>
  <c r="Q252" i="7"/>
  <c r="P252" i="7"/>
  <c r="V251" i="7"/>
  <c r="U251" i="7"/>
  <c r="T251" i="7"/>
  <c r="S251" i="7"/>
  <c r="R251" i="7"/>
  <c r="Q251" i="7"/>
  <c r="P251" i="7"/>
  <c r="V250" i="7"/>
  <c r="U250" i="7"/>
  <c r="T250" i="7"/>
  <c r="S250" i="7"/>
  <c r="R250" i="7"/>
  <c r="Q250" i="7"/>
  <c r="P250" i="7"/>
  <c r="V249" i="7"/>
  <c r="U249" i="7"/>
  <c r="T249" i="7"/>
  <c r="S249" i="7"/>
  <c r="R249" i="7"/>
  <c r="Q249" i="7"/>
  <c r="P249" i="7"/>
  <c r="V248" i="7"/>
  <c r="U248" i="7"/>
  <c r="T248" i="7"/>
  <c r="S248" i="7"/>
  <c r="R248" i="7"/>
  <c r="Q248" i="7"/>
  <c r="P248" i="7"/>
  <c r="V247" i="7"/>
  <c r="U247" i="7"/>
  <c r="T247" i="7"/>
  <c r="S247" i="7"/>
  <c r="R247" i="7"/>
  <c r="Q247" i="7"/>
  <c r="P247" i="7"/>
  <c r="V246" i="7"/>
  <c r="U246" i="7"/>
  <c r="T246" i="7"/>
  <c r="S246" i="7"/>
  <c r="R246" i="7"/>
  <c r="Q246" i="7"/>
  <c r="P246" i="7"/>
  <c r="V245" i="7"/>
  <c r="U245" i="7"/>
  <c r="T245" i="7"/>
  <c r="S245" i="7"/>
  <c r="R245" i="7"/>
  <c r="Q245" i="7"/>
  <c r="P245" i="7"/>
  <c r="V244" i="7"/>
  <c r="U244" i="7"/>
  <c r="T244" i="7"/>
  <c r="S244" i="7"/>
  <c r="R244" i="7"/>
  <c r="Q244" i="7"/>
  <c r="P244" i="7"/>
  <c r="V243" i="7"/>
  <c r="U243" i="7"/>
  <c r="T243" i="7"/>
  <c r="S243" i="7"/>
  <c r="R243" i="7"/>
  <c r="Q243" i="7"/>
  <c r="P243" i="7"/>
  <c r="V242" i="7"/>
  <c r="U242" i="7"/>
  <c r="T242" i="7"/>
  <c r="S242" i="7"/>
  <c r="R242" i="7"/>
  <c r="Q242" i="7"/>
  <c r="P242" i="7"/>
  <c r="V241" i="7"/>
  <c r="U241" i="7"/>
  <c r="T241" i="7"/>
  <c r="S241" i="7"/>
  <c r="R241" i="7"/>
  <c r="Q241" i="7"/>
  <c r="P241" i="7"/>
  <c r="V240" i="7"/>
  <c r="U240" i="7"/>
  <c r="T240" i="7"/>
  <c r="S240" i="7"/>
  <c r="R240" i="7"/>
  <c r="Q240" i="7"/>
  <c r="P240" i="7"/>
  <c r="V239" i="7"/>
  <c r="U239" i="7"/>
  <c r="T239" i="7"/>
  <c r="S239" i="7"/>
  <c r="R239" i="7"/>
  <c r="Q239" i="7"/>
  <c r="P239" i="7"/>
  <c r="V238" i="7"/>
  <c r="U238" i="7"/>
  <c r="T238" i="7"/>
  <c r="S238" i="7"/>
  <c r="R238" i="7"/>
  <c r="Q238" i="7"/>
  <c r="P238" i="7"/>
  <c r="V237" i="7"/>
  <c r="U237" i="7"/>
  <c r="T237" i="7"/>
  <c r="S237" i="7"/>
  <c r="R237" i="7"/>
  <c r="Q237" i="7"/>
  <c r="P237" i="7"/>
  <c r="V236" i="7"/>
  <c r="U236" i="7"/>
  <c r="T236" i="7"/>
  <c r="S236" i="7"/>
  <c r="R236" i="7"/>
  <c r="Q236" i="7"/>
  <c r="P236" i="7"/>
  <c r="V235" i="7"/>
  <c r="U235" i="7"/>
  <c r="T235" i="7"/>
  <c r="S235" i="7"/>
  <c r="R235" i="7"/>
  <c r="Q235" i="7"/>
  <c r="P235" i="7"/>
  <c r="V234" i="7"/>
  <c r="U234" i="7"/>
  <c r="T234" i="7"/>
  <c r="S234" i="7"/>
  <c r="R234" i="7"/>
  <c r="Q234" i="7"/>
  <c r="P234" i="7"/>
  <c r="V233" i="7"/>
  <c r="U233" i="7"/>
  <c r="T233" i="7"/>
  <c r="S233" i="7"/>
  <c r="R233" i="7"/>
  <c r="Q233" i="7"/>
  <c r="P233" i="7"/>
  <c r="V232" i="7"/>
  <c r="U232" i="7"/>
  <c r="T232" i="7"/>
  <c r="S232" i="7"/>
  <c r="R232" i="7"/>
  <c r="Q232" i="7"/>
  <c r="P232" i="7"/>
  <c r="V231" i="7"/>
  <c r="U231" i="7"/>
  <c r="T231" i="7"/>
  <c r="S231" i="7"/>
  <c r="R231" i="7"/>
  <c r="Q231" i="7"/>
  <c r="P231" i="7"/>
  <c r="V230" i="7"/>
  <c r="U230" i="7"/>
  <c r="T230" i="7"/>
  <c r="S230" i="7"/>
  <c r="R230" i="7"/>
  <c r="Q230" i="7"/>
  <c r="P230" i="7"/>
  <c r="V229" i="7"/>
  <c r="U229" i="7"/>
  <c r="T229" i="7"/>
  <c r="S229" i="7"/>
  <c r="R229" i="7"/>
  <c r="Q229" i="7"/>
  <c r="P229" i="7"/>
  <c r="V228" i="7"/>
  <c r="U228" i="7"/>
  <c r="T228" i="7"/>
  <c r="S228" i="7"/>
  <c r="R228" i="7"/>
  <c r="Q228" i="7"/>
  <c r="P228" i="7"/>
  <c r="V227" i="7"/>
  <c r="U227" i="7"/>
  <c r="T227" i="7"/>
  <c r="S227" i="7"/>
  <c r="R227" i="7"/>
  <c r="Q227" i="7"/>
  <c r="P227" i="7"/>
  <c r="V226" i="7"/>
  <c r="U226" i="7"/>
  <c r="T226" i="7"/>
  <c r="S226" i="7"/>
  <c r="R226" i="7"/>
  <c r="Q226" i="7"/>
  <c r="P226" i="7"/>
  <c r="V225" i="7"/>
  <c r="U225" i="7"/>
  <c r="T225" i="7"/>
  <c r="S225" i="7"/>
  <c r="R225" i="7"/>
  <c r="Q225" i="7"/>
  <c r="P225" i="7"/>
  <c r="V224" i="7"/>
  <c r="U224" i="7"/>
  <c r="T224" i="7"/>
  <c r="S224" i="7"/>
  <c r="R224" i="7"/>
  <c r="Q224" i="7"/>
  <c r="P224" i="7"/>
  <c r="V223" i="7"/>
  <c r="U223" i="7"/>
  <c r="T223" i="7"/>
  <c r="S223" i="7"/>
  <c r="R223" i="7"/>
  <c r="Q223" i="7"/>
  <c r="P223" i="7"/>
  <c r="V222" i="7"/>
  <c r="U222" i="7"/>
  <c r="T222" i="7"/>
  <c r="S222" i="7"/>
  <c r="R222" i="7"/>
  <c r="Q222" i="7"/>
  <c r="P222" i="7"/>
  <c r="V221" i="7"/>
  <c r="U221" i="7"/>
  <c r="T221" i="7"/>
  <c r="S221" i="7"/>
  <c r="R221" i="7"/>
  <c r="Q221" i="7"/>
  <c r="P221" i="7"/>
  <c r="V220" i="7"/>
  <c r="U220" i="7"/>
  <c r="T220" i="7"/>
  <c r="S220" i="7"/>
  <c r="R220" i="7"/>
  <c r="Q220" i="7"/>
  <c r="P220" i="7"/>
  <c r="V219" i="7"/>
  <c r="U219" i="7"/>
  <c r="T219" i="7"/>
  <c r="S219" i="7"/>
  <c r="R219" i="7"/>
  <c r="Q219" i="7"/>
  <c r="P219" i="7"/>
  <c r="V218" i="7"/>
  <c r="U218" i="7"/>
  <c r="T218" i="7"/>
  <c r="S218" i="7"/>
  <c r="R218" i="7"/>
  <c r="Q218" i="7"/>
  <c r="P218" i="7"/>
  <c r="V217" i="7"/>
  <c r="U217" i="7"/>
  <c r="T217" i="7"/>
  <c r="S217" i="7"/>
  <c r="R217" i="7"/>
  <c r="Q217" i="7"/>
  <c r="P217" i="7"/>
  <c r="V216" i="7"/>
  <c r="U216" i="7"/>
  <c r="T216" i="7"/>
  <c r="S216" i="7"/>
  <c r="R216" i="7"/>
  <c r="Q216" i="7"/>
  <c r="P216" i="7"/>
  <c r="V215" i="7"/>
  <c r="U215" i="7"/>
  <c r="T215" i="7"/>
  <c r="S215" i="7"/>
  <c r="R215" i="7"/>
  <c r="Q215" i="7"/>
  <c r="P215" i="7"/>
  <c r="V214" i="7"/>
  <c r="U214" i="7"/>
  <c r="T214" i="7"/>
  <c r="S214" i="7"/>
  <c r="R214" i="7"/>
  <c r="Q214" i="7"/>
  <c r="P214" i="7"/>
  <c r="V213" i="7"/>
  <c r="U213" i="7"/>
  <c r="T213" i="7"/>
  <c r="S213" i="7"/>
  <c r="R213" i="7"/>
  <c r="Q213" i="7"/>
  <c r="P213" i="7"/>
  <c r="V212" i="7"/>
  <c r="U212" i="7"/>
  <c r="T212" i="7"/>
  <c r="S212" i="7"/>
  <c r="R212" i="7"/>
  <c r="Q212" i="7"/>
  <c r="P212" i="7"/>
  <c r="V211" i="7"/>
  <c r="U211" i="7"/>
  <c r="T211" i="7"/>
  <c r="S211" i="7"/>
  <c r="R211" i="7"/>
  <c r="Q211" i="7"/>
  <c r="P211" i="7"/>
  <c r="V210" i="7"/>
  <c r="U210" i="7"/>
  <c r="T210" i="7"/>
  <c r="S210" i="7"/>
  <c r="R210" i="7"/>
  <c r="Q210" i="7"/>
  <c r="P210" i="7"/>
  <c r="V209" i="7"/>
  <c r="U209" i="7"/>
  <c r="T209" i="7"/>
  <c r="S209" i="7"/>
  <c r="R209" i="7"/>
  <c r="Q209" i="7"/>
  <c r="P209" i="7"/>
  <c r="V208" i="7"/>
  <c r="U208" i="7"/>
  <c r="T208" i="7"/>
  <c r="S208" i="7"/>
  <c r="R208" i="7"/>
  <c r="Q208" i="7"/>
  <c r="P208" i="7"/>
  <c r="V207" i="7"/>
  <c r="U207" i="7"/>
  <c r="T207" i="7"/>
  <c r="S207" i="7"/>
  <c r="R207" i="7"/>
  <c r="Q207" i="7"/>
  <c r="P207" i="7"/>
  <c r="V206" i="7"/>
  <c r="U206" i="7"/>
  <c r="T206" i="7"/>
  <c r="S206" i="7"/>
  <c r="R206" i="7"/>
  <c r="Q206" i="7"/>
  <c r="P206" i="7"/>
  <c r="V205" i="7"/>
  <c r="U205" i="7"/>
  <c r="T205" i="7"/>
  <c r="S205" i="7"/>
  <c r="R205" i="7"/>
  <c r="Q205" i="7"/>
  <c r="P205" i="7"/>
  <c r="V204" i="7"/>
  <c r="U204" i="7"/>
  <c r="T204" i="7"/>
  <c r="S204" i="7"/>
  <c r="R204" i="7"/>
  <c r="Q204" i="7"/>
  <c r="P204" i="7"/>
  <c r="V203" i="7"/>
  <c r="U203" i="7"/>
  <c r="T203" i="7"/>
  <c r="S203" i="7"/>
  <c r="R203" i="7"/>
  <c r="Q203" i="7"/>
  <c r="P203" i="7"/>
  <c r="V202" i="7"/>
  <c r="U202" i="7"/>
  <c r="T202" i="7"/>
  <c r="S202" i="7"/>
  <c r="R202" i="7"/>
  <c r="Q202" i="7"/>
  <c r="P202" i="7"/>
  <c r="V201" i="7"/>
  <c r="U201" i="7"/>
  <c r="T201" i="7"/>
  <c r="S201" i="7"/>
  <c r="R201" i="7"/>
  <c r="Q201" i="7"/>
  <c r="P201" i="7"/>
  <c r="V200" i="7"/>
  <c r="U200" i="7"/>
  <c r="T200" i="7"/>
  <c r="S200" i="7"/>
  <c r="R200" i="7"/>
  <c r="Q200" i="7"/>
  <c r="P200" i="7"/>
  <c r="V199" i="7"/>
  <c r="U199" i="7"/>
  <c r="T199" i="7"/>
  <c r="S199" i="7"/>
  <c r="R199" i="7"/>
  <c r="Q199" i="7"/>
  <c r="P199" i="7"/>
  <c r="V198" i="7"/>
  <c r="U198" i="7"/>
  <c r="T198" i="7"/>
  <c r="S198" i="7"/>
  <c r="R198" i="7"/>
  <c r="Q198" i="7"/>
  <c r="P198" i="7"/>
  <c r="V197" i="7"/>
  <c r="U197" i="7"/>
  <c r="T197" i="7"/>
  <c r="S197" i="7"/>
  <c r="R197" i="7"/>
  <c r="Q197" i="7"/>
  <c r="P197" i="7"/>
  <c r="V196" i="7"/>
  <c r="U196" i="7"/>
  <c r="T196" i="7"/>
  <c r="S196" i="7"/>
  <c r="R196" i="7"/>
  <c r="Q196" i="7"/>
  <c r="P196" i="7"/>
  <c r="V195" i="7"/>
  <c r="U195" i="7"/>
  <c r="T195" i="7"/>
  <c r="S195" i="7"/>
  <c r="R195" i="7"/>
  <c r="Q195" i="7"/>
  <c r="P195" i="7"/>
  <c r="V194" i="7"/>
  <c r="U194" i="7"/>
  <c r="T194" i="7"/>
  <c r="S194" i="7"/>
  <c r="R194" i="7"/>
  <c r="Q194" i="7"/>
  <c r="P194" i="7"/>
  <c r="V193" i="7"/>
  <c r="U193" i="7"/>
  <c r="T193" i="7"/>
  <c r="S193" i="7"/>
  <c r="R193" i="7"/>
  <c r="Q193" i="7"/>
  <c r="P193" i="7"/>
  <c r="V192" i="7"/>
  <c r="U192" i="7"/>
  <c r="T192" i="7"/>
  <c r="S192" i="7"/>
  <c r="R192" i="7"/>
  <c r="Q192" i="7"/>
  <c r="P192" i="7"/>
  <c r="V191" i="7"/>
  <c r="U191" i="7"/>
  <c r="T191" i="7"/>
  <c r="S191" i="7"/>
  <c r="R191" i="7"/>
  <c r="Q191" i="7"/>
  <c r="P191" i="7"/>
  <c r="V190" i="7"/>
  <c r="U190" i="7"/>
  <c r="T190" i="7"/>
  <c r="S190" i="7"/>
  <c r="R190" i="7"/>
  <c r="Q190" i="7"/>
  <c r="P190" i="7"/>
  <c r="V189" i="7"/>
  <c r="U189" i="7"/>
  <c r="T189" i="7"/>
  <c r="S189" i="7"/>
  <c r="R189" i="7"/>
  <c r="Q189" i="7"/>
  <c r="P189" i="7"/>
  <c r="V188" i="7"/>
  <c r="U188" i="7"/>
  <c r="T188" i="7"/>
  <c r="S188" i="7"/>
  <c r="R188" i="7"/>
  <c r="Q188" i="7"/>
  <c r="P188" i="7"/>
  <c r="V187" i="7"/>
  <c r="U187" i="7"/>
  <c r="T187" i="7"/>
  <c r="S187" i="7"/>
  <c r="R187" i="7"/>
  <c r="Q187" i="7"/>
  <c r="P187" i="7"/>
  <c r="V186" i="7"/>
  <c r="U186" i="7"/>
  <c r="T186" i="7"/>
  <c r="S186" i="7"/>
  <c r="R186" i="7"/>
  <c r="Q186" i="7"/>
  <c r="P186" i="7"/>
  <c r="V185" i="7"/>
  <c r="U185" i="7"/>
  <c r="T185" i="7"/>
  <c r="S185" i="7"/>
  <c r="R185" i="7"/>
  <c r="Q185" i="7"/>
  <c r="P185" i="7"/>
  <c r="V184" i="7"/>
  <c r="U184" i="7"/>
  <c r="T184" i="7"/>
  <c r="S184" i="7"/>
  <c r="R184" i="7"/>
  <c r="Q184" i="7"/>
  <c r="P184" i="7"/>
  <c r="V183" i="7"/>
  <c r="U183" i="7"/>
  <c r="T183" i="7"/>
  <c r="S183" i="7"/>
  <c r="R183" i="7"/>
  <c r="Q183" i="7"/>
  <c r="P183" i="7"/>
  <c r="V182" i="7"/>
  <c r="U182" i="7"/>
  <c r="T182" i="7"/>
  <c r="S182" i="7"/>
  <c r="R182" i="7"/>
  <c r="Q182" i="7"/>
  <c r="P182" i="7"/>
  <c r="V181" i="7"/>
  <c r="U181" i="7"/>
  <c r="T181" i="7"/>
  <c r="S181" i="7"/>
  <c r="R181" i="7"/>
  <c r="Q181" i="7"/>
  <c r="P181" i="7"/>
  <c r="V180" i="7"/>
  <c r="U180" i="7"/>
  <c r="T180" i="7"/>
  <c r="S180" i="7"/>
  <c r="R180" i="7"/>
  <c r="Q180" i="7"/>
  <c r="P180" i="7"/>
  <c r="V179" i="7"/>
  <c r="U179" i="7"/>
  <c r="T179" i="7"/>
  <c r="S179" i="7"/>
  <c r="R179" i="7"/>
  <c r="Q179" i="7"/>
  <c r="P179" i="7"/>
  <c r="V178" i="7"/>
  <c r="U178" i="7"/>
  <c r="T178" i="7"/>
  <c r="S178" i="7"/>
  <c r="R178" i="7"/>
  <c r="Q178" i="7"/>
  <c r="P178" i="7"/>
  <c r="V177" i="7"/>
  <c r="U177" i="7"/>
  <c r="T177" i="7"/>
  <c r="S177" i="7"/>
  <c r="R177" i="7"/>
  <c r="Q177" i="7"/>
  <c r="P177" i="7"/>
  <c r="V176" i="7"/>
  <c r="U176" i="7"/>
  <c r="T176" i="7"/>
  <c r="S176" i="7"/>
  <c r="R176" i="7"/>
  <c r="Q176" i="7"/>
  <c r="P176" i="7"/>
  <c r="V175" i="7"/>
  <c r="U175" i="7"/>
  <c r="T175" i="7"/>
  <c r="S175" i="7"/>
  <c r="R175" i="7"/>
  <c r="Q175" i="7"/>
  <c r="P175" i="7"/>
  <c r="V174" i="7"/>
  <c r="U174" i="7"/>
  <c r="T174" i="7"/>
  <c r="S174" i="7"/>
  <c r="R174" i="7"/>
  <c r="Q174" i="7"/>
  <c r="P174" i="7"/>
  <c r="V173" i="7"/>
  <c r="U173" i="7"/>
  <c r="T173" i="7"/>
  <c r="S173" i="7"/>
  <c r="R173" i="7"/>
  <c r="Q173" i="7"/>
  <c r="P173" i="7"/>
  <c r="V172" i="7"/>
  <c r="U172" i="7"/>
  <c r="T172" i="7"/>
  <c r="S172" i="7"/>
  <c r="R172" i="7"/>
  <c r="Q172" i="7"/>
  <c r="P172" i="7"/>
  <c r="V171" i="7"/>
  <c r="U171" i="7"/>
  <c r="T171" i="7"/>
  <c r="S171" i="7"/>
  <c r="R171" i="7"/>
  <c r="Q171" i="7"/>
  <c r="P171" i="7"/>
  <c r="V170" i="7"/>
  <c r="U170" i="7"/>
  <c r="T170" i="7"/>
  <c r="S170" i="7"/>
  <c r="R170" i="7"/>
  <c r="Q170" i="7"/>
  <c r="P170" i="7"/>
  <c r="V169" i="7"/>
  <c r="U169" i="7"/>
  <c r="T169" i="7"/>
  <c r="S169" i="7"/>
  <c r="R169" i="7"/>
  <c r="Q169" i="7"/>
  <c r="P169" i="7"/>
  <c r="V168" i="7"/>
  <c r="U168" i="7"/>
  <c r="T168" i="7"/>
  <c r="S168" i="7"/>
  <c r="R168" i="7"/>
  <c r="Q168" i="7"/>
  <c r="P168" i="7"/>
  <c r="V167" i="7"/>
  <c r="U167" i="7"/>
  <c r="T167" i="7"/>
  <c r="S167" i="7"/>
  <c r="R167" i="7"/>
  <c r="Q167" i="7"/>
  <c r="P167" i="7"/>
  <c r="V166" i="7"/>
  <c r="U166" i="7"/>
  <c r="T166" i="7"/>
  <c r="S166" i="7"/>
  <c r="R166" i="7"/>
  <c r="Q166" i="7"/>
  <c r="P166" i="7"/>
  <c r="V165" i="7"/>
  <c r="U165" i="7"/>
  <c r="T165" i="7"/>
  <c r="S165" i="7"/>
  <c r="R165" i="7"/>
  <c r="Q165" i="7"/>
  <c r="P165" i="7"/>
  <c r="V164" i="7"/>
  <c r="U164" i="7"/>
  <c r="T164" i="7"/>
  <c r="S164" i="7"/>
  <c r="R164" i="7"/>
  <c r="Q164" i="7"/>
  <c r="P164" i="7"/>
  <c r="V163" i="7"/>
  <c r="U163" i="7"/>
  <c r="T163" i="7"/>
  <c r="S163" i="7"/>
  <c r="R163" i="7"/>
  <c r="Q163" i="7"/>
  <c r="P163" i="7"/>
  <c r="V162" i="7"/>
  <c r="U162" i="7"/>
  <c r="T162" i="7"/>
  <c r="S162" i="7"/>
  <c r="R162" i="7"/>
  <c r="Q162" i="7"/>
  <c r="P162" i="7"/>
  <c r="V161" i="7"/>
  <c r="U161" i="7"/>
  <c r="T161" i="7"/>
  <c r="S161" i="7"/>
  <c r="R161" i="7"/>
  <c r="Q161" i="7"/>
  <c r="P161" i="7"/>
  <c r="V160" i="7"/>
  <c r="U160" i="7"/>
  <c r="T160" i="7"/>
  <c r="S160" i="7"/>
  <c r="R160" i="7"/>
  <c r="Q160" i="7"/>
  <c r="P160" i="7"/>
  <c r="V159" i="7"/>
  <c r="U159" i="7"/>
  <c r="T159" i="7"/>
  <c r="S159" i="7"/>
  <c r="R159" i="7"/>
  <c r="Q159" i="7"/>
  <c r="P159" i="7"/>
  <c r="V158" i="7"/>
  <c r="U158" i="7"/>
  <c r="T158" i="7"/>
  <c r="S158" i="7"/>
  <c r="R158" i="7"/>
  <c r="Q158" i="7"/>
  <c r="P158" i="7"/>
  <c r="V157" i="7"/>
  <c r="U157" i="7"/>
  <c r="T157" i="7"/>
  <c r="S157" i="7"/>
  <c r="R157" i="7"/>
  <c r="Q157" i="7"/>
  <c r="P157" i="7"/>
  <c r="V156" i="7"/>
  <c r="U156" i="7"/>
  <c r="T156" i="7"/>
  <c r="S156" i="7"/>
  <c r="R156" i="7"/>
  <c r="Q156" i="7"/>
  <c r="P156" i="7"/>
  <c r="V155" i="7"/>
  <c r="U155" i="7"/>
  <c r="T155" i="7"/>
  <c r="S155" i="7"/>
  <c r="R155" i="7"/>
  <c r="Q155" i="7"/>
  <c r="P155" i="7"/>
  <c r="V154" i="7"/>
  <c r="U154" i="7"/>
  <c r="T154" i="7"/>
  <c r="S154" i="7"/>
  <c r="R154" i="7"/>
  <c r="Q154" i="7"/>
  <c r="P154" i="7"/>
  <c r="V153" i="7"/>
  <c r="U153" i="7"/>
  <c r="T153" i="7"/>
  <c r="S153" i="7"/>
  <c r="R153" i="7"/>
  <c r="Q153" i="7"/>
  <c r="P153" i="7"/>
  <c r="V152" i="7"/>
  <c r="U152" i="7"/>
  <c r="T152" i="7"/>
  <c r="S152" i="7"/>
  <c r="R152" i="7"/>
  <c r="Q152" i="7"/>
  <c r="P152" i="7"/>
  <c r="V151" i="7"/>
  <c r="U151" i="7"/>
  <c r="T151" i="7"/>
  <c r="S151" i="7"/>
  <c r="R151" i="7"/>
  <c r="Q151" i="7"/>
  <c r="P151" i="7"/>
  <c r="V150" i="7"/>
  <c r="U150" i="7"/>
  <c r="T150" i="7"/>
  <c r="S150" i="7"/>
  <c r="R150" i="7"/>
  <c r="Q150" i="7"/>
  <c r="P150" i="7"/>
  <c r="V149" i="7"/>
  <c r="U149" i="7"/>
  <c r="T149" i="7"/>
  <c r="S149" i="7"/>
  <c r="R149" i="7"/>
  <c r="Q149" i="7"/>
  <c r="P149" i="7"/>
  <c r="V148" i="7"/>
  <c r="U148" i="7"/>
  <c r="T148" i="7"/>
  <c r="S148" i="7"/>
  <c r="R148" i="7"/>
  <c r="Q148" i="7"/>
  <c r="P148" i="7"/>
  <c r="V147" i="7"/>
  <c r="U147" i="7"/>
  <c r="T147" i="7"/>
  <c r="S147" i="7"/>
  <c r="R147" i="7"/>
  <c r="Q147" i="7"/>
  <c r="P147" i="7"/>
  <c r="V146" i="7"/>
  <c r="U146" i="7"/>
  <c r="T146" i="7"/>
  <c r="S146" i="7"/>
  <c r="R146" i="7"/>
  <c r="Q146" i="7"/>
  <c r="P146" i="7"/>
  <c r="V145" i="7"/>
  <c r="U145" i="7"/>
  <c r="T145" i="7"/>
  <c r="S145" i="7"/>
  <c r="R145" i="7"/>
  <c r="Q145" i="7"/>
  <c r="P145" i="7"/>
  <c r="V144" i="7"/>
  <c r="U144" i="7"/>
  <c r="T144" i="7"/>
  <c r="S144" i="7"/>
  <c r="R144" i="7"/>
  <c r="Q144" i="7"/>
  <c r="P144" i="7"/>
  <c r="V143" i="7"/>
  <c r="U143" i="7"/>
  <c r="T143" i="7"/>
  <c r="S143" i="7"/>
  <c r="R143" i="7"/>
  <c r="Q143" i="7"/>
  <c r="P143" i="7"/>
  <c r="V142" i="7"/>
  <c r="U142" i="7"/>
  <c r="T142" i="7"/>
  <c r="S142" i="7"/>
  <c r="R142" i="7"/>
  <c r="Q142" i="7"/>
  <c r="P142" i="7"/>
  <c r="V141" i="7"/>
  <c r="U141" i="7"/>
  <c r="T141" i="7"/>
  <c r="S141" i="7"/>
  <c r="R141" i="7"/>
  <c r="Q141" i="7"/>
  <c r="P141" i="7"/>
  <c r="V140" i="7"/>
  <c r="U140" i="7"/>
  <c r="T140" i="7"/>
  <c r="S140" i="7"/>
  <c r="R140" i="7"/>
  <c r="Q140" i="7"/>
  <c r="P140" i="7"/>
  <c r="V139" i="7"/>
  <c r="U139" i="7"/>
  <c r="T139" i="7"/>
  <c r="S139" i="7"/>
  <c r="R139" i="7"/>
  <c r="Q139" i="7"/>
  <c r="P139" i="7"/>
  <c r="V138" i="7"/>
  <c r="U138" i="7"/>
  <c r="T138" i="7"/>
  <c r="S138" i="7"/>
  <c r="R138" i="7"/>
  <c r="Q138" i="7"/>
  <c r="P138" i="7"/>
  <c r="V137" i="7"/>
  <c r="U137" i="7"/>
  <c r="T137" i="7"/>
  <c r="S137" i="7"/>
  <c r="R137" i="7"/>
  <c r="Q137" i="7"/>
  <c r="P137" i="7"/>
  <c r="V136" i="7"/>
  <c r="U136" i="7"/>
  <c r="T136" i="7"/>
  <c r="S136" i="7"/>
  <c r="R136" i="7"/>
  <c r="Q136" i="7"/>
  <c r="P136" i="7"/>
  <c r="V135" i="7"/>
  <c r="U135" i="7"/>
  <c r="T135" i="7"/>
  <c r="S135" i="7"/>
  <c r="R135" i="7"/>
  <c r="Q135" i="7"/>
  <c r="P135" i="7"/>
  <c r="V134" i="7"/>
  <c r="U134" i="7"/>
  <c r="T134" i="7"/>
  <c r="S134" i="7"/>
  <c r="R134" i="7"/>
  <c r="Q134" i="7"/>
  <c r="P134" i="7"/>
  <c r="V133" i="7"/>
  <c r="U133" i="7"/>
  <c r="T133" i="7"/>
  <c r="S133" i="7"/>
  <c r="R133" i="7"/>
  <c r="Q133" i="7"/>
  <c r="P133" i="7"/>
  <c r="V132" i="7"/>
  <c r="U132" i="7"/>
  <c r="T132" i="7"/>
  <c r="S132" i="7"/>
  <c r="R132" i="7"/>
  <c r="Q132" i="7"/>
  <c r="P132" i="7"/>
  <c r="V131" i="7"/>
  <c r="U131" i="7"/>
  <c r="T131" i="7"/>
  <c r="S131" i="7"/>
  <c r="R131" i="7"/>
  <c r="Q131" i="7"/>
  <c r="P131" i="7"/>
  <c r="V130" i="7"/>
  <c r="U130" i="7"/>
  <c r="T130" i="7"/>
  <c r="S130" i="7"/>
  <c r="R130" i="7"/>
  <c r="Q130" i="7"/>
  <c r="P130" i="7"/>
  <c r="V129" i="7"/>
  <c r="U129" i="7"/>
  <c r="T129" i="7"/>
  <c r="S129" i="7"/>
  <c r="R129" i="7"/>
  <c r="Q129" i="7"/>
  <c r="P129" i="7"/>
  <c r="V128" i="7"/>
  <c r="U128" i="7"/>
  <c r="T128" i="7"/>
  <c r="S128" i="7"/>
  <c r="R128" i="7"/>
  <c r="Q128" i="7"/>
  <c r="P128" i="7"/>
  <c r="V127" i="7"/>
  <c r="U127" i="7"/>
  <c r="T127" i="7"/>
  <c r="S127" i="7"/>
  <c r="R127" i="7"/>
  <c r="Q127" i="7"/>
  <c r="P127" i="7"/>
  <c r="V126" i="7"/>
  <c r="U126" i="7"/>
  <c r="T126" i="7"/>
  <c r="S126" i="7"/>
  <c r="R126" i="7"/>
  <c r="Q126" i="7"/>
  <c r="P126" i="7"/>
  <c r="V125" i="7"/>
  <c r="U125" i="7"/>
  <c r="T125" i="7"/>
  <c r="S125" i="7"/>
  <c r="R125" i="7"/>
  <c r="Q125" i="7"/>
  <c r="P125" i="7"/>
  <c r="V124" i="7"/>
  <c r="U124" i="7"/>
  <c r="T124" i="7"/>
  <c r="S124" i="7"/>
  <c r="R124" i="7"/>
  <c r="Q124" i="7"/>
  <c r="P124" i="7"/>
  <c r="V123" i="7"/>
  <c r="U123" i="7"/>
  <c r="T123" i="7"/>
  <c r="S123" i="7"/>
  <c r="R123" i="7"/>
  <c r="Q123" i="7"/>
  <c r="P123" i="7"/>
  <c r="V122" i="7"/>
  <c r="U122" i="7"/>
  <c r="T122" i="7"/>
  <c r="S122" i="7"/>
  <c r="R122" i="7"/>
  <c r="Q122" i="7"/>
  <c r="P122" i="7"/>
  <c r="V121" i="7"/>
  <c r="U121" i="7"/>
  <c r="T121" i="7"/>
  <c r="S121" i="7"/>
  <c r="R121" i="7"/>
  <c r="Q121" i="7"/>
  <c r="P121" i="7"/>
  <c r="V120" i="7"/>
  <c r="U120" i="7"/>
  <c r="T120" i="7"/>
  <c r="S120" i="7"/>
  <c r="R120" i="7"/>
  <c r="Q120" i="7"/>
  <c r="P120" i="7"/>
  <c r="V119" i="7"/>
  <c r="U119" i="7"/>
  <c r="T119" i="7"/>
  <c r="S119" i="7"/>
  <c r="R119" i="7"/>
  <c r="Q119" i="7"/>
  <c r="P119" i="7"/>
  <c r="V118" i="7"/>
  <c r="U118" i="7"/>
  <c r="T118" i="7"/>
  <c r="S118" i="7"/>
  <c r="R118" i="7"/>
  <c r="Q118" i="7"/>
  <c r="P118" i="7"/>
  <c r="V117" i="7"/>
  <c r="U117" i="7"/>
  <c r="T117" i="7"/>
  <c r="S117" i="7"/>
  <c r="R117" i="7"/>
  <c r="Q117" i="7"/>
  <c r="P117" i="7"/>
  <c r="V116" i="7"/>
  <c r="U116" i="7"/>
  <c r="T116" i="7"/>
  <c r="S116" i="7"/>
  <c r="R116" i="7"/>
  <c r="Q116" i="7"/>
  <c r="P116" i="7"/>
  <c r="V115" i="7"/>
  <c r="U115" i="7"/>
  <c r="T115" i="7"/>
  <c r="S115" i="7"/>
  <c r="R115" i="7"/>
  <c r="Q115" i="7"/>
  <c r="P115" i="7"/>
  <c r="V114" i="7"/>
  <c r="U114" i="7"/>
  <c r="T114" i="7"/>
  <c r="S114" i="7"/>
  <c r="R114" i="7"/>
  <c r="Q114" i="7"/>
  <c r="P114" i="7"/>
  <c r="V113" i="7"/>
  <c r="U113" i="7"/>
  <c r="T113" i="7"/>
  <c r="S113" i="7"/>
  <c r="R113" i="7"/>
  <c r="Q113" i="7"/>
  <c r="P113" i="7"/>
  <c r="V112" i="7"/>
  <c r="U112" i="7"/>
  <c r="T112" i="7"/>
  <c r="S112" i="7"/>
  <c r="R112" i="7"/>
  <c r="Q112" i="7"/>
  <c r="P112" i="7"/>
  <c r="V111" i="7"/>
  <c r="U111" i="7"/>
  <c r="T111" i="7"/>
  <c r="S111" i="7"/>
  <c r="R111" i="7"/>
  <c r="Q111" i="7"/>
  <c r="P111" i="7"/>
  <c r="V110" i="7"/>
  <c r="U110" i="7"/>
  <c r="T110" i="7"/>
  <c r="S110" i="7"/>
  <c r="R110" i="7"/>
  <c r="Q110" i="7"/>
  <c r="P110" i="7"/>
  <c r="V109" i="7"/>
  <c r="U109" i="7"/>
  <c r="T109" i="7"/>
  <c r="S109" i="7"/>
  <c r="R109" i="7"/>
  <c r="Q109" i="7"/>
  <c r="P109" i="7"/>
  <c r="V108" i="7"/>
  <c r="U108" i="7"/>
  <c r="T108" i="7"/>
  <c r="S108" i="7"/>
  <c r="R108" i="7"/>
  <c r="Q108" i="7"/>
  <c r="P108" i="7"/>
  <c r="V107" i="7"/>
  <c r="U107" i="7"/>
  <c r="T107" i="7"/>
  <c r="S107" i="7"/>
  <c r="R107" i="7"/>
  <c r="Q107" i="7"/>
  <c r="P107" i="7"/>
  <c r="V106" i="7"/>
  <c r="U106" i="7"/>
  <c r="T106" i="7"/>
  <c r="S106" i="7"/>
  <c r="R106" i="7"/>
  <c r="Q106" i="7"/>
  <c r="P106" i="7"/>
  <c r="V105" i="7"/>
  <c r="U105" i="7"/>
  <c r="T105" i="7"/>
  <c r="S105" i="7"/>
  <c r="R105" i="7"/>
  <c r="Q105" i="7"/>
  <c r="P105" i="7"/>
  <c r="V104" i="7"/>
  <c r="U104" i="7"/>
  <c r="T104" i="7"/>
  <c r="S104" i="7"/>
  <c r="R104" i="7"/>
  <c r="Q104" i="7"/>
  <c r="P104" i="7"/>
  <c r="V103" i="7"/>
  <c r="U103" i="7"/>
  <c r="T103" i="7"/>
  <c r="S103" i="7"/>
  <c r="R103" i="7"/>
  <c r="Q103" i="7"/>
  <c r="P103" i="7"/>
  <c r="V102" i="7"/>
  <c r="U102" i="7"/>
  <c r="T102" i="7"/>
  <c r="S102" i="7"/>
  <c r="R102" i="7"/>
  <c r="Q102" i="7"/>
  <c r="P102" i="7"/>
  <c r="V101" i="7"/>
  <c r="U101" i="7"/>
  <c r="T101" i="7"/>
  <c r="S101" i="7"/>
  <c r="R101" i="7"/>
  <c r="Q101" i="7"/>
  <c r="P101" i="7"/>
  <c r="V100" i="7"/>
  <c r="U100" i="7"/>
  <c r="T100" i="7"/>
  <c r="S100" i="7"/>
  <c r="R100" i="7"/>
  <c r="Q100" i="7"/>
  <c r="P100" i="7"/>
  <c r="V99" i="7"/>
  <c r="U99" i="7"/>
  <c r="T99" i="7"/>
  <c r="S99" i="7"/>
  <c r="R99" i="7"/>
  <c r="Q99" i="7"/>
  <c r="P99" i="7"/>
  <c r="V98" i="7"/>
  <c r="U98" i="7"/>
  <c r="T98" i="7"/>
  <c r="S98" i="7"/>
  <c r="R98" i="7"/>
  <c r="Q98" i="7"/>
  <c r="P98" i="7"/>
  <c r="V97" i="7"/>
  <c r="U97" i="7"/>
  <c r="T97" i="7"/>
  <c r="S97" i="7"/>
  <c r="R97" i="7"/>
  <c r="Q97" i="7"/>
  <c r="P97" i="7"/>
  <c r="V96" i="7"/>
  <c r="U96" i="7"/>
  <c r="T96" i="7"/>
  <c r="S96" i="7"/>
  <c r="R96" i="7"/>
  <c r="Q96" i="7"/>
  <c r="P96" i="7"/>
  <c r="V95" i="7"/>
  <c r="U95" i="7"/>
  <c r="T95" i="7"/>
  <c r="S95" i="7"/>
  <c r="R95" i="7"/>
  <c r="Q95" i="7"/>
  <c r="P95" i="7"/>
  <c r="V94" i="7"/>
  <c r="U94" i="7"/>
  <c r="T94" i="7"/>
  <c r="S94" i="7"/>
  <c r="R94" i="7"/>
  <c r="Q94" i="7"/>
  <c r="P94" i="7"/>
  <c r="V93" i="7"/>
  <c r="U93" i="7"/>
  <c r="T93" i="7"/>
  <c r="S93" i="7"/>
  <c r="R93" i="7"/>
  <c r="Q93" i="7"/>
  <c r="P93" i="7"/>
  <c r="V92" i="7"/>
  <c r="U92" i="7"/>
  <c r="T92" i="7"/>
  <c r="S92" i="7"/>
  <c r="R92" i="7"/>
  <c r="Q92" i="7"/>
  <c r="P92" i="7"/>
  <c r="V91" i="7"/>
  <c r="U91" i="7"/>
  <c r="T91" i="7"/>
  <c r="S91" i="7"/>
  <c r="R91" i="7"/>
  <c r="Q91" i="7"/>
  <c r="P91" i="7"/>
  <c r="V90" i="7"/>
  <c r="U90" i="7"/>
  <c r="T90" i="7"/>
  <c r="S90" i="7"/>
  <c r="R90" i="7"/>
  <c r="Q90" i="7"/>
  <c r="P90" i="7"/>
  <c r="V89" i="7"/>
  <c r="U89" i="7"/>
  <c r="T89" i="7"/>
  <c r="S89" i="7"/>
  <c r="R89" i="7"/>
  <c r="Q89" i="7"/>
  <c r="P89" i="7"/>
  <c r="V88" i="7"/>
  <c r="U88" i="7"/>
  <c r="T88" i="7"/>
  <c r="S88" i="7"/>
  <c r="R88" i="7"/>
  <c r="Q88" i="7"/>
  <c r="P88" i="7"/>
  <c r="V87" i="7"/>
  <c r="U87" i="7"/>
  <c r="T87" i="7"/>
  <c r="S87" i="7"/>
  <c r="R87" i="7"/>
  <c r="Q87" i="7"/>
  <c r="P87" i="7"/>
  <c r="V86" i="7"/>
  <c r="U86" i="7"/>
  <c r="T86" i="7"/>
  <c r="S86" i="7"/>
  <c r="R86" i="7"/>
  <c r="Q86" i="7"/>
  <c r="P86" i="7"/>
  <c r="V85" i="7"/>
  <c r="U85" i="7"/>
  <c r="T85" i="7"/>
  <c r="S85" i="7"/>
  <c r="R85" i="7"/>
  <c r="Q85" i="7"/>
  <c r="P85" i="7"/>
  <c r="V84" i="7"/>
  <c r="U84" i="7"/>
  <c r="T84" i="7"/>
  <c r="S84" i="7"/>
  <c r="R84" i="7"/>
  <c r="Q84" i="7"/>
  <c r="P84" i="7"/>
  <c r="V83" i="7"/>
  <c r="U83" i="7"/>
  <c r="T83" i="7"/>
  <c r="S83" i="7"/>
  <c r="R83" i="7"/>
  <c r="Q83" i="7"/>
  <c r="P83" i="7"/>
  <c r="V82" i="7"/>
  <c r="U82" i="7"/>
  <c r="T82" i="7"/>
  <c r="S82" i="7"/>
  <c r="R82" i="7"/>
  <c r="Q82" i="7"/>
  <c r="P82" i="7"/>
  <c r="V81" i="7"/>
  <c r="U81" i="7"/>
  <c r="T81" i="7"/>
  <c r="S81" i="7"/>
  <c r="R81" i="7"/>
  <c r="Q81" i="7"/>
  <c r="P81" i="7"/>
  <c r="V80" i="7"/>
  <c r="U80" i="7"/>
  <c r="T80" i="7"/>
  <c r="S80" i="7"/>
  <c r="R80" i="7"/>
  <c r="Q80" i="7"/>
  <c r="P80" i="7"/>
  <c r="V79" i="7"/>
  <c r="U79" i="7"/>
  <c r="T79" i="7"/>
  <c r="S79" i="7"/>
  <c r="R79" i="7"/>
  <c r="Q79" i="7"/>
  <c r="P79" i="7"/>
  <c r="V78" i="7"/>
  <c r="U78" i="7"/>
  <c r="T78" i="7"/>
  <c r="S78" i="7"/>
  <c r="R78" i="7"/>
  <c r="Q78" i="7"/>
  <c r="P78" i="7"/>
  <c r="V77" i="7"/>
  <c r="U77" i="7"/>
  <c r="T77" i="7"/>
  <c r="S77" i="7"/>
  <c r="R77" i="7"/>
  <c r="Q77" i="7"/>
  <c r="P77" i="7"/>
  <c r="V76" i="7"/>
  <c r="U76" i="7"/>
  <c r="T76" i="7"/>
  <c r="S76" i="7"/>
  <c r="R76" i="7"/>
  <c r="Q76" i="7"/>
  <c r="P76" i="7"/>
  <c r="V75" i="7"/>
  <c r="U75" i="7"/>
  <c r="T75" i="7"/>
  <c r="S75" i="7"/>
  <c r="R75" i="7"/>
  <c r="Q75" i="7"/>
  <c r="P75" i="7"/>
  <c r="V74" i="7"/>
  <c r="U74" i="7"/>
  <c r="T74" i="7"/>
  <c r="S74" i="7"/>
  <c r="R74" i="7"/>
  <c r="Q74" i="7"/>
  <c r="P74" i="7"/>
  <c r="V73" i="7"/>
  <c r="U73" i="7"/>
  <c r="T73" i="7"/>
  <c r="S73" i="7"/>
  <c r="R73" i="7"/>
  <c r="Q73" i="7"/>
  <c r="P73" i="7"/>
  <c r="V72" i="7"/>
  <c r="U72" i="7"/>
  <c r="T72" i="7"/>
  <c r="S72" i="7"/>
  <c r="R72" i="7"/>
  <c r="Q72" i="7"/>
  <c r="P72" i="7"/>
  <c r="V71" i="7"/>
  <c r="U71" i="7"/>
  <c r="T71" i="7"/>
  <c r="S71" i="7"/>
  <c r="R71" i="7"/>
  <c r="Q71" i="7"/>
  <c r="P71" i="7"/>
  <c r="V70" i="7"/>
  <c r="U70" i="7"/>
  <c r="T70" i="7"/>
  <c r="S70" i="7"/>
  <c r="R70" i="7"/>
  <c r="Q70" i="7"/>
  <c r="P70" i="7"/>
  <c r="V69" i="7"/>
  <c r="U69" i="7"/>
  <c r="T69" i="7"/>
  <c r="S69" i="7"/>
  <c r="R69" i="7"/>
  <c r="Q69" i="7"/>
  <c r="P69" i="7"/>
  <c r="V68" i="7"/>
  <c r="U68" i="7"/>
  <c r="T68" i="7"/>
  <c r="S68" i="7"/>
  <c r="R68" i="7"/>
  <c r="Q68" i="7"/>
  <c r="P68" i="7"/>
  <c r="V67" i="7"/>
  <c r="U67" i="7"/>
  <c r="T67" i="7"/>
  <c r="S67" i="7"/>
  <c r="R67" i="7"/>
  <c r="Q67" i="7"/>
  <c r="P67" i="7"/>
  <c r="V66" i="7"/>
  <c r="U66" i="7"/>
  <c r="T66" i="7"/>
  <c r="S66" i="7"/>
  <c r="R66" i="7"/>
  <c r="Q66" i="7"/>
  <c r="P66" i="7"/>
  <c r="V65" i="7"/>
  <c r="U65" i="7"/>
  <c r="T65" i="7"/>
  <c r="S65" i="7"/>
  <c r="R65" i="7"/>
  <c r="Q65" i="7"/>
  <c r="P65" i="7"/>
  <c r="V64" i="7"/>
  <c r="U64" i="7"/>
  <c r="T64" i="7"/>
  <c r="S64" i="7"/>
  <c r="R64" i="7"/>
  <c r="Q64" i="7"/>
  <c r="P64" i="7"/>
  <c r="V63" i="7"/>
  <c r="U63" i="7"/>
  <c r="T63" i="7"/>
  <c r="S63" i="7"/>
  <c r="R63" i="7"/>
  <c r="Q63" i="7"/>
  <c r="P63" i="7"/>
  <c r="V62" i="7"/>
  <c r="U62" i="7"/>
  <c r="T62" i="7"/>
  <c r="S62" i="7"/>
  <c r="R62" i="7"/>
  <c r="Q62" i="7"/>
  <c r="P62" i="7"/>
  <c r="V61" i="7"/>
  <c r="U61" i="7"/>
  <c r="T61" i="7"/>
  <c r="S61" i="7"/>
  <c r="R61" i="7"/>
  <c r="Q61" i="7"/>
  <c r="P61" i="7"/>
  <c r="V60" i="7"/>
  <c r="U60" i="7"/>
  <c r="T60" i="7"/>
  <c r="S60" i="7"/>
  <c r="R60" i="7"/>
  <c r="Q60" i="7"/>
  <c r="P60" i="7"/>
  <c r="V59" i="7"/>
  <c r="U59" i="7"/>
  <c r="T59" i="7"/>
  <c r="S59" i="7"/>
  <c r="R59" i="7"/>
  <c r="Q59" i="7"/>
  <c r="P59" i="7"/>
  <c r="V58" i="7"/>
  <c r="U58" i="7"/>
  <c r="T58" i="7"/>
  <c r="S58" i="7"/>
  <c r="R58" i="7"/>
  <c r="Q58" i="7"/>
  <c r="P58" i="7"/>
  <c r="V57" i="7"/>
  <c r="U57" i="7"/>
  <c r="T57" i="7"/>
  <c r="S57" i="7"/>
  <c r="R57" i="7"/>
  <c r="Q57" i="7"/>
  <c r="P57" i="7"/>
  <c r="V56" i="7"/>
  <c r="U56" i="7"/>
  <c r="T56" i="7"/>
  <c r="S56" i="7"/>
  <c r="R56" i="7"/>
  <c r="Q56" i="7"/>
  <c r="P56" i="7"/>
  <c r="V55" i="7"/>
  <c r="U55" i="7"/>
  <c r="T55" i="7"/>
  <c r="S55" i="7"/>
  <c r="R55" i="7"/>
  <c r="Q55" i="7"/>
  <c r="P55" i="7"/>
  <c r="V54" i="7"/>
  <c r="U54" i="7"/>
  <c r="T54" i="7"/>
  <c r="S54" i="7"/>
  <c r="R54" i="7"/>
  <c r="Q54" i="7"/>
  <c r="P54" i="7"/>
  <c r="V53" i="7"/>
  <c r="U53" i="7"/>
  <c r="T53" i="7"/>
  <c r="S53" i="7"/>
  <c r="R53" i="7"/>
  <c r="Q53" i="7"/>
  <c r="P53" i="7"/>
  <c r="V52" i="7"/>
  <c r="U52" i="7"/>
  <c r="T52" i="7"/>
  <c r="S52" i="7"/>
  <c r="R52" i="7"/>
  <c r="Q52" i="7"/>
  <c r="P52" i="7"/>
  <c r="V51" i="7"/>
  <c r="U51" i="7"/>
  <c r="T51" i="7"/>
  <c r="S51" i="7"/>
  <c r="R51" i="7"/>
  <c r="Q51" i="7"/>
  <c r="P51" i="7"/>
  <c r="V50" i="7"/>
  <c r="U50" i="7"/>
  <c r="T50" i="7"/>
  <c r="S50" i="7"/>
  <c r="R50" i="7"/>
  <c r="Q50" i="7"/>
  <c r="P50" i="7"/>
  <c r="V49" i="7"/>
  <c r="U49" i="7"/>
  <c r="T49" i="7"/>
  <c r="S49" i="7"/>
  <c r="R49" i="7"/>
  <c r="Q49" i="7"/>
  <c r="P49" i="7"/>
  <c r="V48" i="7"/>
  <c r="U48" i="7"/>
  <c r="T48" i="7"/>
  <c r="S48" i="7"/>
  <c r="R48" i="7"/>
  <c r="Q48" i="7"/>
  <c r="P48" i="7"/>
  <c r="V47" i="7"/>
  <c r="U47" i="7"/>
  <c r="T47" i="7"/>
  <c r="S47" i="7"/>
  <c r="R47" i="7"/>
  <c r="Q47" i="7"/>
  <c r="P47" i="7"/>
  <c r="V46" i="7"/>
  <c r="U46" i="7"/>
  <c r="T46" i="7"/>
  <c r="S46" i="7"/>
  <c r="R46" i="7"/>
  <c r="Q46" i="7"/>
  <c r="P46" i="7"/>
  <c r="V45" i="7"/>
  <c r="U45" i="7"/>
  <c r="T45" i="7"/>
  <c r="S45" i="7"/>
  <c r="R45" i="7"/>
  <c r="Q45" i="7"/>
  <c r="P45" i="7"/>
  <c r="V44" i="7"/>
  <c r="U44" i="7"/>
  <c r="T44" i="7"/>
  <c r="S44" i="7"/>
  <c r="R44" i="7"/>
  <c r="Q44" i="7"/>
  <c r="P44" i="7"/>
  <c r="V43" i="7"/>
  <c r="U43" i="7"/>
  <c r="T43" i="7"/>
  <c r="S43" i="7"/>
  <c r="R43" i="7"/>
  <c r="Q43" i="7"/>
  <c r="P43" i="7"/>
  <c r="V42" i="7"/>
  <c r="U42" i="7"/>
  <c r="T42" i="7"/>
  <c r="S42" i="7"/>
  <c r="R42" i="7"/>
  <c r="Q42" i="7"/>
  <c r="P42" i="7"/>
  <c r="V41" i="7"/>
  <c r="U41" i="7"/>
  <c r="T41" i="7"/>
  <c r="S41" i="7"/>
  <c r="R41" i="7"/>
  <c r="Q41" i="7"/>
  <c r="P41" i="7"/>
  <c r="V40" i="7"/>
  <c r="U40" i="7"/>
  <c r="T40" i="7"/>
  <c r="S40" i="7"/>
  <c r="R40" i="7"/>
  <c r="Q40" i="7"/>
  <c r="P40" i="7"/>
  <c r="V39" i="7"/>
  <c r="U39" i="7"/>
  <c r="T39" i="7"/>
  <c r="S39" i="7"/>
  <c r="R39" i="7"/>
  <c r="Q39" i="7"/>
  <c r="P39" i="7"/>
  <c r="V38" i="7"/>
  <c r="U38" i="7"/>
  <c r="T38" i="7"/>
  <c r="S38" i="7"/>
  <c r="R38" i="7"/>
  <c r="Q38" i="7"/>
  <c r="P38" i="7"/>
  <c r="V37" i="7"/>
  <c r="U37" i="7"/>
  <c r="T37" i="7"/>
  <c r="S37" i="7"/>
  <c r="R37" i="7"/>
  <c r="Q37" i="7"/>
  <c r="P37" i="7"/>
  <c r="V36" i="7"/>
  <c r="U36" i="7"/>
  <c r="T36" i="7"/>
  <c r="S36" i="7"/>
  <c r="R36" i="7"/>
  <c r="Q36" i="7"/>
  <c r="P36" i="7"/>
  <c r="V35" i="7"/>
  <c r="U35" i="7"/>
  <c r="T35" i="7"/>
  <c r="S35" i="7"/>
  <c r="R35" i="7"/>
  <c r="Q35" i="7"/>
  <c r="P35" i="7"/>
  <c r="V34" i="7"/>
  <c r="U34" i="7"/>
  <c r="T34" i="7"/>
  <c r="S34" i="7"/>
  <c r="R34" i="7"/>
  <c r="Q34" i="7"/>
  <c r="P34" i="7"/>
  <c r="V33" i="7"/>
  <c r="U33" i="7"/>
  <c r="T33" i="7"/>
  <c r="S33" i="7"/>
  <c r="R33" i="7"/>
  <c r="Q33" i="7"/>
  <c r="P33" i="7"/>
  <c r="V32" i="7"/>
  <c r="U32" i="7"/>
  <c r="T32" i="7"/>
  <c r="S32" i="7"/>
  <c r="R32" i="7"/>
  <c r="Q32" i="7"/>
  <c r="P32" i="7"/>
  <c r="V31" i="7"/>
  <c r="U31" i="7"/>
  <c r="T31" i="7"/>
  <c r="S31" i="7"/>
  <c r="R31" i="7"/>
  <c r="Q31" i="7"/>
  <c r="P31" i="7"/>
  <c r="V30" i="7"/>
  <c r="U30" i="7"/>
  <c r="T30" i="7"/>
  <c r="S30" i="7"/>
  <c r="R30" i="7"/>
  <c r="Q30" i="7"/>
  <c r="P30" i="7"/>
  <c r="V29" i="7"/>
  <c r="U29" i="7"/>
  <c r="T29" i="7"/>
  <c r="S29" i="7"/>
  <c r="R29" i="7"/>
  <c r="Q29" i="7"/>
  <c r="P29" i="7"/>
  <c r="V28" i="7"/>
  <c r="U28" i="7"/>
  <c r="T28" i="7"/>
  <c r="S28" i="7"/>
  <c r="R28" i="7"/>
  <c r="Q28" i="7"/>
  <c r="P28" i="7"/>
  <c r="V27" i="7"/>
  <c r="U27" i="7"/>
  <c r="T27" i="7"/>
  <c r="S27" i="7"/>
  <c r="R27" i="7"/>
  <c r="Q27" i="7"/>
  <c r="P27" i="7"/>
  <c r="V26" i="7"/>
  <c r="U26" i="7"/>
  <c r="T26" i="7"/>
  <c r="S26" i="7"/>
  <c r="R26" i="7"/>
  <c r="Q26" i="7"/>
  <c r="P26" i="7"/>
  <c r="V25" i="7"/>
  <c r="U25" i="7"/>
  <c r="T25" i="7"/>
  <c r="S25" i="7"/>
  <c r="R25" i="7"/>
  <c r="Q25" i="7"/>
  <c r="P25" i="7"/>
  <c r="V24" i="7"/>
  <c r="U24" i="7"/>
  <c r="T24" i="7"/>
  <c r="S24" i="7"/>
  <c r="R24" i="7"/>
  <c r="Q24" i="7"/>
  <c r="P24" i="7"/>
  <c r="V23" i="7"/>
  <c r="U23" i="7"/>
  <c r="T23" i="7"/>
  <c r="S23" i="7"/>
  <c r="R23" i="7"/>
  <c r="Q23" i="7"/>
  <c r="P23" i="7"/>
  <c r="V22" i="7"/>
  <c r="U22" i="7"/>
  <c r="T22" i="7"/>
  <c r="S22" i="7"/>
  <c r="R22" i="7"/>
  <c r="Q22" i="7"/>
  <c r="P22" i="7"/>
  <c r="V21" i="7"/>
  <c r="U21" i="7"/>
  <c r="T21" i="7"/>
  <c r="S21" i="7"/>
  <c r="R21" i="7"/>
  <c r="Q21" i="7"/>
  <c r="P21" i="7"/>
  <c r="V20" i="7"/>
  <c r="U20" i="7"/>
  <c r="T20" i="7"/>
  <c r="S20" i="7"/>
  <c r="R20" i="7"/>
  <c r="Q20" i="7"/>
  <c r="P20" i="7"/>
  <c r="V19" i="7"/>
  <c r="U19" i="7"/>
  <c r="T19" i="7"/>
  <c r="S19" i="7"/>
  <c r="R19" i="7"/>
  <c r="Q19" i="7"/>
  <c r="P19" i="7"/>
  <c r="V18" i="7"/>
  <c r="U18" i="7"/>
  <c r="T18" i="7"/>
  <c r="S18" i="7"/>
  <c r="R18" i="7"/>
  <c r="Q18" i="7"/>
  <c r="P18" i="7"/>
  <c r="V17" i="7"/>
  <c r="U17" i="7"/>
  <c r="T17" i="7"/>
  <c r="S17" i="7"/>
  <c r="R17" i="7"/>
  <c r="Q17" i="7"/>
  <c r="P17" i="7"/>
  <c r="V16" i="7"/>
  <c r="U16" i="7"/>
  <c r="T16" i="7"/>
  <c r="S16" i="7"/>
  <c r="R16" i="7"/>
  <c r="Q16" i="7"/>
  <c r="P16" i="7"/>
  <c r="V15" i="7"/>
  <c r="U15" i="7"/>
  <c r="T15" i="7"/>
  <c r="S15" i="7"/>
  <c r="R15" i="7"/>
  <c r="Q15" i="7"/>
  <c r="P15" i="7"/>
  <c r="V14" i="7"/>
  <c r="U14" i="7"/>
  <c r="T14" i="7"/>
  <c r="S14" i="7"/>
  <c r="R14" i="7"/>
  <c r="Q14" i="7"/>
  <c r="P14" i="7"/>
  <c r="V13" i="7"/>
  <c r="U13" i="7"/>
  <c r="T13" i="7"/>
  <c r="S13" i="7"/>
  <c r="R13" i="7"/>
  <c r="Q13" i="7"/>
  <c r="P13" i="7"/>
  <c r="V12" i="7"/>
  <c r="U12" i="7"/>
  <c r="T12" i="7"/>
  <c r="S12" i="7"/>
  <c r="R12" i="7"/>
  <c r="Q12" i="7"/>
  <c r="P12" i="7"/>
  <c r="V11" i="7"/>
  <c r="U11" i="7"/>
  <c r="T11" i="7"/>
  <c r="S11" i="7"/>
  <c r="R11" i="7"/>
  <c r="Q11" i="7"/>
  <c r="P11" i="7"/>
  <c r="V10" i="7"/>
  <c r="U10" i="7"/>
  <c r="T10" i="7"/>
  <c r="S10" i="7"/>
  <c r="R10" i="7"/>
  <c r="Q10" i="7"/>
  <c r="P10" i="7"/>
  <c r="V9" i="7"/>
  <c r="U9" i="7"/>
  <c r="T9" i="7"/>
  <c r="S9" i="7"/>
  <c r="R9" i="7"/>
  <c r="Q9" i="7"/>
  <c r="P9" i="7"/>
  <c r="V8" i="7"/>
  <c r="U8" i="7"/>
  <c r="T8" i="7"/>
  <c r="S8" i="7"/>
  <c r="R8" i="7"/>
  <c r="Q8" i="7"/>
  <c r="P8" i="7"/>
  <c r="V7" i="7"/>
  <c r="U7" i="7"/>
  <c r="T7" i="7"/>
  <c r="S7" i="7"/>
  <c r="R7" i="7"/>
  <c r="Q7" i="7"/>
  <c r="P7" i="7"/>
  <c r="V6" i="7"/>
  <c r="U6" i="7"/>
  <c r="T6" i="7"/>
  <c r="S6" i="7"/>
  <c r="R6" i="7"/>
  <c r="Q6" i="7"/>
  <c r="P6" i="7"/>
  <c r="V5" i="7"/>
  <c r="U5" i="7"/>
  <c r="T5" i="7"/>
  <c r="S5" i="7"/>
  <c r="R5" i="7"/>
  <c r="Q5" i="7"/>
  <c r="P5" i="7"/>
  <c r="A5" i="7"/>
  <c r="F5" i="7" s="1"/>
  <c r="V4" i="7"/>
  <c r="U4" i="7"/>
  <c r="T4" i="7"/>
  <c r="S4" i="7"/>
  <c r="R4" i="7"/>
  <c r="Q4" i="7"/>
  <c r="P4" i="7"/>
  <c r="A4" i="7"/>
  <c r="F4" i="7" s="1"/>
  <c r="V3" i="7"/>
  <c r="U3" i="7"/>
  <c r="T3" i="7"/>
  <c r="S3" i="7"/>
  <c r="R3" i="7"/>
  <c r="Q3" i="7"/>
  <c r="P3" i="7"/>
  <c r="F3" i="7"/>
  <c r="E3" i="7"/>
  <c r="D3" i="7"/>
  <c r="B3" i="7"/>
  <c r="C3" i="7" s="1"/>
  <c r="J3" i="7" s="1"/>
  <c r="I18" i="4"/>
  <c r="I13" i="4"/>
  <c r="B5" i="11" l="1"/>
  <c r="L3" i="7"/>
  <c r="K3" i="7"/>
  <c r="B4" i="7"/>
  <c r="C4" i="7" s="1"/>
  <c r="G4" i="7" s="1"/>
  <c r="A6" i="7"/>
  <c r="B5" i="10"/>
  <c r="B5" i="9"/>
  <c r="B5" i="8"/>
  <c r="I4" i="7"/>
  <c r="J4" i="7"/>
  <c r="K4" i="7"/>
  <c r="L4" i="7"/>
  <c r="H4" i="7"/>
  <c r="G3" i="7"/>
  <c r="H3" i="7"/>
  <c r="I3" i="7"/>
  <c r="B6" i="7"/>
  <c r="C6" i="7" s="1"/>
  <c r="B5" i="7"/>
  <c r="C5" i="7" s="1"/>
  <c r="D6" i="7"/>
  <c r="D5" i="7"/>
  <c r="E6" i="7"/>
  <c r="D4" i="7"/>
  <c r="E5" i="7"/>
  <c r="E4" i="7"/>
  <c r="D8" i="11" l="1"/>
  <c r="F8" i="11"/>
  <c r="J8" i="11"/>
  <c r="G8" i="11"/>
  <c r="K8" i="11"/>
  <c r="M8" i="11"/>
  <c r="H8" i="11"/>
  <c r="L8" i="11"/>
  <c r="I8" i="11"/>
  <c r="G8" i="9"/>
  <c r="N8" i="9"/>
  <c r="O8" i="9"/>
  <c r="L8" i="9"/>
  <c r="M8" i="9"/>
  <c r="H8" i="9"/>
  <c r="I8" i="9"/>
  <c r="J8" i="9"/>
  <c r="C8" i="11"/>
  <c r="E8" i="11"/>
  <c r="B8" i="11"/>
  <c r="F6" i="7"/>
  <c r="A7" i="7"/>
  <c r="D8" i="10"/>
  <c r="E8" i="10"/>
  <c r="C8" i="10"/>
  <c r="B8" i="10"/>
  <c r="E8" i="9"/>
  <c r="K8" i="9"/>
  <c r="F8" i="9"/>
  <c r="D8" i="9"/>
  <c r="C8" i="9"/>
  <c r="B8" i="9"/>
  <c r="G8" i="8"/>
  <c r="K8" i="8"/>
  <c r="F8" i="8"/>
  <c r="J8" i="8"/>
  <c r="H8" i="8"/>
  <c r="E8" i="8"/>
  <c r="I8" i="8"/>
  <c r="D8" i="8"/>
  <c r="C8" i="8"/>
  <c r="B8" i="8"/>
  <c r="I6" i="7"/>
  <c r="H6" i="7"/>
  <c r="G6" i="7"/>
  <c r="L6" i="7"/>
  <c r="K6" i="7"/>
  <c r="J6" i="7"/>
  <c r="H5" i="7"/>
  <c r="G5" i="7"/>
  <c r="L5" i="7"/>
  <c r="K5" i="7"/>
  <c r="I5" i="7"/>
  <c r="J5" i="7"/>
  <c r="E14" i="4"/>
  <c r="E16" i="4" s="1"/>
  <c r="E19" i="4" s="1"/>
  <c r="B30" i="4"/>
  <c r="B31" i="4" s="1"/>
  <c r="C30" i="4"/>
  <c r="C31" i="4" s="1"/>
  <c r="D30" i="4"/>
  <c r="D31" i="4" s="1"/>
  <c r="E30" i="4"/>
  <c r="E31" i="4" s="1"/>
  <c r="F30" i="4"/>
  <c r="F31" i="4" s="1"/>
  <c r="G30" i="4"/>
  <c r="G31" i="4" s="1"/>
  <c r="H30" i="4"/>
  <c r="H31" i="4" s="1"/>
  <c r="I30" i="4"/>
  <c r="I31" i="4" s="1"/>
  <c r="J30" i="4"/>
  <c r="J31" i="4" s="1"/>
  <c r="K30" i="4"/>
  <c r="K31" i="4" s="1"/>
  <c r="L30" i="4"/>
  <c r="L31" i="4" s="1"/>
  <c r="M30" i="4"/>
  <c r="M31" i="4" s="1"/>
  <c r="N30" i="4"/>
  <c r="N31" i="4" s="1"/>
  <c r="O30" i="4"/>
  <c r="O31" i="4" s="1"/>
  <c r="P30" i="4"/>
  <c r="P31" i="4" s="1"/>
  <c r="Q30" i="4"/>
  <c r="Q31" i="4" s="1"/>
  <c r="R30" i="4"/>
  <c r="R31" i="4" s="1"/>
  <c r="S30" i="4"/>
  <c r="S31" i="4" s="1"/>
  <c r="T30" i="4"/>
  <c r="T31" i="4" s="1"/>
  <c r="U30" i="4"/>
  <c r="U31" i="4" s="1"/>
  <c r="V30" i="4"/>
  <c r="V31" i="4" s="1"/>
  <c r="W30" i="4"/>
  <c r="W31" i="4" s="1"/>
  <c r="X30" i="4"/>
  <c r="X31" i="4" s="1"/>
  <c r="Y30" i="4"/>
  <c r="Y31" i="4" s="1"/>
  <c r="I19" i="4"/>
  <c r="H14" i="4"/>
  <c r="H16" i="4" s="1"/>
  <c r="H19" i="4" s="1"/>
  <c r="F14" i="4"/>
  <c r="F16" i="4" s="1"/>
  <c r="F19" i="4" s="1"/>
  <c r="G14" i="4"/>
  <c r="G16" i="4" s="1"/>
  <c r="G19" i="4" s="1"/>
  <c r="D14" i="4"/>
  <c r="D16" i="4" s="1"/>
  <c r="D19" i="4" s="1"/>
  <c r="C14" i="4"/>
  <c r="C16" i="4" s="1"/>
  <c r="C19" i="4" s="1"/>
  <c r="B14" i="4"/>
  <c r="B16" i="4" s="1"/>
  <c r="B19" i="4" s="1"/>
  <c r="C6" i="4"/>
  <c r="D6" i="4" s="1"/>
  <c r="E6" i="4" s="1"/>
  <c r="F6" i="4" s="1"/>
  <c r="G6" i="4" s="1"/>
  <c r="H6" i="4" s="1"/>
  <c r="G9" i="9"/>
  <c r="D9" i="10"/>
  <c r="C9" i="9"/>
  <c r="E9" i="10"/>
  <c r="I9" i="9"/>
  <c r="J9" i="8"/>
  <c r="B9" i="11"/>
  <c r="H9" i="8"/>
  <c r="J9" i="11"/>
  <c r="M9" i="9"/>
  <c r="D9" i="9"/>
  <c r="L9" i="9"/>
  <c r="E9" i="9"/>
  <c r="C9" i="11"/>
  <c r="C9" i="8"/>
  <c r="H9" i="11"/>
  <c r="K9" i="8"/>
  <c r="G9" i="8"/>
  <c r="E9" i="11"/>
  <c r="N9" i="9"/>
  <c r="F9" i="8"/>
  <c r="L9" i="11"/>
  <c r="O9" i="9"/>
  <c r="K9" i="9"/>
  <c r="I9" i="11"/>
  <c r="I9" i="8"/>
  <c r="J9" i="9"/>
  <c r="B9" i="9"/>
  <c r="B9" i="10"/>
  <c r="C9" i="10"/>
  <c r="D9" i="11"/>
  <c r="H9" i="9"/>
  <c r="D9" i="8"/>
  <c r="K9" i="11"/>
  <c r="E9" i="8"/>
  <c r="F9" i="9"/>
  <c r="B9" i="8"/>
  <c r="G9" i="11"/>
  <c r="F9" i="11"/>
  <c r="M9" i="11"/>
  <c r="L10" i="11" l="1"/>
  <c r="J10" i="11"/>
  <c r="M10" i="11"/>
  <c r="F10" i="11"/>
  <c r="G10" i="11"/>
  <c r="H10" i="11"/>
  <c r="I10" i="11"/>
  <c r="K10" i="11"/>
  <c r="D10" i="11"/>
  <c r="D20" i="11" s="1"/>
  <c r="L20" i="9"/>
  <c r="L10" i="9"/>
  <c r="O10" i="9"/>
  <c r="O20" i="9" s="1"/>
  <c r="N10" i="9"/>
  <c r="N20" i="9" s="1"/>
  <c r="M10" i="9"/>
  <c r="M20" i="9" s="1"/>
  <c r="G10" i="9"/>
  <c r="G20" i="9" s="1"/>
  <c r="I10" i="9"/>
  <c r="I20" i="9" s="1"/>
  <c r="J10" i="9"/>
  <c r="J20" i="9" s="1"/>
  <c r="H10" i="9"/>
  <c r="H20" i="9" s="1"/>
  <c r="C10" i="11"/>
  <c r="C20" i="11" s="1"/>
  <c r="B10" i="11"/>
  <c r="E10" i="11"/>
  <c r="B7" i="7"/>
  <c r="C7" i="7" s="1"/>
  <c r="A8" i="7"/>
  <c r="E7" i="7"/>
  <c r="D7" i="7"/>
  <c r="F7" i="7"/>
  <c r="D10" i="10"/>
  <c r="D20" i="10" s="1"/>
  <c r="B10" i="10"/>
  <c r="C10" i="10"/>
  <c r="C20" i="10" s="1"/>
  <c r="E10" i="10"/>
  <c r="B10" i="9"/>
  <c r="B20" i="9" s="1"/>
  <c r="C10" i="9"/>
  <c r="C20" i="9" s="1"/>
  <c r="D10" i="9"/>
  <c r="D20" i="9" s="1"/>
  <c r="F10" i="9"/>
  <c r="F20" i="9" s="1"/>
  <c r="K10" i="9"/>
  <c r="K20" i="9" s="1"/>
  <c r="E10" i="9"/>
  <c r="E20" i="9" s="1"/>
  <c r="C10" i="8"/>
  <c r="C20" i="8" s="1"/>
  <c r="B10" i="8"/>
  <c r="B20" i="8" s="1"/>
  <c r="I10" i="8"/>
  <c r="I20" i="8" s="1"/>
  <c r="H10" i="8"/>
  <c r="H20" i="8" s="1"/>
  <c r="J10" i="8"/>
  <c r="J20" i="8" s="1"/>
  <c r="D10" i="8"/>
  <c r="D20" i="8" s="1"/>
  <c r="E10" i="8"/>
  <c r="E20" i="8" s="1"/>
  <c r="F10" i="8"/>
  <c r="F20" i="8" s="1"/>
  <c r="K10" i="8"/>
  <c r="K20" i="8" s="1"/>
  <c r="G10" i="8"/>
  <c r="G20" i="8" s="1"/>
  <c r="B5" i="4"/>
  <c r="A9" i="7" l="1"/>
  <c r="D8" i="7"/>
  <c r="B8" i="7"/>
  <c r="C8" i="7" s="1"/>
  <c r="F8" i="7"/>
  <c r="E8" i="7"/>
  <c r="H7" i="7"/>
  <c r="K7" i="7"/>
  <c r="L7" i="7"/>
  <c r="I7" i="7"/>
  <c r="J7" i="7"/>
  <c r="G7" i="7"/>
  <c r="D8" i="4"/>
  <c r="H8" i="4"/>
  <c r="G8" i="4"/>
  <c r="F8" i="4"/>
  <c r="C8" i="4"/>
  <c r="E8" i="4"/>
  <c r="B8" i="4"/>
  <c r="F9" i="4"/>
  <c r="H9" i="4"/>
  <c r="C9" i="4"/>
  <c r="B9" i="4"/>
  <c r="G9" i="4"/>
  <c r="D9" i="4"/>
  <c r="B20" i="4" l="1"/>
  <c r="K8" i="7"/>
  <c r="H8" i="7"/>
  <c r="J8" i="7"/>
  <c r="I8" i="7"/>
  <c r="G8" i="7"/>
  <c r="L8" i="7"/>
  <c r="B9" i="7"/>
  <c r="C9" i="7" s="1"/>
  <c r="D9" i="7"/>
  <c r="F9" i="7"/>
  <c r="E9" i="7"/>
  <c r="A10" i="7"/>
  <c r="H10" i="4"/>
  <c r="H20" i="4" s="1"/>
  <c r="B10" i="4"/>
  <c r="C10" i="4" s="1"/>
  <c r="C20" i="4" s="1"/>
  <c r="G10" i="4"/>
  <c r="G20" i="4" s="1"/>
  <c r="F10" i="4"/>
  <c r="F20" i="4" s="1"/>
  <c r="D10" i="4"/>
  <c r="D20" i="4" s="1"/>
  <c r="E9" i="4"/>
  <c r="E10" i="7" l="1"/>
  <c r="B10" i="7"/>
  <c r="C10" i="7" s="1"/>
  <c r="A11" i="7"/>
  <c r="D10" i="7"/>
  <c r="F10" i="7"/>
  <c r="L9" i="7"/>
  <c r="K9" i="7"/>
  <c r="J9" i="7"/>
  <c r="I9" i="7"/>
  <c r="H9" i="7"/>
  <c r="G9" i="7"/>
  <c r="E10" i="4"/>
  <c r="E20" i="4" s="1"/>
  <c r="F11" i="7" l="1"/>
  <c r="D11" i="7"/>
  <c r="E11" i="7"/>
  <c r="B11" i="7"/>
  <c r="C11" i="7" s="1"/>
  <c r="A12" i="7"/>
  <c r="L10" i="7"/>
  <c r="H10" i="7"/>
  <c r="K10" i="7"/>
  <c r="J10" i="7"/>
  <c r="I10" i="7"/>
  <c r="G10" i="7"/>
  <c r="F12" i="7" l="1"/>
  <c r="E12" i="7"/>
  <c r="D12" i="7"/>
  <c r="A13" i="7"/>
  <c r="B12" i="7"/>
  <c r="C12" i="7" s="1"/>
  <c r="H11" i="7"/>
  <c r="J11" i="7"/>
  <c r="G11" i="7"/>
  <c r="K11" i="7"/>
  <c r="I11" i="7"/>
  <c r="L11" i="7"/>
  <c r="L12" i="7" l="1"/>
  <c r="G12" i="7"/>
  <c r="K12" i="7"/>
  <c r="J12" i="7"/>
  <c r="H12" i="7"/>
  <c r="I12" i="7"/>
  <c r="A14" i="7"/>
  <c r="F13" i="7"/>
  <c r="E13" i="7"/>
  <c r="D13" i="7"/>
  <c r="B13" i="7"/>
  <c r="C13" i="7" s="1"/>
  <c r="J13" i="7" l="1"/>
  <c r="K13" i="7"/>
  <c r="I13" i="7"/>
  <c r="G13" i="7"/>
  <c r="H13" i="7"/>
  <c r="L13" i="7"/>
  <c r="B14" i="7"/>
  <c r="C14" i="7" s="1"/>
  <c r="D14" i="7"/>
  <c r="A15" i="7"/>
  <c r="E14" i="7"/>
  <c r="F14" i="7"/>
  <c r="J14" i="7" l="1"/>
  <c r="L14" i="7"/>
  <c r="G14" i="7"/>
  <c r="H14" i="7"/>
  <c r="I14" i="7"/>
  <c r="K14" i="7"/>
  <c r="A16" i="7"/>
  <c r="F15" i="7"/>
  <c r="E15" i="7"/>
  <c r="B15" i="7"/>
  <c r="C15" i="7" s="1"/>
  <c r="D15" i="7"/>
  <c r="F16" i="7" l="1"/>
  <c r="B16" i="7"/>
  <c r="C16" i="7" s="1"/>
  <c r="E16" i="7"/>
  <c r="A17" i="7"/>
  <c r="D16" i="7"/>
  <c r="L15" i="7"/>
  <c r="J15" i="7"/>
  <c r="K15" i="7"/>
  <c r="G15" i="7"/>
  <c r="I15" i="7"/>
  <c r="H15" i="7"/>
  <c r="B17" i="7" l="1"/>
  <c r="C17" i="7" s="1"/>
  <c r="A18" i="7"/>
  <c r="F17" i="7"/>
  <c r="D17" i="7"/>
  <c r="E17" i="7"/>
  <c r="H16" i="7"/>
  <c r="G16" i="7"/>
  <c r="J16" i="7"/>
  <c r="K16" i="7"/>
  <c r="L16" i="7"/>
  <c r="I16" i="7"/>
  <c r="F18" i="7" l="1"/>
  <c r="D18" i="7"/>
  <c r="E18" i="7"/>
  <c r="B18" i="7"/>
  <c r="C18" i="7" s="1"/>
  <c r="A19" i="7"/>
  <c r="K17" i="7"/>
  <c r="I17" i="7"/>
  <c r="J17" i="7"/>
  <c r="G17" i="7"/>
  <c r="H17" i="7"/>
  <c r="L17" i="7"/>
  <c r="D19" i="7" l="1"/>
  <c r="A20" i="7"/>
  <c r="B19" i="7"/>
  <c r="C19" i="7" s="1"/>
  <c r="F19" i="7"/>
  <c r="E19" i="7"/>
  <c r="I18" i="7"/>
  <c r="H18" i="7"/>
  <c r="L18" i="7"/>
  <c r="K18" i="7"/>
  <c r="G18" i="7"/>
  <c r="J18" i="7"/>
  <c r="G19" i="7" l="1"/>
  <c r="L19" i="7"/>
  <c r="K19" i="7"/>
  <c r="J19" i="7"/>
  <c r="I19" i="7"/>
  <c r="H19" i="7"/>
  <c r="E20" i="7"/>
  <c r="D20" i="7"/>
  <c r="B20" i="7"/>
  <c r="C20" i="7" s="1"/>
  <c r="F20" i="7"/>
  <c r="A21" i="7"/>
  <c r="I20" i="7" l="1"/>
  <c r="G20" i="7"/>
  <c r="K20" i="7"/>
  <c r="H20" i="7"/>
  <c r="L20" i="7"/>
  <c r="J20" i="7"/>
  <c r="F21" i="7"/>
  <c r="B21" i="7"/>
  <c r="C21" i="7" s="1"/>
  <c r="D21" i="7"/>
  <c r="A22" i="7"/>
  <c r="E21" i="7"/>
  <c r="L21" i="7" l="1"/>
  <c r="K21" i="7"/>
  <c r="G21" i="7"/>
  <c r="J21" i="7"/>
  <c r="I21" i="7"/>
  <c r="H21" i="7"/>
  <c r="F22" i="7"/>
  <c r="E22" i="7"/>
  <c r="B22" i="7"/>
  <c r="C22" i="7" s="1"/>
  <c r="D22" i="7"/>
  <c r="A23" i="7"/>
  <c r="A24" i="7" l="1"/>
  <c r="E23" i="7"/>
  <c r="D23" i="7"/>
  <c r="F23" i="7"/>
  <c r="B23" i="7"/>
  <c r="C23" i="7" s="1"/>
  <c r="K22" i="7"/>
  <c r="L22" i="7"/>
  <c r="J22" i="7"/>
  <c r="I22" i="7"/>
  <c r="H22" i="7"/>
  <c r="G22" i="7"/>
  <c r="L23" i="7" l="1"/>
  <c r="J23" i="7"/>
  <c r="H23" i="7"/>
  <c r="I23" i="7"/>
  <c r="G23" i="7"/>
  <c r="K23" i="7"/>
  <c r="F24" i="7"/>
  <c r="A25" i="7"/>
  <c r="E24" i="7"/>
  <c r="D24" i="7"/>
  <c r="B24" i="7"/>
  <c r="C24" i="7" s="1"/>
  <c r="H24" i="7" l="1"/>
  <c r="G24" i="7"/>
  <c r="K24" i="7"/>
  <c r="J24" i="7"/>
  <c r="L24" i="7"/>
  <c r="I24" i="7"/>
  <c r="E25" i="7"/>
  <c r="A26" i="7"/>
  <c r="F25" i="7"/>
  <c r="B25" i="7"/>
  <c r="C25" i="7" s="1"/>
  <c r="D25" i="7"/>
  <c r="K25" i="7" l="1"/>
  <c r="I25" i="7"/>
  <c r="L25" i="7"/>
  <c r="G25" i="7"/>
  <c r="H25" i="7"/>
  <c r="J25" i="7"/>
  <c r="B26" i="7"/>
  <c r="C26" i="7" s="1"/>
  <c r="A27" i="7"/>
  <c r="E26" i="7"/>
  <c r="D26" i="7"/>
  <c r="F26" i="7"/>
  <c r="I26" i="7" l="1"/>
  <c r="H26" i="7"/>
  <c r="K26" i="7"/>
  <c r="J26" i="7"/>
  <c r="G26" i="7"/>
  <c r="L26" i="7"/>
  <c r="B27" i="7"/>
  <c r="C27" i="7" s="1"/>
  <c r="A28" i="7"/>
  <c r="D27" i="7"/>
  <c r="F27" i="7"/>
  <c r="E27" i="7"/>
  <c r="L27" i="7" l="1"/>
  <c r="K27" i="7"/>
  <c r="H27" i="7"/>
  <c r="I27" i="7"/>
  <c r="J27" i="7"/>
  <c r="G27" i="7"/>
  <c r="E28" i="7"/>
  <c r="A29" i="7"/>
  <c r="D28" i="7"/>
  <c r="F28" i="7"/>
  <c r="B28" i="7"/>
  <c r="C28" i="7" s="1"/>
  <c r="J28" i="7" l="1"/>
  <c r="L28" i="7"/>
  <c r="G28" i="7"/>
  <c r="H28" i="7"/>
  <c r="I28" i="7"/>
  <c r="K28" i="7"/>
  <c r="B29" i="7"/>
  <c r="C29" i="7" s="1"/>
  <c r="A30" i="7"/>
  <c r="F29" i="7"/>
  <c r="E29" i="7"/>
  <c r="D29" i="7"/>
  <c r="G29" i="7" l="1"/>
  <c r="L29" i="7"/>
  <c r="K29" i="7"/>
  <c r="H29" i="7"/>
  <c r="I29" i="7"/>
  <c r="J29" i="7"/>
  <c r="E30" i="7"/>
  <c r="A31" i="7"/>
  <c r="F30" i="7"/>
  <c r="B30" i="7"/>
  <c r="C30" i="7" s="1"/>
  <c r="D30" i="7"/>
  <c r="B31" i="7" l="1"/>
  <c r="C31" i="7" s="1"/>
  <c r="D31" i="7"/>
  <c r="A32" i="7"/>
  <c r="F31" i="7"/>
  <c r="E31" i="7"/>
  <c r="H30" i="7"/>
  <c r="J30" i="7"/>
  <c r="L30" i="7"/>
  <c r="K30" i="7"/>
  <c r="I30" i="7"/>
  <c r="G30" i="7"/>
  <c r="B32" i="7" l="1"/>
  <c r="C32" i="7" s="1"/>
  <c r="D32" i="7"/>
  <c r="A33" i="7"/>
  <c r="F32" i="7"/>
  <c r="E32" i="7"/>
  <c r="L31" i="7"/>
  <c r="G31" i="7"/>
  <c r="J31" i="7"/>
  <c r="K31" i="7"/>
  <c r="I31" i="7"/>
  <c r="H31" i="7"/>
  <c r="E33" i="7" l="1"/>
  <c r="D33" i="7"/>
  <c r="A34" i="7"/>
  <c r="F33" i="7"/>
  <c r="B33" i="7"/>
  <c r="C33" i="7" s="1"/>
  <c r="L32" i="7"/>
  <c r="K32" i="7"/>
  <c r="J32" i="7"/>
  <c r="H32" i="7"/>
  <c r="G32" i="7"/>
  <c r="I32" i="7"/>
  <c r="K33" i="7" l="1"/>
  <c r="H33" i="7"/>
  <c r="G33" i="7"/>
  <c r="J33" i="7"/>
  <c r="L33" i="7"/>
  <c r="I33" i="7"/>
  <c r="B34" i="7"/>
  <c r="C34" i="7" s="1"/>
  <c r="A35" i="7"/>
  <c r="D34" i="7"/>
  <c r="F34" i="7"/>
  <c r="E34" i="7"/>
  <c r="G34" i="7" l="1"/>
  <c r="I34" i="7"/>
  <c r="H34" i="7"/>
  <c r="K34" i="7"/>
  <c r="L34" i="7"/>
  <c r="J34" i="7"/>
  <c r="A36" i="7"/>
  <c r="E35" i="7"/>
  <c r="B35" i="7"/>
  <c r="C35" i="7" s="1"/>
  <c r="F35" i="7"/>
  <c r="D35" i="7"/>
  <c r="F36" i="7" l="1"/>
  <c r="D36" i="7"/>
  <c r="E36" i="7"/>
  <c r="B36" i="7"/>
  <c r="C36" i="7" s="1"/>
  <c r="A37" i="7"/>
  <c r="L35" i="7"/>
  <c r="I35" i="7"/>
  <c r="H35" i="7"/>
  <c r="K35" i="7"/>
  <c r="G35" i="7"/>
  <c r="J35" i="7"/>
  <c r="D37" i="7" l="1"/>
  <c r="B37" i="7"/>
  <c r="C37" i="7" s="1"/>
  <c r="A38" i="7"/>
  <c r="F37" i="7"/>
  <c r="E37" i="7"/>
  <c r="L36" i="7"/>
  <c r="K36" i="7"/>
  <c r="G36" i="7"/>
  <c r="H36" i="7"/>
  <c r="J36" i="7"/>
  <c r="I36" i="7"/>
  <c r="A39" i="7" l="1"/>
  <c r="B38" i="7"/>
  <c r="C38" i="7" s="1"/>
  <c r="F38" i="7"/>
  <c r="D38" i="7"/>
  <c r="E38" i="7"/>
  <c r="H37" i="7"/>
  <c r="K37" i="7"/>
  <c r="I37" i="7"/>
  <c r="L37" i="7"/>
  <c r="J37" i="7"/>
  <c r="G37" i="7"/>
  <c r="L38" i="7" l="1"/>
  <c r="I38" i="7"/>
  <c r="H38" i="7"/>
  <c r="K38" i="7"/>
  <c r="J38" i="7"/>
  <c r="G38" i="7"/>
  <c r="F39" i="7"/>
  <c r="B39" i="7"/>
  <c r="C39" i="7" s="1"/>
  <c r="E39" i="7"/>
  <c r="A40" i="7"/>
  <c r="D39" i="7"/>
  <c r="I39" i="7" l="1"/>
  <c r="L39" i="7"/>
  <c r="H39" i="7"/>
  <c r="K39" i="7"/>
  <c r="J39" i="7"/>
  <c r="G39" i="7"/>
  <c r="E40" i="7"/>
  <c r="D40" i="7"/>
  <c r="B40" i="7"/>
  <c r="C40" i="7" s="1"/>
  <c r="F40" i="7"/>
  <c r="A41" i="7"/>
  <c r="E41" i="7" l="1"/>
  <c r="A42" i="7"/>
  <c r="D41" i="7"/>
  <c r="B41" i="7"/>
  <c r="C41" i="7" s="1"/>
  <c r="F41" i="7"/>
  <c r="J40" i="7"/>
  <c r="L40" i="7"/>
  <c r="G40" i="7"/>
  <c r="H40" i="7"/>
  <c r="K40" i="7"/>
  <c r="I40" i="7"/>
  <c r="L41" i="7" l="1"/>
  <c r="H41" i="7"/>
  <c r="K41" i="7"/>
  <c r="G41" i="7"/>
  <c r="J41" i="7"/>
  <c r="I41" i="7"/>
  <c r="B42" i="7"/>
  <c r="C42" i="7" s="1"/>
  <c r="D42" i="7"/>
  <c r="A43" i="7"/>
  <c r="E42" i="7"/>
  <c r="F42" i="7"/>
  <c r="A44" i="7" l="1"/>
  <c r="E43" i="7"/>
  <c r="F43" i="7"/>
  <c r="B43" i="7"/>
  <c r="C43" i="7" s="1"/>
  <c r="D43" i="7"/>
  <c r="K42" i="7"/>
  <c r="I42" i="7"/>
  <c r="L42" i="7"/>
  <c r="J42" i="7"/>
  <c r="G42" i="7"/>
  <c r="H42" i="7"/>
  <c r="H43" i="7" l="1"/>
  <c r="I43" i="7"/>
  <c r="G43" i="7"/>
  <c r="L43" i="7"/>
  <c r="K43" i="7"/>
  <c r="J43" i="7"/>
  <c r="B44" i="7"/>
  <c r="C44" i="7" s="1"/>
  <c r="E44" i="7"/>
  <c r="D44" i="7"/>
  <c r="A45" i="7"/>
  <c r="F44" i="7"/>
  <c r="D45" i="7" l="1"/>
  <c r="F45" i="7"/>
  <c r="A46" i="7"/>
  <c r="E45" i="7"/>
  <c r="B45" i="7"/>
  <c r="C45" i="7" s="1"/>
  <c r="K44" i="7"/>
  <c r="I44" i="7"/>
  <c r="H44" i="7"/>
  <c r="J44" i="7"/>
  <c r="L44" i="7"/>
  <c r="G44" i="7"/>
  <c r="K45" i="7" l="1"/>
  <c r="G45" i="7"/>
  <c r="H45" i="7"/>
  <c r="L45" i="7"/>
  <c r="J45" i="7"/>
  <c r="I45" i="7"/>
  <c r="B46" i="7"/>
  <c r="C46" i="7" s="1"/>
  <c r="A47" i="7"/>
  <c r="F46" i="7"/>
  <c r="E46" i="7"/>
  <c r="D46" i="7"/>
  <c r="H46" i="7" l="1"/>
  <c r="L46" i="7"/>
  <c r="G46" i="7"/>
  <c r="J46" i="7"/>
  <c r="K46" i="7"/>
  <c r="I46" i="7"/>
  <c r="B47" i="7"/>
  <c r="C47" i="7" s="1"/>
  <c r="A48" i="7"/>
  <c r="F47" i="7"/>
  <c r="E47" i="7"/>
  <c r="D47" i="7"/>
  <c r="F48" i="7" l="1"/>
  <c r="B48" i="7"/>
  <c r="C48" i="7" s="1"/>
  <c r="A49" i="7"/>
  <c r="E48" i="7"/>
  <c r="D48" i="7"/>
  <c r="K47" i="7"/>
  <c r="J47" i="7"/>
  <c r="G47" i="7"/>
  <c r="I47" i="7"/>
  <c r="H47" i="7"/>
  <c r="L47" i="7"/>
  <c r="F49" i="7" l="1"/>
  <c r="E49" i="7"/>
  <c r="D49" i="7"/>
  <c r="B49" i="7"/>
  <c r="C49" i="7" s="1"/>
  <c r="A50" i="7"/>
  <c r="K48" i="7"/>
  <c r="L48" i="7"/>
  <c r="J48" i="7"/>
  <c r="H48" i="7"/>
  <c r="I48" i="7"/>
  <c r="G48" i="7"/>
  <c r="D50" i="7" l="1"/>
  <c r="E50" i="7"/>
  <c r="B50" i="7"/>
  <c r="C50" i="7" s="1"/>
  <c r="A51" i="7"/>
  <c r="F50" i="7"/>
  <c r="K49" i="7"/>
  <c r="H49" i="7"/>
  <c r="J49" i="7"/>
  <c r="G49" i="7"/>
  <c r="L49" i="7"/>
  <c r="I49" i="7"/>
  <c r="F51" i="7" l="1"/>
  <c r="E51" i="7"/>
  <c r="B51" i="7"/>
  <c r="C51" i="7" s="1"/>
  <c r="D51" i="7"/>
  <c r="A52" i="7"/>
  <c r="H50" i="7"/>
  <c r="I50" i="7"/>
  <c r="G50" i="7"/>
  <c r="L50" i="7"/>
  <c r="J50" i="7"/>
  <c r="K50" i="7"/>
  <c r="B52" i="7" l="1"/>
  <c r="C52" i="7" s="1"/>
  <c r="D52" i="7"/>
  <c r="F52" i="7"/>
  <c r="E52" i="7"/>
  <c r="A53" i="7"/>
  <c r="H51" i="7"/>
  <c r="J51" i="7"/>
  <c r="G51" i="7"/>
  <c r="K51" i="7"/>
  <c r="L51" i="7"/>
  <c r="I51" i="7"/>
  <c r="E53" i="7" l="1"/>
  <c r="A54" i="7"/>
  <c r="B53" i="7"/>
  <c r="C53" i="7" s="1"/>
  <c r="D53" i="7"/>
  <c r="F53" i="7"/>
  <c r="H52" i="7"/>
  <c r="G52" i="7"/>
  <c r="J52" i="7"/>
  <c r="L52" i="7"/>
  <c r="I52" i="7"/>
  <c r="K52" i="7"/>
  <c r="L53" i="7" l="1"/>
  <c r="J53" i="7"/>
  <c r="H53" i="7"/>
  <c r="G53" i="7"/>
  <c r="K53" i="7"/>
  <c r="I53" i="7"/>
  <c r="E54" i="7"/>
  <c r="D54" i="7"/>
  <c r="A55" i="7"/>
  <c r="B54" i="7"/>
  <c r="C54" i="7" s="1"/>
  <c r="F54" i="7"/>
  <c r="B55" i="7" l="1"/>
  <c r="C55" i="7" s="1"/>
  <c r="A56" i="7"/>
  <c r="F55" i="7"/>
  <c r="E55" i="7"/>
  <c r="D55" i="7"/>
  <c r="J54" i="7"/>
  <c r="K54" i="7"/>
  <c r="L54" i="7"/>
  <c r="H54" i="7"/>
  <c r="I54" i="7"/>
  <c r="G54" i="7"/>
  <c r="A57" i="7" l="1"/>
  <c r="E56" i="7"/>
  <c r="F56" i="7"/>
  <c r="D56" i="7"/>
  <c r="B56" i="7"/>
  <c r="C56" i="7" s="1"/>
  <c r="G55" i="7"/>
  <c r="H55" i="7"/>
  <c r="I55" i="7"/>
  <c r="J55" i="7"/>
  <c r="L55" i="7"/>
  <c r="K55" i="7"/>
  <c r="J56" i="7" l="1"/>
  <c r="L56" i="7"/>
  <c r="K56" i="7"/>
  <c r="H56" i="7"/>
  <c r="G56" i="7"/>
  <c r="I56" i="7"/>
  <c r="E57" i="7"/>
  <c r="D57" i="7"/>
  <c r="A58" i="7"/>
  <c r="B57" i="7"/>
  <c r="C57" i="7" s="1"/>
  <c r="F57" i="7"/>
  <c r="I57" i="7" l="1"/>
  <c r="H57" i="7"/>
  <c r="G57" i="7"/>
  <c r="J57" i="7"/>
  <c r="L57" i="7"/>
  <c r="K57" i="7"/>
  <c r="A59" i="7"/>
  <c r="B58" i="7"/>
  <c r="C58" i="7" s="1"/>
  <c r="D58" i="7"/>
  <c r="E58" i="7"/>
  <c r="F58" i="7"/>
  <c r="E59" i="7" l="1"/>
  <c r="A60" i="7"/>
  <c r="D59" i="7"/>
  <c r="B59" i="7"/>
  <c r="C59" i="7" s="1"/>
  <c r="F59" i="7"/>
  <c r="K58" i="7"/>
  <c r="J58" i="7"/>
  <c r="L58" i="7"/>
  <c r="G58" i="7"/>
  <c r="H58" i="7"/>
  <c r="I58" i="7"/>
  <c r="H59" i="7" l="1"/>
  <c r="G59" i="7"/>
  <c r="I59" i="7"/>
  <c r="L59" i="7"/>
  <c r="K59" i="7"/>
  <c r="J59" i="7"/>
  <c r="D60" i="7"/>
  <c r="F60" i="7"/>
  <c r="B60" i="7"/>
  <c r="C60" i="7" s="1"/>
  <c r="A61" i="7"/>
  <c r="E60" i="7"/>
  <c r="F61" i="7" l="1"/>
  <c r="E61" i="7"/>
  <c r="D61" i="7"/>
  <c r="B61" i="7"/>
  <c r="C61" i="7" s="1"/>
  <c r="A62" i="7"/>
  <c r="I60" i="7"/>
  <c r="L60" i="7"/>
  <c r="G60" i="7"/>
  <c r="H60" i="7"/>
  <c r="J60" i="7"/>
  <c r="K60" i="7"/>
  <c r="H61" i="7" l="1"/>
  <c r="L61" i="7"/>
  <c r="I61" i="7"/>
  <c r="G61" i="7"/>
  <c r="J61" i="7"/>
  <c r="K61" i="7"/>
  <c r="A63" i="7"/>
  <c r="F62" i="7"/>
  <c r="E62" i="7"/>
  <c r="B62" i="7"/>
  <c r="C62" i="7" s="1"/>
  <c r="D62" i="7"/>
  <c r="G62" i="7" l="1"/>
  <c r="L62" i="7"/>
  <c r="J62" i="7"/>
  <c r="K62" i="7"/>
  <c r="H62" i="7"/>
  <c r="I62" i="7"/>
  <c r="B63" i="7"/>
  <c r="C63" i="7" s="1"/>
  <c r="D63" i="7"/>
  <c r="A64" i="7"/>
  <c r="E63" i="7"/>
  <c r="F63" i="7"/>
  <c r="B64" i="7" l="1"/>
  <c r="C64" i="7" s="1"/>
  <c r="A65" i="7"/>
  <c r="E64" i="7"/>
  <c r="D64" i="7"/>
  <c r="F64" i="7"/>
  <c r="G63" i="7"/>
  <c r="I63" i="7"/>
  <c r="H63" i="7"/>
  <c r="J63" i="7"/>
  <c r="K63" i="7"/>
  <c r="L63" i="7"/>
  <c r="F65" i="7" l="1"/>
  <c r="D65" i="7"/>
  <c r="A66" i="7"/>
  <c r="E65" i="7"/>
  <c r="B65" i="7"/>
  <c r="C65" i="7" s="1"/>
  <c r="H64" i="7"/>
  <c r="L64" i="7"/>
  <c r="K64" i="7"/>
  <c r="I64" i="7"/>
  <c r="G64" i="7"/>
  <c r="J64" i="7"/>
  <c r="J65" i="7" l="1"/>
  <c r="I65" i="7"/>
  <c r="K65" i="7"/>
  <c r="H65" i="7"/>
  <c r="G65" i="7"/>
  <c r="L65" i="7"/>
  <c r="A67" i="7"/>
  <c r="E66" i="7"/>
  <c r="B66" i="7"/>
  <c r="C66" i="7" s="1"/>
  <c r="F66" i="7"/>
  <c r="D66" i="7"/>
  <c r="K66" i="7" l="1"/>
  <c r="J66" i="7"/>
  <c r="I66" i="7"/>
  <c r="H66" i="7"/>
  <c r="L66" i="7"/>
  <c r="G66" i="7"/>
  <c r="F67" i="7"/>
  <c r="E67" i="7"/>
  <c r="B67" i="7"/>
  <c r="C67" i="7" s="1"/>
  <c r="D67" i="7"/>
  <c r="A68" i="7"/>
  <c r="G67" i="7" l="1"/>
  <c r="J67" i="7"/>
  <c r="L67" i="7"/>
  <c r="I67" i="7"/>
  <c r="K67" i="7"/>
  <c r="H67" i="7"/>
  <c r="D68" i="7"/>
  <c r="F68" i="7"/>
  <c r="B68" i="7"/>
  <c r="C68" i="7" s="1"/>
  <c r="A69" i="7"/>
  <c r="E68" i="7"/>
  <c r="E69" i="7" l="1"/>
  <c r="F69" i="7"/>
  <c r="A70" i="7"/>
  <c r="D69" i="7"/>
  <c r="B69" i="7"/>
  <c r="C69" i="7" s="1"/>
  <c r="H68" i="7"/>
  <c r="I68" i="7"/>
  <c r="G68" i="7"/>
  <c r="K68" i="7"/>
  <c r="J68" i="7"/>
  <c r="L68" i="7"/>
  <c r="H69" i="7" l="1"/>
  <c r="G69" i="7"/>
  <c r="J69" i="7"/>
  <c r="I69" i="7"/>
  <c r="L69" i="7"/>
  <c r="K69" i="7"/>
  <c r="F70" i="7"/>
  <c r="D70" i="7"/>
  <c r="B70" i="7"/>
  <c r="C70" i="7" s="1"/>
  <c r="A71" i="7"/>
  <c r="E70" i="7"/>
  <c r="K70" i="7" l="1"/>
  <c r="G70" i="7"/>
  <c r="I70" i="7"/>
  <c r="L70" i="7"/>
  <c r="H70" i="7"/>
  <c r="J70" i="7"/>
  <c r="D71" i="7"/>
  <c r="B71" i="7"/>
  <c r="C71" i="7" s="1"/>
  <c r="F71" i="7"/>
  <c r="A72" i="7"/>
  <c r="E71" i="7"/>
  <c r="I71" i="7" l="1"/>
  <c r="H71" i="7"/>
  <c r="K71" i="7"/>
  <c r="J71" i="7"/>
  <c r="L71" i="7"/>
  <c r="G71" i="7"/>
  <c r="B72" i="7"/>
  <c r="C72" i="7" s="1"/>
  <c r="E72" i="7"/>
  <c r="D72" i="7"/>
  <c r="A73" i="7"/>
  <c r="F72" i="7"/>
  <c r="J72" i="7" l="1"/>
  <c r="L72" i="7"/>
  <c r="I72" i="7"/>
  <c r="K72" i="7"/>
  <c r="H72" i="7"/>
  <c r="G72" i="7"/>
  <c r="A74" i="7"/>
  <c r="F73" i="7"/>
  <c r="B73" i="7"/>
  <c r="C73" i="7" s="1"/>
  <c r="E73" i="7"/>
  <c r="D73" i="7"/>
  <c r="L73" i="7" l="1"/>
  <c r="J73" i="7"/>
  <c r="K73" i="7"/>
  <c r="G73" i="7"/>
  <c r="I73" i="7"/>
  <c r="H73" i="7"/>
  <c r="B74" i="7"/>
  <c r="C74" i="7" s="1"/>
  <c r="D74" i="7"/>
  <c r="F74" i="7"/>
  <c r="A75" i="7"/>
  <c r="E74" i="7"/>
  <c r="B75" i="7" l="1"/>
  <c r="C75" i="7" s="1"/>
  <c r="F75" i="7"/>
  <c r="A76" i="7"/>
  <c r="E75" i="7"/>
  <c r="D75" i="7"/>
  <c r="I74" i="7"/>
  <c r="H74" i="7"/>
  <c r="K74" i="7"/>
  <c r="L74" i="7"/>
  <c r="J74" i="7"/>
  <c r="G74" i="7"/>
  <c r="E76" i="7" l="1"/>
  <c r="D76" i="7"/>
  <c r="F76" i="7"/>
  <c r="B76" i="7"/>
  <c r="C76" i="7" s="1"/>
  <c r="A77" i="7"/>
  <c r="L75" i="7"/>
  <c r="J75" i="7"/>
  <c r="I75" i="7"/>
  <c r="G75" i="7"/>
  <c r="H75" i="7"/>
  <c r="K75" i="7"/>
  <c r="E77" i="7" l="1"/>
  <c r="D77" i="7"/>
  <c r="F77" i="7"/>
  <c r="A78" i="7"/>
  <c r="B77" i="7"/>
  <c r="C77" i="7" s="1"/>
  <c r="K76" i="7"/>
  <c r="L76" i="7"/>
  <c r="I76" i="7"/>
  <c r="H76" i="7"/>
  <c r="J76" i="7"/>
  <c r="G76" i="7"/>
  <c r="A79" i="7" l="1"/>
  <c r="D78" i="7"/>
  <c r="B78" i="7"/>
  <c r="C78" i="7" s="1"/>
  <c r="F78" i="7"/>
  <c r="E78" i="7"/>
  <c r="G77" i="7"/>
  <c r="J77" i="7"/>
  <c r="L77" i="7"/>
  <c r="K77" i="7"/>
  <c r="I77" i="7"/>
  <c r="H77" i="7"/>
  <c r="H78" i="7" l="1"/>
  <c r="G78" i="7"/>
  <c r="J78" i="7"/>
  <c r="I78" i="7"/>
  <c r="L78" i="7"/>
  <c r="K78" i="7"/>
  <c r="E79" i="7"/>
  <c r="A80" i="7"/>
  <c r="F79" i="7"/>
  <c r="B79" i="7"/>
  <c r="C79" i="7" s="1"/>
  <c r="D79" i="7"/>
  <c r="A81" i="7" l="1"/>
  <c r="E80" i="7"/>
  <c r="D80" i="7"/>
  <c r="B80" i="7"/>
  <c r="C80" i="7" s="1"/>
  <c r="F80" i="7"/>
  <c r="H79" i="7"/>
  <c r="J79" i="7"/>
  <c r="G79" i="7"/>
  <c r="I79" i="7"/>
  <c r="L79" i="7"/>
  <c r="K79" i="7"/>
  <c r="L80" i="7" l="1"/>
  <c r="J80" i="7"/>
  <c r="I80" i="7"/>
  <c r="G80" i="7"/>
  <c r="K80" i="7"/>
  <c r="H80" i="7"/>
  <c r="B81" i="7"/>
  <c r="C81" i="7" s="1"/>
  <c r="A82" i="7"/>
  <c r="F81" i="7"/>
  <c r="D81" i="7"/>
  <c r="E81" i="7"/>
  <c r="D82" i="7" l="1"/>
  <c r="B82" i="7"/>
  <c r="C82" i="7" s="1"/>
  <c r="A83" i="7"/>
  <c r="E82" i="7"/>
  <c r="F82" i="7"/>
  <c r="L81" i="7"/>
  <c r="J81" i="7"/>
  <c r="I81" i="7"/>
  <c r="K81" i="7"/>
  <c r="G81" i="7"/>
  <c r="H81" i="7"/>
  <c r="E83" i="7" l="1"/>
  <c r="D83" i="7"/>
  <c r="F83" i="7"/>
  <c r="A84" i="7"/>
  <c r="B83" i="7"/>
  <c r="C83" i="7" s="1"/>
  <c r="H82" i="7"/>
  <c r="J82" i="7"/>
  <c r="G82" i="7"/>
  <c r="L82" i="7"/>
  <c r="K82" i="7"/>
  <c r="I82" i="7"/>
  <c r="J83" i="7" l="1"/>
  <c r="L83" i="7"/>
  <c r="G83" i="7"/>
  <c r="K83" i="7"/>
  <c r="I83" i="7"/>
  <c r="H83" i="7"/>
  <c r="E84" i="7"/>
  <c r="F84" i="7"/>
  <c r="A85" i="7"/>
  <c r="D84" i="7"/>
  <c r="B84" i="7"/>
  <c r="C84" i="7" s="1"/>
  <c r="E85" i="7" l="1"/>
  <c r="F85" i="7"/>
  <c r="D85" i="7"/>
  <c r="B85" i="7"/>
  <c r="C85" i="7" s="1"/>
  <c r="A86" i="7"/>
  <c r="L84" i="7"/>
  <c r="G84" i="7"/>
  <c r="J84" i="7"/>
  <c r="K84" i="7"/>
  <c r="H84" i="7"/>
  <c r="I84" i="7"/>
  <c r="I85" i="7" l="1"/>
  <c r="K85" i="7"/>
  <c r="J85" i="7"/>
  <c r="L85" i="7"/>
  <c r="H85" i="7"/>
  <c r="G85" i="7"/>
  <c r="F86" i="7"/>
  <c r="E86" i="7"/>
  <c r="A87" i="7"/>
  <c r="D86" i="7"/>
  <c r="B86" i="7"/>
  <c r="C86" i="7" s="1"/>
  <c r="G86" i="7" l="1"/>
  <c r="I86" i="7"/>
  <c r="J86" i="7"/>
  <c r="K86" i="7"/>
  <c r="H86" i="7"/>
  <c r="L86" i="7"/>
  <c r="F87" i="7"/>
  <c r="D87" i="7"/>
  <c r="A88" i="7"/>
  <c r="B87" i="7"/>
  <c r="C87" i="7" s="1"/>
  <c r="E87" i="7"/>
  <c r="B88" i="7" l="1"/>
  <c r="C88" i="7" s="1"/>
  <c r="A89" i="7"/>
  <c r="F88" i="7"/>
  <c r="E88" i="7"/>
  <c r="D88" i="7"/>
  <c r="L87" i="7"/>
  <c r="J87" i="7"/>
  <c r="H87" i="7"/>
  <c r="G87" i="7"/>
  <c r="I87" i="7"/>
  <c r="K87" i="7"/>
  <c r="D89" i="7" l="1"/>
  <c r="F89" i="7"/>
  <c r="B89" i="7"/>
  <c r="C89" i="7" s="1"/>
  <c r="E89" i="7"/>
  <c r="A90" i="7"/>
  <c r="G88" i="7"/>
  <c r="K88" i="7"/>
  <c r="L88" i="7"/>
  <c r="I88" i="7"/>
  <c r="J88" i="7"/>
  <c r="H88" i="7"/>
  <c r="H89" i="7" l="1"/>
  <c r="L89" i="7"/>
  <c r="K89" i="7"/>
  <c r="I89" i="7"/>
  <c r="J89" i="7"/>
  <c r="G89" i="7"/>
  <c r="F90" i="7"/>
  <c r="A91" i="7"/>
  <c r="B90" i="7"/>
  <c r="C90" i="7" s="1"/>
  <c r="E90" i="7"/>
  <c r="D90" i="7"/>
  <c r="I90" i="7" l="1"/>
  <c r="J90" i="7"/>
  <c r="G90" i="7"/>
  <c r="K90" i="7"/>
  <c r="H90" i="7"/>
  <c r="L90" i="7"/>
  <c r="B91" i="7"/>
  <c r="C91" i="7" s="1"/>
  <c r="D91" i="7"/>
  <c r="E91" i="7"/>
  <c r="F91" i="7"/>
  <c r="A92" i="7"/>
  <c r="A93" i="7" l="1"/>
  <c r="E92" i="7"/>
  <c r="D92" i="7"/>
  <c r="B92" i="7"/>
  <c r="C92" i="7" s="1"/>
  <c r="F92" i="7"/>
  <c r="G91" i="7"/>
  <c r="H91" i="7"/>
  <c r="J91" i="7"/>
  <c r="K91" i="7"/>
  <c r="L91" i="7"/>
  <c r="I91" i="7"/>
  <c r="G92" i="7" l="1"/>
  <c r="K92" i="7"/>
  <c r="L92" i="7"/>
  <c r="H92" i="7"/>
  <c r="J92" i="7"/>
  <c r="I92" i="7"/>
  <c r="F93" i="7"/>
  <c r="A94" i="7"/>
  <c r="B93" i="7"/>
  <c r="C93" i="7" s="1"/>
  <c r="E93" i="7"/>
  <c r="D93" i="7"/>
  <c r="J93" i="7" l="1"/>
  <c r="H93" i="7"/>
  <c r="G93" i="7"/>
  <c r="I93" i="7"/>
  <c r="K93" i="7"/>
  <c r="L93" i="7"/>
  <c r="B94" i="7"/>
  <c r="C94" i="7" s="1"/>
  <c r="A95" i="7"/>
  <c r="F94" i="7"/>
  <c r="D94" i="7"/>
  <c r="E94" i="7"/>
  <c r="H94" i="7" l="1"/>
  <c r="I94" i="7"/>
  <c r="G94" i="7"/>
  <c r="L94" i="7"/>
  <c r="J94" i="7"/>
  <c r="K94" i="7"/>
  <c r="E95" i="7"/>
  <c r="B95" i="7"/>
  <c r="C95" i="7" s="1"/>
  <c r="F95" i="7"/>
  <c r="D95" i="7"/>
  <c r="A96" i="7"/>
  <c r="K95" i="7" l="1"/>
  <c r="I95" i="7"/>
  <c r="G95" i="7"/>
  <c r="L95" i="7"/>
  <c r="J95" i="7"/>
  <c r="H95" i="7"/>
  <c r="E96" i="7"/>
  <c r="F96" i="7"/>
  <c r="D96" i="7"/>
  <c r="A97" i="7"/>
  <c r="B96" i="7"/>
  <c r="C96" i="7" s="1"/>
  <c r="J96" i="7" l="1"/>
  <c r="L96" i="7"/>
  <c r="G96" i="7"/>
  <c r="K96" i="7"/>
  <c r="H96" i="7"/>
  <c r="I96" i="7"/>
  <c r="E97" i="7"/>
  <c r="D97" i="7"/>
  <c r="A98" i="7"/>
  <c r="B97" i="7"/>
  <c r="C97" i="7" s="1"/>
  <c r="F97" i="7"/>
  <c r="H97" i="7" l="1"/>
  <c r="L97" i="7"/>
  <c r="K97" i="7"/>
  <c r="I97" i="7"/>
  <c r="G97" i="7"/>
  <c r="J97" i="7"/>
  <c r="F98" i="7"/>
  <c r="D98" i="7"/>
  <c r="E98" i="7"/>
  <c r="B98" i="7"/>
  <c r="C98" i="7" s="1"/>
  <c r="A99" i="7"/>
  <c r="A100" i="7" l="1"/>
  <c r="E99" i="7"/>
  <c r="F99" i="7"/>
  <c r="D99" i="7"/>
  <c r="B99" i="7"/>
  <c r="C99" i="7" s="1"/>
  <c r="I98" i="7"/>
  <c r="J98" i="7"/>
  <c r="H98" i="7"/>
  <c r="L98" i="7"/>
  <c r="K98" i="7"/>
  <c r="G98" i="7"/>
  <c r="K99" i="7" l="1"/>
  <c r="L99" i="7"/>
  <c r="I99" i="7"/>
  <c r="J99" i="7"/>
  <c r="H99" i="7"/>
  <c r="G99" i="7"/>
  <c r="E100" i="7"/>
  <c r="D100" i="7"/>
  <c r="A101" i="7"/>
  <c r="B100" i="7"/>
  <c r="C100" i="7" s="1"/>
  <c r="F100" i="7"/>
  <c r="A102" i="7" l="1"/>
  <c r="D101" i="7"/>
  <c r="F101" i="7"/>
  <c r="B101" i="7"/>
  <c r="C101" i="7" s="1"/>
  <c r="E101" i="7"/>
  <c r="H100" i="7"/>
  <c r="J100" i="7"/>
  <c r="G100" i="7"/>
  <c r="K100" i="7"/>
  <c r="L100" i="7"/>
  <c r="I100" i="7"/>
  <c r="G101" i="7" l="1"/>
  <c r="H101" i="7"/>
  <c r="J101" i="7"/>
  <c r="I101" i="7"/>
  <c r="L101" i="7"/>
  <c r="K101" i="7"/>
  <c r="B102" i="7"/>
  <c r="C102" i="7" s="1"/>
  <c r="D102" i="7"/>
  <c r="A103" i="7"/>
  <c r="E102" i="7"/>
  <c r="F102" i="7"/>
  <c r="A104" i="7" l="1"/>
  <c r="F103" i="7"/>
  <c r="E103" i="7"/>
  <c r="D103" i="7"/>
  <c r="B103" i="7"/>
  <c r="C103" i="7" s="1"/>
  <c r="G102" i="7"/>
  <c r="L102" i="7"/>
  <c r="K102" i="7"/>
  <c r="I102" i="7"/>
  <c r="J102" i="7"/>
  <c r="H102" i="7"/>
  <c r="L103" i="7" l="1"/>
  <c r="J103" i="7"/>
  <c r="K103" i="7"/>
  <c r="I103" i="7"/>
  <c r="H103" i="7"/>
  <c r="G103" i="7"/>
  <c r="A105" i="7"/>
  <c r="F104" i="7"/>
  <c r="E104" i="7"/>
  <c r="D104" i="7"/>
  <c r="B104" i="7"/>
  <c r="C104" i="7" s="1"/>
  <c r="J104" i="7" l="1"/>
  <c r="L104" i="7"/>
  <c r="I104" i="7"/>
  <c r="H104" i="7"/>
  <c r="G104" i="7"/>
  <c r="K104" i="7"/>
  <c r="A106" i="7"/>
  <c r="D105" i="7"/>
  <c r="B105" i="7"/>
  <c r="C105" i="7" s="1"/>
  <c r="F105" i="7"/>
  <c r="E105" i="7"/>
  <c r="D106" i="7" l="1"/>
  <c r="B106" i="7"/>
  <c r="C106" i="7" s="1"/>
  <c r="F106" i="7"/>
  <c r="A107" i="7"/>
  <c r="E106" i="7"/>
  <c r="H105" i="7"/>
  <c r="G105" i="7"/>
  <c r="K105" i="7"/>
  <c r="I105" i="7"/>
  <c r="L105" i="7"/>
  <c r="J105" i="7"/>
  <c r="D107" i="7" l="1"/>
  <c r="E107" i="7"/>
  <c r="A108" i="7"/>
  <c r="F107" i="7"/>
  <c r="B107" i="7"/>
  <c r="C107" i="7" s="1"/>
  <c r="I106" i="7"/>
  <c r="J106" i="7"/>
  <c r="H106" i="7"/>
  <c r="K106" i="7"/>
  <c r="G106" i="7"/>
  <c r="L106" i="7"/>
  <c r="L107" i="7" l="1"/>
  <c r="I107" i="7"/>
  <c r="K107" i="7"/>
  <c r="H107" i="7"/>
  <c r="G107" i="7"/>
  <c r="J107" i="7"/>
  <c r="B108" i="7"/>
  <c r="C108" i="7" s="1"/>
  <c r="F108" i="7"/>
  <c r="E108" i="7"/>
  <c r="A109" i="7"/>
  <c r="D108" i="7"/>
  <c r="A110" i="7" l="1"/>
  <c r="B109" i="7"/>
  <c r="C109" i="7" s="1"/>
  <c r="F109" i="7"/>
  <c r="E109" i="7"/>
  <c r="D109" i="7"/>
  <c r="J108" i="7"/>
  <c r="I108" i="7"/>
  <c r="L108" i="7"/>
  <c r="H108" i="7"/>
  <c r="K108" i="7"/>
  <c r="G108" i="7"/>
  <c r="H109" i="7" l="1"/>
  <c r="I109" i="7"/>
  <c r="G109" i="7"/>
  <c r="K109" i="7"/>
  <c r="J109" i="7"/>
  <c r="L109" i="7"/>
  <c r="B110" i="7"/>
  <c r="C110" i="7" s="1"/>
  <c r="A111" i="7"/>
  <c r="F110" i="7"/>
  <c r="D110" i="7"/>
  <c r="E110" i="7"/>
  <c r="K110" i="7" l="1"/>
  <c r="H110" i="7"/>
  <c r="I110" i="7"/>
  <c r="G110" i="7"/>
  <c r="J110" i="7"/>
  <c r="L110" i="7"/>
  <c r="D111" i="7"/>
  <c r="B111" i="7"/>
  <c r="C111" i="7" s="1"/>
  <c r="A112" i="7"/>
  <c r="E111" i="7"/>
  <c r="F111" i="7"/>
  <c r="B112" i="7" l="1"/>
  <c r="C112" i="7" s="1"/>
  <c r="F112" i="7"/>
  <c r="A113" i="7"/>
  <c r="D112" i="7"/>
  <c r="E112" i="7"/>
  <c r="K111" i="7"/>
  <c r="I111" i="7"/>
  <c r="J111" i="7"/>
  <c r="H111" i="7"/>
  <c r="L111" i="7"/>
  <c r="G111" i="7"/>
  <c r="F113" i="7" l="1"/>
  <c r="B113" i="7"/>
  <c r="C113" i="7" s="1"/>
  <c r="E113" i="7"/>
  <c r="A114" i="7"/>
  <c r="D113" i="7"/>
  <c r="G112" i="7"/>
  <c r="K112" i="7"/>
  <c r="H112" i="7"/>
  <c r="L112" i="7"/>
  <c r="I112" i="7"/>
  <c r="J112" i="7"/>
  <c r="A115" i="7" l="1"/>
  <c r="D114" i="7"/>
  <c r="B114" i="7"/>
  <c r="C114" i="7" s="1"/>
  <c r="F114" i="7"/>
  <c r="E114" i="7"/>
  <c r="G113" i="7"/>
  <c r="I113" i="7"/>
  <c r="L113" i="7"/>
  <c r="K113" i="7"/>
  <c r="J113" i="7"/>
  <c r="H113" i="7"/>
  <c r="L114" i="7" l="1"/>
  <c r="I114" i="7"/>
  <c r="J114" i="7"/>
  <c r="K114" i="7"/>
  <c r="H114" i="7"/>
  <c r="G114" i="7"/>
  <c r="B115" i="7"/>
  <c r="C115" i="7" s="1"/>
  <c r="F115" i="7"/>
  <c r="A116" i="7"/>
  <c r="E115" i="7"/>
  <c r="D115" i="7"/>
  <c r="B116" i="7" l="1"/>
  <c r="C116" i="7" s="1"/>
  <c r="D116" i="7"/>
  <c r="A117" i="7"/>
  <c r="F116" i="7"/>
  <c r="E116" i="7"/>
  <c r="I115" i="7"/>
  <c r="K115" i="7"/>
  <c r="G115" i="7"/>
  <c r="L115" i="7"/>
  <c r="J115" i="7"/>
  <c r="H115" i="7"/>
  <c r="A118" i="7" l="1"/>
  <c r="F117" i="7"/>
  <c r="D117" i="7"/>
  <c r="E117" i="7"/>
  <c r="B117" i="7"/>
  <c r="C117" i="7" s="1"/>
  <c r="I116" i="7"/>
  <c r="G116" i="7"/>
  <c r="K116" i="7"/>
  <c r="H116" i="7"/>
  <c r="L116" i="7"/>
  <c r="J116" i="7"/>
  <c r="G117" i="7" l="1"/>
  <c r="K117" i="7"/>
  <c r="I117" i="7"/>
  <c r="H117" i="7"/>
  <c r="J117" i="7"/>
  <c r="L117" i="7"/>
  <c r="F118" i="7"/>
  <c r="E118" i="7"/>
  <c r="A119" i="7"/>
  <c r="D118" i="7"/>
  <c r="B118" i="7"/>
  <c r="C118" i="7" s="1"/>
  <c r="F119" i="7" l="1"/>
  <c r="B119" i="7"/>
  <c r="C119" i="7" s="1"/>
  <c r="A120" i="7"/>
  <c r="D119" i="7"/>
  <c r="E119" i="7"/>
  <c r="H118" i="7"/>
  <c r="G118" i="7"/>
  <c r="I118" i="7"/>
  <c r="L118" i="7"/>
  <c r="J118" i="7"/>
  <c r="K118" i="7"/>
  <c r="D120" i="7" l="1"/>
  <c r="F120" i="7"/>
  <c r="B120" i="7"/>
  <c r="C120" i="7" s="1"/>
  <c r="A121" i="7"/>
  <c r="E120" i="7"/>
  <c r="K119" i="7"/>
  <c r="L119" i="7"/>
  <c r="J119" i="7"/>
  <c r="I119" i="7"/>
  <c r="H119" i="7"/>
  <c r="G119" i="7"/>
  <c r="E121" i="7" l="1"/>
  <c r="D121" i="7"/>
  <c r="F121" i="7"/>
  <c r="B121" i="7"/>
  <c r="C121" i="7" s="1"/>
  <c r="A122" i="7"/>
  <c r="L120" i="7"/>
  <c r="K120" i="7"/>
  <c r="G120" i="7"/>
  <c r="I120" i="7"/>
  <c r="H120" i="7"/>
  <c r="J120" i="7"/>
  <c r="E122" i="7" l="1"/>
  <c r="D122" i="7"/>
  <c r="F122" i="7"/>
  <c r="A123" i="7"/>
  <c r="B122" i="7"/>
  <c r="C122" i="7" s="1"/>
  <c r="K121" i="7"/>
  <c r="I121" i="7"/>
  <c r="L121" i="7"/>
  <c r="J121" i="7"/>
  <c r="H121" i="7"/>
  <c r="G121" i="7"/>
  <c r="G122" i="7" l="1"/>
  <c r="K122" i="7"/>
  <c r="H122" i="7"/>
  <c r="L122" i="7"/>
  <c r="I122" i="7"/>
  <c r="J122" i="7"/>
  <c r="D123" i="7"/>
  <c r="B123" i="7"/>
  <c r="C123" i="7" s="1"/>
  <c r="E123" i="7"/>
  <c r="F123" i="7"/>
  <c r="A124" i="7"/>
  <c r="A125" i="7" l="1"/>
  <c r="F124" i="7"/>
  <c r="E124" i="7"/>
  <c r="B124" i="7"/>
  <c r="C124" i="7" s="1"/>
  <c r="D124" i="7"/>
  <c r="G123" i="7"/>
  <c r="L123" i="7"/>
  <c r="K123" i="7"/>
  <c r="J123" i="7"/>
  <c r="H123" i="7"/>
  <c r="I123" i="7"/>
  <c r="I124" i="7" l="1"/>
  <c r="H124" i="7"/>
  <c r="L124" i="7"/>
  <c r="J124" i="7"/>
  <c r="K124" i="7"/>
  <c r="G124" i="7"/>
  <c r="E125" i="7"/>
  <c r="F125" i="7"/>
  <c r="D125" i="7"/>
  <c r="A126" i="7"/>
  <c r="B125" i="7"/>
  <c r="C125" i="7" s="1"/>
  <c r="A127" i="7" l="1"/>
  <c r="B126" i="7"/>
  <c r="C126" i="7" s="1"/>
  <c r="F126" i="7"/>
  <c r="D126" i="7"/>
  <c r="E126" i="7"/>
  <c r="G125" i="7"/>
  <c r="J125" i="7"/>
  <c r="L125" i="7"/>
  <c r="H125" i="7"/>
  <c r="I125" i="7"/>
  <c r="K125" i="7"/>
  <c r="H126" i="7" l="1"/>
  <c r="K126" i="7"/>
  <c r="I126" i="7"/>
  <c r="G126" i="7"/>
  <c r="L126" i="7"/>
  <c r="J126" i="7"/>
  <c r="B127" i="7"/>
  <c r="C127" i="7" s="1"/>
  <c r="A128" i="7"/>
  <c r="E127" i="7"/>
  <c r="D127" i="7"/>
  <c r="F127" i="7"/>
  <c r="K127" i="7" l="1"/>
  <c r="H127" i="7"/>
  <c r="G127" i="7"/>
  <c r="I127" i="7"/>
  <c r="J127" i="7"/>
  <c r="L127" i="7"/>
  <c r="B128" i="7"/>
  <c r="C128" i="7" s="1"/>
  <c r="D128" i="7"/>
  <c r="A129" i="7"/>
  <c r="F128" i="7"/>
  <c r="E128" i="7"/>
  <c r="K128" i="7" l="1"/>
  <c r="L128" i="7"/>
  <c r="J128" i="7"/>
  <c r="G128" i="7"/>
  <c r="H128" i="7"/>
  <c r="I128" i="7"/>
  <c r="A130" i="7"/>
  <c r="B129" i="7"/>
  <c r="C129" i="7" s="1"/>
  <c r="F129" i="7"/>
  <c r="E129" i="7"/>
  <c r="D129" i="7"/>
  <c r="I129" i="7" l="1"/>
  <c r="H129" i="7"/>
  <c r="K129" i="7"/>
  <c r="J129" i="7"/>
  <c r="G129" i="7"/>
  <c r="L129" i="7"/>
  <c r="B130" i="7"/>
  <c r="C130" i="7" s="1"/>
  <c r="E130" i="7"/>
  <c r="A131" i="7"/>
  <c r="D130" i="7"/>
  <c r="F130" i="7"/>
  <c r="I130" i="7" l="1"/>
  <c r="G130" i="7"/>
  <c r="J130" i="7"/>
  <c r="K130" i="7"/>
  <c r="L130" i="7"/>
  <c r="H130" i="7"/>
  <c r="D131" i="7"/>
  <c r="B131" i="7"/>
  <c r="C131" i="7" s="1"/>
  <c r="A132" i="7"/>
  <c r="F131" i="7"/>
  <c r="E131" i="7"/>
  <c r="A133" i="7" l="1"/>
  <c r="E132" i="7"/>
  <c r="D132" i="7"/>
  <c r="F132" i="7"/>
  <c r="B132" i="7"/>
  <c r="C132" i="7" s="1"/>
  <c r="H131" i="7"/>
  <c r="J131" i="7"/>
  <c r="I131" i="7"/>
  <c r="L131" i="7"/>
  <c r="G131" i="7"/>
  <c r="K131" i="7"/>
  <c r="I132" i="7" l="1"/>
  <c r="G132" i="7"/>
  <c r="H132" i="7"/>
  <c r="L132" i="7"/>
  <c r="J132" i="7"/>
  <c r="K132" i="7"/>
  <c r="B133" i="7"/>
  <c r="C133" i="7" s="1"/>
  <c r="A134" i="7"/>
  <c r="E133" i="7"/>
  <c r="D133" i="7"/>
  <c r="F133" i="7"/>
  <c r="D134" i="7" l="1"/>
  <c r="B134" i="7"/>
  <c r="C134" i="7" s="1"/>
  <c r="F134" i="7"/>
  <c r="E134" i="7"/>
  <c r="A135" i="7"/>
  <c r="H133" i="7"/>
  <c r="K133" i="7"/>
  <c r="I133" i="7"/>
  <c r="L133" i="7"/>
  <c r="J133" i="7"/>
  <c r="G133" i="7"/>
  <c r="E135" i="7" l="1"/>
  <c r="A136" i="7"/>
  <c r="B135" i="7"/>
  <c r="C135" i="7" s="1"/>
  <c r="D135" i="7"/>
  <c r="F135" i="7"/>
  <c r="G134" i="7"/>
  <c r="L134" i="7"/>
  <c r="H134" i="7"/>
  <c r="K134" i="7"/>
  <c r="J134" i="7"/>
  <c r="I134" i="7"/>
  <c r="G135" i="7" l="1"/>
  <c r="H135" i="7"/>
  <c r="K135" i="7"/>
  <c r="J135" i="7"/>
  <c r="L135" i="7"/>
  <c r="I135" i="7"/>
  <c r="F136" i="7"/>
  <c r="B136" i="7"/>
  <c r="C136" i="7" s="1"/>
  <c r="A137" i="7"/>
  <c r="D136" i="7"/>
  <c r="E136" i="7"/>
  <c r="A138" i="7" l="1"/>
  <c r="E137" i="7"/>
  <c r="F137" i="7"/>
  <c r="B137" i="7"/>
  <c r="C137" i="7" s="1"/>
  <c r="D137" i="7"/>
  <c r="I136" i="7"/>
  <c r="G136" i="7"/>
  <c r="J136" i="7"/>
  <c r="K136" i="7"/>
  <c r="H136" i="7"/>
  <c r="L136" i="7"/>
  <c r="H137" i="7" l="1"/>
  <c r="J137" i="7"/>
  <c r="G137" i="7"/>
  <c r="I137" i="7"/>
  <c r="L137" i="7"/>
  <c r="K137" i="7"/>
  <c r="A139" i="7"/>
  <c r="D138" i="7"/>
  <c r="F138" i="7"/>
  <c r="E138" i="7"/>
  <c r="B138" i="7"/>
  <c r="C138" i="7" s="1"/>
  <c r="F139" i="7" l="1"/>
  <c r="A140" i="7"/>
  <c r="E139" i="7"/>
  <c r="B139" i="7"/>
  <c r="C139" i="7" s="1"/>
  <c r="D139" i="7"/>
  <c r="L138" i="7"/>
  <c r="H138" i="7"/>
  <c r="I138" i="7"/>
  <c r="J138" i="7"/>
  <c r="K138" i="7"/>
  <c r="G138" i="7"/>
  <c r="H139" i="7" l="1"/>
  <c r="L139" i="7"/>
  <c r="G139" i="7"/>
  <c r="K139" i="7"/>
  <c r="I139" i="7"/>
  <c r="J139" i="7"/>
  <c r="B140" i="7"/>
  <c r="C140" i="7" s="1"/>
  <c r="D140" i="7"/>
  <c r="A141" i="7"/>
  <c r="E140" i="7"/>
  <c r="F140" i="7"/>
  <c r="D141" i="7" l="1"/>
  <c r="A142" i="7"/>
  <c r="B141" i="7"/>
  <c r="C141" i="7" s="1"/>
  <c r="E141" i="7"/>
  <c r="F141" i="7"/>
  <c r="L140" i="7"/>
  <c r="H140" i="7"/>
  <c r="G140" i="7"/>
  <c r="K140" i="7"/>
  <c r="I140" i="7"/>
  <c r="J140" i="7"/>
  <c r="K141" i="7" l="1"/>
  <c r="J141" i="7"/>
  <c r="L141" i="7"/>
  <c r="I141" i="7"/>
  <c r="G141" i="7"/>
  <c r="H141" i="7"/>
  <c r="F142" i="7"/>
  <c r="B142" i="7"/>
  <c r="C142" i="7" s="1"/>
  <c r="A143" i="7"/>
  <c r="E142" i="7"/>
  <c r="D142" i="7"/>
  <c r="H142" i="7" l="1"/>
  <c r="G142" i="7"/>
  <c r="K142" i="7"/>
  <c r="I142" i="7"/>
  <c r="L142" i="7"/>
  <c r="J142" i="7"/>
  <c r="D143" i="7"/>
  <c r="A144" i="7"/>
  <c r="E143" i="7"/>
  <c r="B143" i="7"/>
  <c r="C143" i="7" s="1"/>
  <c r="F143" i="7"/>
  <c r="A145" i="7" l="1"/>
  <c r="B144" i="7"/>
  <c r="C144" i="7" s="1"/>
  <c r="F144" i="7"/>
  <c r="D144" i="7"/>
  <c r="E144" i="7"/>
  <c r="J143" i="7"/>
  <c r="K143" i="7"/>
  <c r="H143" i="7"/>
  <c r="L143" i="7"/>
  <c r="G143" i="7"/>
  <c r="I143" i="7"/>
  <c r="G144" i="7" l="1"/>
  <c r="I144" i="7"/>
  <c r="L144" i="7"/>
  <c r="H144" i="7"/>
  <c r="K144" i="7"/>
  <c r="J144" i="7"/>
  <c r="B145" i="7"/>
  <c r="C145" i="7" s="1"/>
  <c r="E145" i="7"/>
  <c r="F145" i="7"/>
  <c r="A146" i="7"/>
  <c r="D145" i="7"/>
  <c r="L145" i="7" l="1"/>
  <c r="H145" i="7"/>
  <c r="K145" i="7"/>
  <c r="I145" i="7"/>
  <c r="J145" i="7"/>
  <c r="G145" i="7"/>
  <c r="E146" i="7"/>
  <c r="F146" i="7"/>
  <c r="D146" i="7"/>
  <c r="B146" i="7"/>
  <c r="C146" i="7" s="1"/>
  <c r="A147" i="7"/>
  <c r="I146" i="7" l="1"/>
  <c r="L146" i="7"/>
  <c r="H146" i="7"/>
  <c r="G146" i="7"/>
  <c r="J146" i="7"/>
  <c r="K146" i="7"/>
  <c r="E147" i="7"/>
  <c r="A148" i="7"/>
  <c r="D147" i="7"/>
  <c r="B147" i="7"/>
  <c r="C147" i="7" s="1"/>
  <c r="F147" i="7"/>
  <c r="E148" i="7" l="1"/>
  <c r="D148" i="7"/>
  <c r="A149" i="7"/>
  <c r="F148" i="7"/>
  <c r="B148" i="7"/>
  <c r="C148" i="7" s="1"/>
  <c r="J147" i="7"/>
  <c r="L147" i="7"/>
  <c r="G147" i="7"/>
  <c r="I147" i="7"/>
  <c r="K147" i="7"/>
  <c r="H147" i="7"/>
  <c r="L148" i="7" l="1"/>
  <c r="J148" i="7"/>
  <c r="K148" i="7"/>
  <c r="H148" i="7"/>
  <c r="I148" i="7"/>
  <c r="G148" i="7"/>
  <c r="F149" i="7"/>
  <c r="D149" i="7"/>
  <c r="A150" i="7"/>
  <c r="E149" i="7"/>
  <c r="B149" i="7"/>
  <c r="C149" i="7" s="1"/>
  <c r="I149" i="7" l="1"/>
  <c r="G149" i="7"/>
  <c r="J149" i="7"/>
  <c r="K149" i="7"/>
  <c r="L149" i="7"/>
  <c r="H149" i="7"/>
  <c r="B150" i="7"/>
  <c r="C150" i="7" s="1"/>
  <c r="E150" i="7"/>
  <c r="A151" i="7"/>
  <c r="F150" i="7"/>
  <c r="D150" i="7"/>
  <c r="L150" i="7" l="1"/>
  <c r="I150" i="7"/>
  <c r="J150" i="7"/>
  <c r="G150" i="7"/>
  <c r="K150" i="7"/>
  <c r="H150" i="7"/>
  <c r="E151" i="7"/>
  <c r="D151" i="7"/>
  <c r="A152" i="7"/>
  <c r="F151" i="7"/>
  <c r="B151" i="7"/>
  <c r="C151" i="7" s="1"/>
  <c r="J151" i="7" l="1"/>
  <c r="L151" i="7"/>
  <c r="K151" i="7"/>
  <c r="I151" i="7"/>
  <c r="H151" i="7"/>
  <c r="G151" i="7"/>
  <c r="E152" i="7"/>
  <c r="B152" i="7"/>
  <c r="C152" i="7" s="1"/>
  <c r="F152" i="7"/>
  <c r="D152" i="7"/>
  <c r="A153" i="7"/>
  <c r="G152" i="7" l="1"/>
  <c r="I152" i="7"/>
  <c r="K152" i="7"/>
  <c r="H152" i="7"/>
  <c r="L152" i="7"/>
  <c r="J152" i="7"/>
  <c r="D153" i="7"/>
  <c r="A154" i="7"/>
  <c r="F153" i="7"/>
  <c r="B153" i="7"/>
  <c r="C153" i="7" s="1"/>
  <c r="E153" i="7"/>
  <c r="G153" i="7" l="1"/>
  <c r="L153" i="7"/>
  <c r="I153" i="7"/>
  <c r="J153" i="7"/>
  <c r="K153" i="7"/>
  <c r="H153" i="7"/>
  <c r="A155" i="7"/>
  <c r="E154" i="7"/>
  <c r="B154" i="7"/>
  <c r="C154" i="7" s="1"/>
  <c r="F154" i="7"/>
  <c r="D154" i="7"/>
  <c r="H154" i="7" l="1"/>
  <c r="G154" i="7"/>
  <c r="J154" i="7"/>
  <c r="L154" i="7"/>
  <c r="K154" i="7"/>
  <c r="I154" i="7"/>
  <c r="A156" i="7"/>
  <c r="F155" i="7"/>
  <c r="D155" i="7"/>
  <c r="B155" i="7"/>
  <c r="C155" i="7" s="1"/>
  <c r="E155" i="7"/>
  <c r="E156" i="7" l="1"/>
  <c r="B156" i="7"/>
  <c r="C156" i="7" s="1"/>
  <c r="A157" i="7"/>
  <c r="F156" i="7"/>
  <c r="D156" i="7"/>
  <c r="G155" i="7"/>
  <c r="K155" i="7"/>
  <c r="H155" i="7"/>
  <c r="L155" i="7"/>
  <c r="I155" i="7"/>
  <c r="J155" i="7"/>
  <c r="F157" i="7" l="1"/>
  <c r="A158" i="7"/>
  <c r="E157" i="7"/>
  <c r="D157" i="7"/>
  <c r="B157" i="7"/>
  <c r="C157" i="7" s="1"/>
  <c r="I156" i="7"/>
  <c r="K156" i="7"/>
  <c r="G156" i="7"/>
  <c r="L156" i="7"/>
  <c r="J156" i="7"/>
  <c r="H156" i="7"/>
  <c r="L157" i="7" l="1"/>
  <c r="K157" i="7"/>
  <c r="I157" i="7"/>
  <c r="H157" i="7"/>
  <c r="G157" i="7"/>
  <c r="J157" i="7"/>
  <c r="E158" i="7"/>
  <c r="F158" i="7"/>
  <c r="A159" i="7"/>
  <c r="B158" i="7"/>
  <c r="C158" i="7" s="1"/>
  <c r="D158" i="7"/>
  <c r="H158" i="7" l="1"/>
  <c r="K158" i="7"/>
  <c r="G158" i="7"/>
  <c r="J158" i="7"/>
  <c r="L158" i="7"/>
  <c r="I158" i="7"/>
  <c r="A160" i="7"/>
  <c r="D159" i="7"/>
  <c r="F159" i="7"/>
  <c r="B159" i="7"/>
  <c r="C159" i="7" s="1"/>
  <c r="E159" i="7"/>
  <c r="K159" i="7" l="1"/>
  <c r="I159" i="7"/>
  <c r="H159" i="7"/>
  <c r="L159" i="7"/>
  <c r="J159" i="7"/>
  <c r="G159" i="7"/>
  <c r="E160" i="7"/>
  <c r="A161" i="7"/>
  <c r="B160" i="7"/>
  <c r="C160" i="7" s="1"/>
  <c r="F160" i="7"/>
  <c r="D160" i="7"/>
  <c r="H160" i="7" l="1"/>
  <c r="G160" i="7"/>
  <c r="J160" i="7"/>
  <c r="K160" i="7"/>
  <c r="I160" i="7"/>
  <c r="L160" i="7"/>
  <c r="F161" i="7"/>
  <c r="B161" i="7"/>
  <c r="C161" i="7" s="1"/>
  <c r="E161" i="7"/>
  <c r="D161" i="7"/>
  <c r="A162" i="7"/>
  <c r="J161" i="7" l="1"/>
  <c r="H161" i="7"/>
  <c r="I161" i="7"/>
  <c r="L161" i="7"/>
  <c r="K161" i="7"/>
  <c r="G161" i="7"/>
  <c r="B162" i="7"/>
  <c r="C162" i="7" s="1"/>
  <c r="F162" i="7"/>
  <c r="A163" i="7"/>
  <c r="E162" i="7"/>
  <c r="D162" i="7"/>
  <c r="K162" i="7" l="1"/>
  <c r="L162" i="7"/>
  <c r="I162" i="7"/>
  <c r="G162" i="7"/>
  <c r="J162" i="7"/>
  <c r="H162" i="7"/>
  <c r="F163" i="7"/>
  <c r="E163" i="7"/>
  <c r="D163" i="7"/>
  <c r="A164" i="7"/>
  <c r="B163" i="7"/>
  <c r="C163" i="7" s="1"/>
  <c r="A165" i="7" l="1"/>
  <c r="F164" i="7"/>
  <c r="E164" i="7"/>
  <c r="B164" i="7"/>
  <c r="C164" i="7" s="1"/>
  <c r="D164" i="7"/>
  <c r="H163" i="7"/>
  <c r="J163" i="7"/>
  <c r="K163" i="7"/>
  <c r="I163" i="7"/>
  <c r="L163" i="7"/>
  <c r="G163" i="7"/>
  <c r="I164" i="7" l="1"/>
  <c r="K164" i="7"/>
  <c r="H164" i="7"/>
  <c r="G164" i="7"/>
  <c r="L164" i="7"/>
  <c r="J164" i="7"/>
  <c r="F165" i="7"/>
  <c r="A166" i="7"/>
  <c r="E165" i="7"/>
  <c r="B165" i="7"/>
  <c r="C165" i="7" s="1"/>
  <c r="D165" i="7"/>
  <c r="A167" i="7" l="1"/>
  <c r="D166" i="7"/>
  <c r="F166" i="7"/>
  <c r="E166" i="7"/>
  <c r="B166" i="7"/>
  <c r="C166" i="7" s="1"/>
  <c r="J165" i="7"/>
  <c r="G165" i="7"/>
  <c r="I165" i="7"/>
  <c r="H165" i="7"/>
  <c r="K165" i="7"/>
  <c r="L165" i="7"/>
  <c r="L166" i="7" l="1"/>
  <c r="K166" i="7"/>
  <c r="J166" i="7"/>
  <c r="I166" i="7"/>
  <c r="G166" i="7"/>
  <c r="H166" i="7"/>
  <c r="B167" i="7"/>
  <c r="C167" i="7" s="1"/>
  <c r="A168" i="7"/>
  <c r="E167" i="7"/>
  <c r="D167" i="7"/>
  <c r="F167" i="7"/>
  <c r="E168" i="7" l="1"/>
  <c r="F168" i="7"/>
  <c r="D168" i="7"/>
  <c r="A169" i="7"/>
  <c r="B168" i="7"/>
  <c r="C168" i="7" s="1"/>
  <c r="J167" i="7"/>
  <c r="G167" i="7"/>
  <c r="I167" i="7"/>
  <c r="H167" i="7"/>
  <c r="L167" i="7"/>
  <c r="K167" i="7"/>
  <c r="L168" i="7" l="1"/>
  <c r="K168" i="7"/>
  <c r="I168" i="7"/>
  <c r="H168" i="7"/>
  <c r="J168" i="7"/>
  <c r="G168" i="7"/>
  <c r="B169" i="7"/>
  <c r="C169" i="7" s="1"/>
  <c r="E169" i="7"/>
  <c r="F169" i="7"/>
  <c r="A170" i="7"/>
  <c r="D169" i="7"/>
  <c r="K169" i="7" l="1"/>
  <c r="H169" i="7"/>
  <c r="J169" i="7"/>
  <c r="I169" i="7"/>
  <c r="G169" i="7"/>
  <c r="L169" i="7"/>
  <c r="F170" i="7"/>
  <c r="D170" i="7"/>
  <c r="A171" i="7"/>
  <c r="E170" i="7"/>
  <c r="B170" i="7"/>
  <c r="C170" i="7" s="1"/>
  <c r="I170" i="7" l="1"/>
  <c r="L170" i="7"/>
  <c r="H170" i="7"/>
  <c r="K170" i="7"/>
  <c r="G170" i="7"/>
  <c r="J170" i="7"/>
  <c r="E171" i="7"/>
  <c r="F171" i="7"/>
  <c r="B171" i="7"/>
  <c r="C171" i="7" s="1"/>
  <c r="A172" i="7"/>
  <c r="D171" i="7"/>
  <c r="G171" i="7" l="1"/>
  <c r="H171" i="7"/>
  <c r="J171" i="7"/>
  <c r="K171" i="7"/>
  <c r="L171" i="7"/>
  <c r="I171" i="7"/>
  <c r="F172" i="7"/>
  <c r="A173" i="7"/>
  <c r="B172" i="7"/>
  <c r="C172" i="7" s="1"/>
  <c r="D172" i="7"/>
  <c r="E172" i="7"/>
  <c r="G172" i="7" l="1"/>
  <c r="H172" i="7"/>
  <c r="K172" i="7"/>
  <c r="I172" i="7"/>
  <c r="L172" i="7"/>
  <c r="J172" i="7"/>
  <c r="D173" i="7"/>
  <c r="B173" i="7"/>
  <c r="C173" i="7" s="1"/>
  <c r="F173" i="7"/>
  <c r="E173" i="7"/>
  <c r="A174" i="7"/>
  <c r="G173" i="7" l="1"/>
  <c r="L173" i="7"/>
  <c r="I173" i="7"/>
  <c r="J173" i="7"/>
  <c r="K173" i="7"/>
  <c r="H173" i="7"/>
  <c r="B174" i="7"/>
  <c r="C174" i="7" s="1"/>
  <c r="A175" i="7"/>
  <c r="E174" i="7"/>
  <c r="F174" i="7"/>
  <c r="D174" i="7"/>
  <c r="F175" i="7" l="1"/>
  <c r="E175" i="7"/>
  <c r="A176" i="7"/>
  <c r="B175" i="7"/>
  <c r="C175" i="7" s="1"/>
  <c r="D175" i="7"/>
  <c r="H174" i="7"/>
  <c r="G174" i="7"/>
  <c r="I174" i="7"/>
  <c r="L174" i="7"/>
  <c r="K174" i="7"/>
  <c r="J174" i="7"/>
  <c r="J175" i="7" l="1"/>
  <c r="I175" i="7"/>
  <c r="L175" i="7"/>
  <c r="K175" i="7"/>
  <c r="G175" i="7"/>
  <c r="H175" i="7"/>
  <c r="D176" i="7"/>
  <c r="E176" i="7"/>
  <c r="B176" i="7"/>
  <c r="C176" i="7" s="1"/>
  <c r="A177" i="7"/>
  <c r="F176" i="7"/>
  <c r="I176" i="7" l="1"/>
  <c r="H176" i="7"/>
  <c r="G176" i="7"/>
  <c r="J176" i="7"/>
  <c r="K176" i="7"/>
  <c r="L176" i="7"/>
  <c r="A178" i="7"/>
  <c r="E177" i="7"/>
  <c r="D177" i="7"/>
  <c r="F177" i="7"/>
  <c r="B177" i="7"/>
  <c r="C177" i="7" s="1"/>
  <c r="J177" i="7" l="1"/>
  <c r="H177" i="7"/>
  <c r="K177" i="7"/>
  <c r="G177" i="7"/>
  <c r="L177" i="7"/>
  <c r="I177" i="7"/>
  <c r="A179" i="7"/>
  <c r="F178" i="7"/>
  <c r="D178" i="7"/>
  <c r="E178" i="7"/>
  <c r="B178" i="7"/>
  <c r="C178" i="7" s="1"/>
  <c r="F179" i="7" l="1"/>
  <c r="E179" i="7"/>
  <c r="A180" i="7"/>
  <c r="D179" i="7"/>
  <c r="B179" i="7"/>
  <c r="C179" i="7" s="1"/>
  <c r="K178" i="7"/>
  <c r="J178" i="7"/>
  <c r="I178" i="7"/>
  <c r="H178" i="7"/>
  <c r="G178" i="7"/>
  <c r="L178" i="7"/>
  <c r="F180" i="7" l="1"/>
  <c r="A181" i="7"/>
  <c r="E180" i="7"/>
  <c r="D180" i="7"/>
  <c r="B180" i="7"/>
  <c r="C180" i="7" s="1"/>
  <c r="K179" i="7"/>
  <c r="G179" i="7"/>
  <c r="I179" i="7"/>
  <c r="L179" i="7"/>
  <c r="J179" i="7"/>
  <c r="H179" i="7"/>
  <c r="L180" i="7" l="1"/>
  <c r="I180" i="7"/>
  <c r="J180" i="7"/>
  <c r="G180" i="7"/>
  <c r="K180" i="7"/>
  <c r="H180" i="7"/>
  <c r="E181" i="7"/>
  <c r="B181" i="7"/>
  <c r="C181" i="7" s="1"/>
  <c r="D181" i="7"/>
  <c r="F181" i="7"/>
  <c r="A182" i="7"/>
  <c r="B182" i="7" l="1"/>
  <c r="C182" i="7" s="1"/>
  <c r="F182" i="7"/>
  <c r="A183" i="7"/>
  <c r="E182" i="7"/>
  <c r="D182" i="7"/>
  <c r="K181" i="7"/>
  <c r="L181" i="7"/>
  <c r="G181" i="7"/>
  <c r="H181" i="7"/>
  <c r="I181" i="7"/>
  <c r="J181" i="7"/>
  <c r="D183" i="7" l="1"/>
  <c r="E183" i="7"/>
  <c r="B183" i="7"/>
  <c r="C183" i="7" s="1"/>
  <c r="F183" i="7"/>
  <c r="A184" i="7"/>
  <c r="I182" i="7"/>
  <c r="L182" i="7"/>
  <c r="H182" i="7"/>
  <c r="G182" i="7"/>
  <c r="K182" i="7"/>
  <c r="J182" i="7"/>
  <c r="H183" i="7" l="1"/>
  <c r="K183" i="7"/>
  <c r="G183" i="7"/>
  <c r="I183" i="7"/>
  <c r="L183" i="7"/>
  <c r="J183" i="7"/>
  <c r="A185" i="7"/>
  <c r="E184" i="7"/>
  <c r="F184" i="7"/>
  <c r="D184" i="7"/>
  <c r="B184" i="7"/>
  <c r="C184" i="7" s="1"/>
  <c r="D185" i="7" l="1"/>
  <c r="B185" i="7"/>
  <c r="C185" i="7" s="1"/>
  <c r="A186" i="7"/>
  <c r="F185" i="7"/>
  <c r="E185" i="7"/>
  <c r="H184" i="7"/>
  <c r="G184" i="7"/>
  <c r="K184" i="7"/>
  <c r="L184" i="7"/>
  <c r="J184" i="7"/>
  <c r="I184" i="7"/>
  <c r="F186" i="7" l="1"/>
  <c r="A187" i="7"/>
  <c r="D186" i="7"/>
  <c r="B186" i="7"/>
  <c r="C186" i="7" s="1"/>
  <c r="E186" i="7"/>
  <c r="G185" i="7"/>
  <c r="K185" i="7"/>
  <c r="H185" i="7"/>
  <c r="L185" i="7"/>
  <c r="J185" i="7"/>
  <c r="I185" i="7"/>
  <c r="H186" i="7" l="1"/>
  <c r="K186" i="7"/>
  <c r="G186" i="7"/>
  <c r="J186" i="7"/>
  <c r="I186" i="7"/>
  <c r="L186" i="7"/>
  <c r="D187" i="7"/>
  <c r="A188" i="7"/>
  <c r="F187" i="7"/>
  <c r="E187" i="7"/>
  <c r="B187" i="7"/>
  <c r="C187" i="7" s="1"/>
  <c r="J187" i="7" l="1"/>
  <c r="I187" i="7"/>
  <c r="H187" i="7"/>
  <c r="K187" i="7"/>
  <c r="L187" i="7"/>
  <c r="G187" i="7"/>
  <c r="B188" i="7"/>
  <c r="C188" i="7" s="1"/>
  <c r="E188" i="7"/>
  <c r="D188" i="7"/>
  <c r="F188" i="7"/>
  <c r="A189" i="7"/>
  <c r="J188" i="7" l="1"/>
  <c r="L188" i="7"/>
  <c r="K188" i="7"/>
  <c r="G188" i="7"/>
  <c r="H188" i="7"/>
  <c r="I188" i="7"/>
  <c r="B189" i="7"/>
  <c r="C189" i="7" s="1"/>
  <c r="D189" i="7"/>
  <c r="F189" i="7"/>
  <c r="E189" i="7"/>
  <c r="A190" i="7"/>
  <c r="E190" i="7" l="1"/>
  <c r="D190" i="7"/>
  <c r="F190" i="7"/>
  <c r="B190" i="7"/>
  <c r="C190" i="7" s="1"/>
  <c r="A191" i="7"/>
  <c r="H189" i="7"/>
  <c r="J189" i="7"/>
  <c r="L189" i="7"/>
  <c r="I189" i="7"/>
  <c r="G189" i="7"/>
  <c r="K189" i="7"/>
  <c r="I190" i="7" l="1"/>
  <c r="H190" i="7"/>
  <c r="G190" i="7"/>
  <c r="J190" i="7"/>
  <c r="K190" i="7"/>
  <c r="L190" i="7"/>
  <c r="A192" i="7"/>
  <c r="D191" i="7"/>
  <c r="B191" i="7"/>
  <c r="C191" i="7" s="1"/>
  <c r="E191" i="7"/>
  <c r="F191" i="7"/>
  <c r="F192" i="7" l="1"/>
  <c r="A193" i="7"/>
  <c r="B192" i="7"/>
  <c r="C192" i="7" s="1"/>
  <c r="D192" i="7"/>
  <c r="E192" i="7"/>
  <c r="G191" i="7"/>
  <c r="J191" i="7"/>
  <c r="K191" i="7"/>
  <c r="H191" i="7"/>
  <c r="I191" i="7"/>
  <c r="L191" i="7"/>
  <c r="G192" i="7" l="1"/>
  <c r="K192" i="7"/>
  <c r="J192" i="7"/>
  <c r="H192" i="7"/>
  <c r="I192" i="7"/>
  <c r="L192" i="7"/>
  <c r="D193" i="7"/>
  <c r="F193" i="7"/>
  <c r="A194" i="7"/>
  <c r="B193" i="7"/>
  <c r="C193" i="7" s="1"/>
  <c r="E193" i="7"/>
  <c r="G193" i="7" l="1"/>
  <c r="I193" i="7"/>
  <c r="H193" i="7"/>
  <c r="K193" i="7"/>
  <c r="J193" i="7"/>
  <c r="L193" i="7"/>
  <c r="B194" i="7"/>
  <c r="C194" i="7" s="1"/>
  <c r="F194" i="7"/>
  <c r="A195" i="7"/>
  <c r="D194" i="7"/>
  <c r="E194" i="7"/>
  <c r="G194" i="7" l="1"/>
  <c r="L194" i="7"/>
  <c r="J194" i="7"/>
  <c r="H194" i="7"/>
  <c r="K194" i="7"/>
  <c r="I194" i="7"/>
  <c r="A196" i="7"/>
  <c r="D195" i="7"/>
  <c r="E195" i="7"/>
  <c r="B195" i="7"/>
  <c r="C195" i="7" s="1"/>
  <c r="F195" i="7"/>
  <c r="L195" i="7" l="1"/>
  <c r="H195" i="7"/>
  <c r="J195" i="7"/>
  <c r="K195" i="7"/>
  <c r="I195" i="7"/>
  <c r="G195" i="7"/>
  <c r="D196" i="7"/>
  <c r="A197" i="7"/>
  <c r="B196" i="7"/>
  <c r="C196" i="7" s="1"/>
  <c r="F196" i="7"/>
  <c r="E196" i="7"/>
  <c r="D197" i="7" l="1"/>
  <c r="F197" i="7"/>
  <c r="A198" i="7"/>
  <c r="B197" i="7"/>
  <c r="C197" i="7" s="1"/>
  <c r="E197" i="7"/>
  <c r="J196" i="7"/>
  <c r="H196" i="7"/>
  <c r="G196" i="7"/>
  <c r="K196" i="7"/>
  <c r="L196" i="7"/>
  <c r="I196" i="7"/>
  <c r="E198" i="7" l="1"/>
  <c r="D198" i="7"/>
  <c r="B198" i="7"/>
  <c r="C198" i="7" s="1"/>
  <c r="A199" i="7"/>
  <c r="F198" i="7"/>
  <c r="G197" i="7"/>
  <c r="K197" i="7"/>
  <c r="L197" i="7"/>
  <c r="I197" i="7"/>
  <c r="H197" i="7"/>
  <c r="J197" i="7"/>
  <c r="D199" i="7" l="1"/>
  <c r="E199" i="7"/>
  <c r="B199" i="7"/>
  <c r="C199" i="7" s="1"/>
  <c r="F199" i="7"/>
  <c r="A200" i="7"/>
  <c r="G198" i="7"/>
  <c r="K198" i="7"/>
  <c r="L198" i="7"/>
  <c r="I198" i="7"/>
  <c r="H198" i="7"/>
  <c r="J198" i="7"/>
  <c r="D200" i="7" l="1"/>
  <c r="A201" i="7"/>
  <c r="E200" i="7"/>
  <c r="B200" i="7"/>
  <c r="C200" i="7" s="1"/>
  <c r="F200" i="7"/>
  <c r="J199" i="7"/>
  <c r="H199" i="7"/>
  <c r="K199" i="7"/>
  <c r="L199" i="7"/>
  <c r="G199" i="7"/>
  <c r="I199" i="7"/>
  <c r="F201" i="7" l="1"/>
  <c r="B201" i="7"/>
  <c r="C201" i="7" s="1"/>
  <c r="A202" i="7"/>
  <c r="E201" i="7"/>
  <c r="D201" i="7"/>
  <c r="L200" i="7"/>
  <c r="H200" i="7"/>
  <c r="I200" i="7"/>
  <c r="G200" i="7"/>
  <c r="K200" i="7"/>
  <c r="J200" i="7"/>
  <c r="A203" i="7" l="1"/>
  <c r="E202" i="7"/>
  <c r="D202" i="7"/>
  <c r="B202" i="7"/>
  <c r="C202" i="7" s="1"/>
  <c r="F202" i="7"/>
  <c r="H201" i="7"/>
  <c r="G201" i="7"/>
  <c r="J201" i="7"/>
  <c r="K201" i="7"/>
  <c r="L201" i="7"/>
  <c r="I201" i="7"/>
  <c r="H202" i="7" l="1"/>
  <c r="L202" i="7"/>
  <c r="J202" i="7"/>
  <c r="I202" i="7"/>
  <c r="K202" i="7"/>
  <c r="G202" i="7"/>
  <c r="B203" i="7"/>
  <c r="C203" i="7" s="1"/>
  <c r="E203" i="7"/>
  <c r="F203" i="7"/>
  <c r="D203" i="7"/>
  <c r="G203" i="7" l="1"/>
  <c r="H203" i="7"/>
  <c r="I203" i="7"/>
  <c r="K203" i="7"/>
  <c r="L203" i="7"/>
  <c r="J20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EA8380F7-0283-4990-9209-15A70FDA23AC}">
      <text>
        <r>
          <rPr>
            <sz val="11"/>
            <color rgb="FF000000"/>
            <rFont val="Calibri"/>
            <family val="2"/>
            <charset val="1"/>
          </rPr>
          <t>Do we need index in alarm?</t>
        </r>
      </text>
    </comment>
    <comment ref="D20" authorId="0" shapeId="0" xr:uid="{18E31259-C6C7-413A-B457-0234D1C17E4E}">
      <text>
        <r>
          <rPr>
            <sz val="11"/>
            <color rgb="FF000000"/>
            <rFont val="Calibri"/>
            <family val="2"/>
            <charset val="1"/>
          </rPr>
          <t>Is this correct formula?</t>
        </r>
      </text>
    </comment>
  </commentList>
</comments>
</file>

<file path=xl/sharedStrings.xml><?xml version="1.0" encoding="utf-8"?>
<sst xmlns="http://schemas.openxmlformats.org/spreadsheetml/2006/main" count="334" uniqueCount="127">
  <si>
    <t>Battery</t>
  </si>
  <si>
    <t>units</t>
  </si>
  <si>
    <t>resolution</t>
  </si>
  <si>
    <t>min value</t>
  </si>
  <si>
    <t>max value</t>
  </si>
  <si>
    <t>V</t>
  </si>
  <si>
    <t>bits</t>
  </si>
  <si>
    <t>req max value</t>
  </si>
  <si>
    <t>req min value</t>
  </si>
  <si>
    <t>Check</t>
  </si>
  <si>
    <t>max no. of values</t>
  </si>
  <si>
    <t>hex converted to binary =</t>
  </si>
  <si>
    <t xml:space="preserve"> number position in byte string =</t>
  </si>
  <si>
    <t>hex value @ position in byte string =</t>
  </si>
  <si>
    <t>converted to binary value @ position in byte string =</t>
  </si>
  <si>
    <t>bit shifting string start position =</t>
  </si>
  <si>
    <t>Converted value in output units =</t>
  </si>
  <si>
    <t>converted to binary =</t>
  </si>
  <si>
    <t>converted to decimal =</t>
  </si>
  <si>
    <t>Physical Property Measured =</t>
  </si>
  <si>
    <t xml:space="preserve">www.baranidesign.com </t>
  </si>
  <si>
    <t xml:space="preserve">+421 948 067 125    </t>
  </si>
  <si>
    <t>sales@baranidesign.com</t>
  </si>
  <si>
    <t>{"ButtonStyle":0,"Name":"","CopyProtect":{"IsEnabled":false,"DomainName":""},"HideSscPoweredlogo":false,"AspnetConfig":{"BrowseUrl":"http://localhost/ssc","FileExtension":0},"NodejsConfig":{"LocalPort":3000},"SmartphoneSettings":{"ViewportLock":true,"UseOldViewEngine":false,"EnableZoom":false,"EnableSwipe":false,"HideToolbar":false,"InheritBackgroundColor":false,"CheckboxFlavor":1,"ShowBubble":false},"SmartphoneTheme":1,"Theme":{"BgColor":"#FFFFFFFF","BgImage":"","InputBorderStyle":2},"Layout":0,"LayoutConfig":{"IsSamePagesHeight":false},"Toolbar":{"Position":1,"IsSubmit":true,"IsPrint":true,"IsPrintAll":false,"IsReset":true,"IsUpdate":true},"InputDetection":0,"ConfigureSubmit":{"IsShowCaptcha":false,"IsUseSscWebServer":true,"ReceiverCode":"jan@baranidesign.com","IsFreeService":false,"IsAdvanceService":true,"IsSecureEmail":false,"IsDemonstrationService":false,"AfterSuccessfulSubmit":"","AfterFailSubmit":"","AfterCancelWizard":"","IsUseOwnWebServer":false,"OwnWebServerURL":"","OwnWebServerTarget":"","SubmitTarget":0},"Flavor":0,"Edition":3,"IgnoreBgInputCell":false,"LiveShare":{"Enable":true},"ResponsiveDesignSetting":{"Disabled":false},"WbUtil":{"EnableBs":true}}</t>
  </si>
  <si>
    <t>n/a</t>
  </si>
  <si>
    <t>Byte string conversion calculations to binary number format</t>
  </si>
  <si>
    <t>bit SUM</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</si>
  <si>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required.","OkButton":"OK","DDLDefaultRequiredText":"Please Select"},"WizardButton":{"Next":"Next","Previous":"Previous","Cancel":"Cancel","Finish":"Finish"},"ToolbarButton":{"Submit":"Submit","Print":"Print","PrintAll":"Print All","Reset":"Reset","Update":"Update","Back":"Back"},"BrowserAndLocation":{"Browsers":[{"Name":"chrome.exe"},{"Name":"firefox.exe"}],"ConversionPath":"C:\\Users\\baranij\\Downloads"},"AdvancedSettingsModels":[],"Dropbox":{"AccessToken":"","AccessSecret":""},"SpreadsheetServer":{"Username":"","Password":"","ServerUrl":""},"ConfigureSubmitDefault":{"Email":"jan@baranidesign.com"},"MessageBubble":{"Close":false,"TopMsg":0},"CustomizeTheme":{"Theme":""},"QrSetting":{"ShowOnConversion":true},"CongratsPage":{"LastOpenedVersion":""},"LocalWebServer":{"Port":"8888"},"SubmitDialog":{"SubmitDialogHeading":"Submit Successful.","SubmitDialogDesc":"The form was successfully submitted.","BeforeSubmitDesc":"The form is being submitted.","OfflineHeading":"Save until online","OfflineDesc":"You are currently offline and the submit failed. Do you want to save the submit and send it later when you are online.","OfflineConfirm":"Do you want to save?","OfflineSubmitHeading":"Offline forms submit confirmation","OfflineSubmitDesc":"There are Offline form(s), which are now ready to submit in server.","OfflineSubmitConfirm":"Do you want to submit?","FailOfflineHeading":"Offline Form submit failed","FailOfflineDesc":"Unable to connect to the Internet. Please try submitting the offline forms later in internet connection.","OfflineSubmitWait":"It may take sometime to finish all submits depending on the size of offline forms and internet connection.","OfflineSubmitWaitCounter":"Left","OfflineSubmitError":"Submit error: Please try later."}}</t>
  </si>
  <si>
    <t>ALLMETEO OPEN RAIN Data Format: MeteoRain IoT Sigfox &amp; LoRaWAN wireless message bit string verifier calculator</t>
  </si>
  <si>
    <t>MeteoRain IoT PROTOCOL START BIT (Type) = 0</t>
  </si>
  <si>
    <t>boolean</t>
  </si>
  <si>
    <t>Is internal temp
&gt; 2 °C (1=YES)</t>
  </si>
  <si>
    <t>CALCULATED OUTPUT VALUES =</t>
  </si>
  <si>
    <t>Sensor Error or N/A = Maximum possible bit value for each measurand in binary = 111111…. (FFFFF…. In hex) signifies measurement error code (except for Rain register which is cumulative revolving.</t>
  </si>
  <si>
    <t xml:space="preserve">Copyright©2020 BARANI DESIGN TECHNOLOGIES s.r.o.    </t>
  </si>
  <si>
    <t>clicks/pulses 
(Unitless value. Before displaying,
multiply by rain gauge resolution)</t>
  </si>
  <si>
    <t>Rain Intensity Correction 
to Rain Clicks 
(revolving counter)</t>
  </si>
  <si>
    <t>Rain Clicks 
(revolving counter)</t>
  </si>
  <si>
    <t>Rain gauge internal temperature warning (Is internal temperature &gt; 2 °C?) is used to warn of possible ground frost and its affect on rain gauge measurements (0 = internal rain gauge temperature is less than 2 °C, 1 = internal temperature is higher than 2 °C)</t>
  </si>
  <si>
    <t>{"IsHide":false,"SheetId":0,"Name":"MeteoRain bitmap","HiddenRow":0,"VisibleRange":"","SheetTheme":{"TabColor":"","BodyColor":"","BodyImage":""}}</t>
  </si>
  <si>
    <t>Index</t>
  </si>
  <si>
    <t>This calculator is meant for quick message decoding for MeteoWind IoT wind transmitters that send a bit-shifted string. (Sigfox: 8 Bytes comply with Worldwide regulations duty cycle to allow 144 messages/day.)</t>
  </si>
  <si>
    <t>Input 6 byte or longer string (hex) =</t>
  </si>
  <si>
    <t>time between clicks (s)</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</si>
  <si>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</si>
  <si>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time between clicks SQUARE ROOT (SQRT)</t>
  </si>
  <si>
    <t>Corresponding rain rate for given rain gauge resolution (calc from time)</t>
  </si>
  <si>
    <t>Corresponding rain rate for given rain gauge resolution (calc from bits)</t>
  </si>
  <si>
    <t>Corresponding rain rate RESOLUTION PER BIT for given rain gauge resolution (calc from bits)</t>
  </si>
  <si>
    <t>Debug</t>
  </si>
  <si>
    <t>binary</t>
  </si>
  <si>
    <t>TRANSMITTED NUMBER IN 10 BITS</t>
  </si>
  <si>
    <t>CHECK: 
TRANSMITTED NUMBER IN 10 BITS</t>
  </si>
  <si>
    <t>LoRaWAN Service Message Format: Wireless message bit string verifier calculator</t>
  </si>
  <si>
    <t>This calculator is meant for quick message decoding for MeteoWind IoT wind transmitters that send a bit-shifted string.</t>
  </si>
  <si>
    <t xml:space="preserve">MeteoWind IoT message format </t>
  </si>
  <si>
    <t>Input XX byte or longer string (hex) =</t>
  </si>
  <si>
    <t>c582a1087050904b3114</t>
  </si>
  <si>
    <t>Type</t>
  </si>
  <si>
    <t>Latitude</t>
  </si>
  <si>
    <t>Longitude</t>
  </si>
  <si>
    <t>Fix Status
‘0’=Invalid
‘1’=GNSS fix
‘2’=DGPS fix</t>
  </si>
  <si>
    <t>Number of Satelites</t>
  </si>
  <si>
    <t>HDOP</t>
  </si>
  <si>
    <t>Inclination X</t>
  </si>
  <si>
    <t>Inclination Y</t>
  </si>
  <si>
    <t>Inclination Z</t>
  </si>
  <si>
    <t>Debug Flags</t>
  </si>
  <si>
    <t>deg</t>
  </si>
  <si>
    <t>status</t>
  </si>
  <si>
    <t>interger</t>
  </si>
  <si>
    <t>meters</t>
  </si>
  <si>
    <t>FINAL CALCULATED OUTPUT VALUES =</t>
  </si>
  <si>
    <t xml:space="preserve">    Latitude = ISO6709 Latitude comes before longitude, North latitude is positive. Accuracy to 5 decimal places (0.00001 = 1.11 m = +/-0.55m)   GPS module mode = GPGGA.</t>
  </si>
  <si>
    <t xml:space="preserve">    Longitude = ISO6709, East longitude is positive. Accuracy to 5 decimal places (0.00001 = 1.11 m = +/-0.55m)      GPS module mode = GPGGA.</t>
  </si>
  <si>
    <t>Conversion ALGORITHM:</t>
  </si>
  <si>
    <t>https://stackoverflow.com/questions/46962288/change-longitude-from-180-to-180-to-0-to-360</t>
  </si>
  <si>
    <t xml:space="preserve">    GPS fix status = ‘0’=Invalid; ‘1’=GNSS fix; ‘2’=DGPS fix.</t>
  </si>
  <si>
    <t xml:space="preserve">    Number of GPS satelites</t>
  </si>
  <si>
    <t xml:space="preserve">    HDOP = Horizontal Dilution of Precision gives the added innacuracy based on geometric location of the satelites.</t>
  </si>
  <si>
    <r>
      <t xml:space="preserve">    Accelerometer Average Inclination in X - </t>
    </r>
    <r>
      <rPr>
        <b/>
        <sz val="11"/>
        <color rgb="FFFF0000"/>
        <rFont val="Calibri"/>
        <family val="2"/>
      </rPr>
      <t>treba vynulovat vo vyrobe ked sa napaluje, nech je v horizontalnej polohe</t>
    </r>
  </si>
  <si>
    <t xml:space="preserve">    Accelerometer Average Inclination in Y - treba vynulovat vo vyrobe ked sa napaluje, nech je v horizontalnej polohe</t>
  </si>
  <si>
    <t xml:space="preserve">    Accelerometer Average Inclination in Z - treba vynulovat vo vyrobe ked sa napaluje, nech je v horizontalnej polohe</t>
  </si>
  <si>
    <t xml:space="preserve">    Sensor Error or N/A = Maximum possible bit value for each measurand in binary = 111111…. (FFFFF…. In hex) signifies measurement error code.</t>
  </si>
  <si>
    <t>https://stackoverflow.com/questions/35693029/bin2dec-for-numbers-longer-than-10-bits-in-excel</t>
  </si>
  <si>
    <t>https://www.esri.com/news/arcuser/0703/geoid2of3.html</t>
  </si>
  <si>
    <t xml:space="preserve">Copyright©2019 BARANI DESIGN TECHNOLOGIES s.r.o.    </t>
  </si>
  <si>
    <t>MeteoHelix IoT message format</t>
  </si>
  <si>
    <t>Hardware type</t>
  </si>
  <si>
    <t>Major Firmware revision</t>
  </si>
  <si>
    <t>Minor Firmware revision</t>
  </si>
  <si>
    <t>Patch Firmware revision</t>
  </si>
  <si>
    <t xml:space="preserve">    Hardware type - 0=test, 1=MeteoHelix, 2=MeteoWind, 3=MeteoRain, 4=MeteoAG, …</t>
  </si>
  <si>
    <t>Major Firmware revision = 0…8     Example Firmware versioning like "0.03.009"</t>
  </si>
  <si>
    <t>Minor Firmware revision = 0…255</t>
  </si>
  <si>
    <t>Patch Firmware revision = 0…256</t>
  </si>
  <si>
    <t>Sensor serial number = SHT45 unique serial number to identify the sensor board on the MeteoHelix</t>
  </si>
  <si>
    <t>Solar Serial Number = unique serial number of a callibrated solar panel</t>
  </si>
  <si>
    <t>All Alarms Snooze</t>
  </si>
  <si>
    <t>Debug flags</t>
  </si>
  <si>
    <t>seconds</t>
  </si>
  <si>
    <t>728/seconds^0.5</t>
  </si>
  <si>
    <t>Minimum time between clicks is the minimum elapsed time between 2 successive rain gauge tipping bucket mechanism signals. It is sent as 728/time^0.5. It is used to determine the maximum instantaneous rain rate. (Rain gauge resolution divided by Minimum time between clicks results Rain rate.)</t>
  </si>
  <si>
    <t>Rain (revolving counter) value is a revolving counter which returns to zero after the maximum 4096 value is reached and starts counting up again. For each 10 minute data transmit interval, the amount of rain is equal to the difference between two consecutive values of this register times the rain gauge resolution. (Rain gauge intensity correction below may be added to this value if desired if high intensity rain rates have occurred.)</t>
  </si>
  <si>
    <t xml:space="preserve">Rain Intensity correction is added to the amount of Rain Clicks of the above revolving counter. For each 10 minute data transmit interval, the amount of rain the rain gauge may have missed due to high rain intensities is equal to the difference between two consecutive values of this register times the rain gauge resolution. </t>
  </si>
  <si>
    <t>20231031  MeteoHelix IoT LoRaWAN ALARM</t>
  </si>
  <si>
    <t xml:space="preserve">MeteoWind IoT ALARM message format </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</si>
  <si>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</si>
  <si>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Debug_Flags</t>
  </si>
  <si>
    <r>
      <t xml:space="preserve">    Message counter revolving 0 to 63</t>
    </r>
    <r>
      <rPr>
        <b/>
        <sz val="11"/>
        <color rgb="FFFF0000"/>
        <rFont val="Calibri"/>
        <family val="2"/>
      </rPr>
      <t xml:space="preserve"> is independent of regular 10min message index.</t>
    </r>
  </si>
  <si>
    <t xml:space="preserve">    ALL VALUES are absolute numbers (do NOT get subtracted or added to any other reading).</t>
  </si>
  <si>
    <r>
      <t xml:space="preserve">    </t>
    </r>
    <r>
      <rPr>
        <b/>
        <sz val="11"/>
        <color rgb="FFFF0000"/>
        <rFont val="Calibri"/>
        <family val="2"/>
        <scheme val="minor"/>
      </rPr>
      <t>Time Interval SQUARED</t>
    </r>
    <r>
      <rPr>
        <sz val="11"/>
        <color rgb="FFFF0000"/>
        <rFont val="Calibri"/>
        <family val="2"/>
        <scheme val="minor"/>
      </rPr>
      <t xml:space="preserve"> = Minimum time between clicks is the minimum elapsed time between 2 successive rain gauge tipping bucket mechanism signals. It is sent as 728/time^2. It is used to determine the maximum instantaneous rain rate. (Rain gauge resolution divided by Minimum time between clicks results Rain rate.)</t>
    </r>
  </si>
  <si>
    <r>
      <t xml:space="preserve">    </t>
    </r>
    <r>
      <rPr>
        <b/>
        <sz val="11"/>
        <color rgb="FFFF0000"/>
        <rFont val="Calibri"/>
        <family val="2"/>
      </rPr>
      <t xml:space="preserve">Alarm sent </t>
    </r>
    <r>
      <rPr>
        <sz val="11"/>
        <color rgb="FFFF0000"/>
        <rFont val="Calibri"/>
        <family val="2"/>
        <charset val="1"/>
      </rPr>
      <t>value indicates whether alarm was activated during the current time interval, alarm was not sent during the last regular message sending interval=0(default), at least one alarm was sent during the last interval =1.</t>
    </r>
  </si>
  <si>
    <r>
      <t xml:space="preserve">    Debug_Flags </t>
    </r>
    <r>
      <rPr>
        <sz val="11"/>
        <color rgb="FFFF0000"/>
        <rFont val="Calibri"/>
        <family val="2"/>
      </rPr>
      <t>binary flag indicates whether an error apeared in any of the measurements sent in the alarm</t>
    </r>
    <r>
      <rPr>
        <b/>
        <sz val="11"/>
        <color rgb="FFFF0000"/>
        <rFont val="Calibri"/>
        <family val="2"/>
        <charset val="1"/>
      </rPr>
      <t xml:space="preserve">,  </t>
    </r>
    <r>
      <rPr>
        <sz val="11"/>
        <color rgb="FFFF0000"/>
        <rFont val="Calibri"/>
        <family val="2"/>
      </rPr>
      <t>No=0(default), Yes: 1.</t>
    </r>
  </si>
  <si>
    <t>Battery value changes based on Index. Index=0:4 -&gt; =IF(MOD(B11,10)&lt;=4,MOD(B11,10)*C13+C16,MOD(B11,10)*C13+C16-1)
Every other message will have the correct voltage. If FFFF is sent (4) = invalid value. 
With Bat_min = 3.3V, possible bvalues are 3.3(0), 3.4(1), 3.5(2), 3.6(3),error((4). 
With Bat_min = 3.7V, possible bvalues are 3.7(0), 3.8(1), 3.9(2), 4.0(3),error((4).</t>
  </si>
  <si>
    <t>DEV Addr1</t>
  </si>
  <si>
    <t>DEV Addr2</t>
  </si>
  <si>
    <t>DEV Addr3</t>
  </si>
  <si>
    <t>DEV Addr4</t>
  </si>
  <si>
    <t>R2</t>
  </si>
  <si>
    <t>R3</t>
  </si>
  <si>
    <t>R4</t>
  </si>
  <si>
    <t>00013240</t>
  </si>
  <si>
    <t>008013240051</t>
  </si>
  <si>
    <t>Payload period</t>
  </si>
  <si>
    <t>464202002700BE160A000000</t>
  </si>
  <si>
    <t>00AB6000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</si>
</sst>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quot; bits&quot;"/>
    <numFmt numFmtId="165" formatCode="0&quot;th bit&quot;"/>
    <numFmt numFmtId="166" formatCode="0&quot;st bit&quot;"/>
    <numFmt numFmtId="167" formatCode="0.00\ &quot;mm/hr&quot;"/>
    <numFmt numFmtId="168" formatCode="0.00\ &quot;s&quot;"/>
    <numFmt numFmtId="169" formatCode="0.000\ &quot;seconds&quot;"/>
    <numFmt numFmtId="170" formatCode="&quot;multiplier =&quot;\ 0"/>
    <numFmt numFmtId="171" formatCode="0.000\ &quot;s&quot;"/>
    <numFmt numFmtId="172" formatCode="0.0"/>
    <numFmt numFmtId="173" formatCode="0\ &quot;bytes&quot;"/>
    <numFmt numFmtId="174" formatCode="0.00&quot; bytes&quot;"/>
    <numFmt numFmtId="175" formatCode="0\ &quot;(10bit)&quot;"/>
  </numFmts>
  <fonts count="47" x14ac:knownFonts="1">
    <font>
      <sz val="11"/>
      <color theme="1"/>
      <name val="Calibri"/>
      <family val="2"/>
      <scheme val="minor"/>
    </font>
    <font>
      <b/>
      <sz val="11"/>
      <color theme="1"/>
      <name val="Calibri"/>
      <family val="2"/>
      <scheme val="minor"/>
    </font>
    <font>
      <sz val="11"/>
      <color theme="0" tint="-0.499984740745262"/>
      <name val="Calibri"/>
      <family val="2"/>
      <scheme val="minor"/>
    </font>
    <font>
      <b/>
      <sz val="11"/>
      <color theme="0" tint="-0.499984740745262"/>
      <name val="Calibri"/>
      <family val="2"/>
      <scheme val="minor"/>
    </font>
    <font>
      <sz val="11"/>
      <color theme="0" tint="-0.34998626667073579"/>
      <name val="Calibri"/>
      <family val="2"/>
      <scheme val="minor"/>
    </font>
    <font>
      <b/>
      <sz val="11"/>
      <color theme="0" tint="-0.34998626667073579"/>
      <name val="Calibri"/>
      <family val="2"/>
      <scheme val="minor"/>
    </font>
    <font>
      <b/>
      <sz val="14"/>
      <color theme="1"/>
      <name val="Calibri"/>
      <family val="2"/>
      <scheme val="minor"/>
    </font>
    <font>
      <i/>
      <sz val="11"/>
      <color theme="1"/>
      <name val="Calibri"/>
      <family val="2"/>
      <scheme val="minor"/>
    </font>
    <font>
      <u/>
      <sz val="11"/>
      <color theme="10"/>
      <name val="Calibri"/>
      <family val="2"/>
      <scheme val="minor"/>
    </font>
    <font>
      <b/>
      <sz val="11"/>
      <color rgb="FF0070C0"/>
      <name val="Calibri"/>
      <family val="2"/>
      <scheme val="minor"/>
    </font>
    <font>
      <sz val="11"/>
      <color rgb="FF0070C0"/>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sz val="12"/>
      <color theme="1"/>
      <name val="Calibri"/>
      <family val="2"/>
      <scheme val="minor"/>
    </font>
    <font>
      <sz val="11"/>
      <color theme="1"/>
      <name val="Calibri"/>
      <family val="2"/>
      <scheme val="minor"/>
    </font>
    <font>
      <sz val="11"/>
      <color rgb="FFA6A6A6"/>
      <name val="Calibri"/>
      <family val="2"/>
      <charset val="1"/>
    </font>
    <font>
      <b/>
      <sz val="11"/>
      <color theme="1"/>
      <name val="Arial"/>
      <family val="2"/>
    </font>
    <font>
      <b/>
      <sz val="12"/>
      <color theme="1"/>
      <name val="Arial"/>
      <family val="2"/>
    </font>
    <font>
      <b/>
      <sz val="12"/>
      <color rgb="FFFF0000"/>
      <name val="Arial"/>
      <family val="2"/>
    </font>
    <font>
      <b/>
      <sz val="11"/>
      <color rgb="FFFF0000"/>
      <name val="Arial"/>
      <family val="2"/>
    </font>
    <font>
      <sz val="11"/>
      <color theme="1"/>
      <name val="Arial"/>
      <family val="2"/>
    </font>
    <font>
      <sz val="12"/>
      <color theme="1"/>
      <name val="Arial"/>
      <family val="2"/>
    </font>
    <font>
      <sz val="11"/>
      <color rgb="FFFF0000"/>
      <name val="Arial"/>
      <family val="2"/>
    </font>
    <font>
      <sz val="11"/>
      <color rgb="FF000000"/>
      <name val="Calibri"/>
      <family val="2"/>
      <charset val="1"/>
    </font>
    <font>
      <b/>
      <sz val="14"/>
      <color rgb="FF000000"/>
      <name val="Calibri"/>
      <family val="2"/>
      <charset val="1"/>
    </font>
    <font>
      <i/>
      <sz val="11"/>
      <color rgb="FF000000"/>
      <name val="Calibri"/>
      <family val="2"/>
      <charset val="1"/>
    </font>
    <font>
      <b/>
      <sz val="11"/>
      <color rgb="FFFF0000"/>
      <name val="Calibri"/>
      <family val="2"/>
      <charset val="1"/>
    </font>
    <font>
      <sz val="12"/>
      <color rgb="FF000000"/>
      <name val="Calibri"/>
      <family val="2"/>
      <charset val="1"/>
    </font>
    <font>
      <sz val="11"/>
      <color rgb="FF0070C0"/>
      <name val="Calibri"/>
      <family val="2"/>
      <charset val="1"/>
    </font>
    <font>
      <b/>
      <sz val="11"/>
      <color rgb="FF000000"/>
      <name val="Calibri"/>
      <family val="2"/>
      <charset val="1"/>
    </font>
    <font>
      <b/>
      <sz val="11"/>
      <color rgb="FF0070C0"/>
      <name val="Calibri"/>
      <family val="2"/>
      <charset val="1"/>
    </font>
    <font>
      <sz val="11"/>
      <color rgb="FFFF0000"/>
      <name val="Calibri"/>
      <family val="2"/>
      <charset val="1"/>
    </font>
    <font>
      <b/>
      <sz val="11"/>
      <color rgb="FF808080"/>
      <name val="Calibri"/>
      <family val="2"/>
      <charset val="1"/>
    </font>
    <font>
      <sz val="11"/>
      <color rgb="FF808080"/>
      <name val="Calibri"/>
      <family val="2"/>
      <charset val="1"/>
    </font>
    <font>
      <b/>
      <sz val="11"/>
      <name val="Calibri"/>
      <family val="2"/>
      <charset val="1"/>
    </font>
    <font>
      <b/>
      <sz val="11"/>
      <name val="Calibri"/>
      <family val="2"/>
    </font>
    <font>
      <u/>
      <sz val="11"/>
      <color rgb="FF0563C1"/>
      <name val="Calibri"/>
      <family val="2"/>
      <charset val="1"/>
    </font>
    <font>
      <b/>
      <sz val="11"/>
      <color rgb="FFFF0000"/>
      <name val="Calibri"/>
      <family val="2"/>
    </font>
    <font>
      <b/>
      <sz val="11"/>
      <color rgb="FFA6A6A6"/>
      <name val="Calibri"/>
      <family val="2"/>
      <charset val="1"/>
    </font>
    <font>
      <b/>
      <sz val="11"/>
      <color rgb="FF0070C0"/>
      <name val="Calibri"/>
      <family val="2"/>
    </font>
    <font>
      <sz val="11"/>
      <name val="Calibri"/>
      <family val="2"/>
      <charset val="1"/>
    </font>
    <font>
      <i/>
      <sz val="11"/>
      <color rgb="FFFF0000"/>
      <name val="Calibri"/>
      <family val="2"/>
      <scheme val="minor"/>
    </font>
    <font>
      <sz val="11"/>
      <color rgb="FFFF0000"/>
      <name val="Calibri"/>
      <family val="2"/>
    </font>
    <font>
      <sz val="8"/>
      <name val="Calibri"/>
      <family val="2"/>
      <scheme val="minor"/>
    </font>
    <font>
      <b/>
      <sz val="11"/>
      <color rgb="FF000000"/>
      <name val="Calibri"/>
      <family val="2"/>
      <charset val="238"/>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D9D9D9"/>
        <bgColor rgb="FFC0C0C0"/>
      </patternFill>
    </fill>
    <fill>
      <patternFill patternType="solid">
        <fgColor rgb="FFFFFF00"/>
        <bgColor rgb="FFFFFF00"/>
      </patternFill>
    </fill>
    <fill>
      <patternFill patternType="solid">
        <fgColor theme="3" tint="0.79998168889431442"/>
        <bgColor indexed="64"/>
      </patternFill>
    </fill>
    <fill>
      <patternFill patternType="solid">
        <fgColor theme="3" tint="0.79998168889431442"/>
        <bgColor rgb="FFC0C0C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diagonal/>
    </border>
    <border>
      <left style="thin">
        <color indexed="64"/>
      </left>
      <right style="thin">
        <color indexed="64"/>
      </right>
      <top style="dotted">
        <color indexed="64"/>
      </top>
      <bottom style="dotted">
        <color indexed="64"/>
      </bottom>
      <diagonal/>
    </border>
    <border>
      <left style="double">
        <color auto="1"/>
      </left>
      <right style="double">
        <color auto="1"/>
      </right>
      <top/>
      <bottom/>
      <diagonal/>
    </border>
    <border>
      <left style="thin">
        <color indexed="64"/>
      </left>
      <right style="thin">
        <color indexed="64"/>
      </right>
      <top style="thin">
        <color indexed="64"/>
      </top>
      <bottom/>
      <diagonal/>
    </border>
  </borders>
  <cellStyleXfs count="7">
    <xf numFmtId="0" fontId="0" fillId="0" borderId="0"/>
    <xf numFmtId="0" fontId="8" fillId="0" borderId="0" applyNumberFormat="0" applyFill="0" applyBorder="0" applyAlignment="0" applyProtection="0"/>
    <xf numFmtId="0" fontId="16" fillId="0" borderId="0"/>
    <xf numFmtId="0" fontId="16" fillId="0" borderId="0"/>
    <xf numFmtId="0" fontId="22" fillId="0" borderId="0"/>
    <xf numFmtId="0" fontId="25" fillId="0" borderId="0"/>
    <xf numFmtId="0" fontId="38" fillId="0" borderId="0" applyBorder="0" applyProtection="0"/>
  </cellStyleXfs>
  <cellXfs count="21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64" fontId="2"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4" xfId="0" applyFont="1" applyBorder="1" applyAlignment="1">
      <alignment horizontal="left" vertical="center"/>
    </xf>
    <xf numFmtId="0" fontId="0" fillId="2" borderId="6" xfId="0" applyFill="1"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center" vertical="center"/>
    </xf>
    <xf numFmtId="0" fontId="0" fillId="2" borderId="7" xfId="0" applyFill="1" applyBorder="1" applyAlignment="1">
      <alignment horizontal="center" vertical="center"/>
    </xf>
    <xf numFmtId="1" fontId="2" fillId="0" borderId="1"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xf>
    <xf numFmtId="165" fontId="4" fillId="0" borderId="9" xfId="0" applyNumberFormat="1" applyFont="1" applyBorder="1" applyAlignment="1">
      <alignment horizontal="center" vertical="center"/>
    </xf>
    <xf numFmtId="0" fontId="1" fillId="0" borderId="9" xfId="0" applyFont="1" applyBorder="1" applyAlignment="1">
      <alignment horizontal="center" vertical="center"/>
    </xf>
    <xf numFmtId="0" fontId="4" fillId="0" borderId="9" xfId="0" applyFont="1" applyBorder="1" applyAlignment="1">
      <alignment horizontal="center" vertical="center"/>
    </xf>
    <xf numFmtId="166" fontId="4" fillId="0" borderId="9" xfId="0" applyNumberFormat="1" applyFont="1" applyBorder="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horizontal="left" vertical="center"/>
    </xf>
    <xf numFmtId="0" fontId="9" fillId="0" borderId="8" xfId="0" applyFont="1" applyBorder="1" applyAlignment="1">
      <alignment horizontal="center" vertical="center"/>
    </xf>
    <xf numFmtId="0" fontId="9" fillId="2" borderId="3" xfId="0" applyFont="1" applyFill="1" applyBorder="1" applyAlignment="1">
      <alignment horizontal="center" vertical="center"/>
    </xf>
    <xf numFmtId="0" fontId="0" fillId="2" borderId="0" xfId="0" applyFill="1" applyAlignment="1">
      <alignment horizontal="center" vertical="center"/>
    </xf>
    <xf numFmtId="0" fontId="9" fillId="2" borderId="0" xfId="0" applyFont="1" applyFill="1" applyAlignment="1">
      <alignment horizontal="center" vertical="center"/>
    </xf>
    <xf numFmtId="0" fontId="4" fillId="0" borderId="0" xfId="0" applyFont="1" applyAlignment="1">
      <alignment horizontal="left" vertical="center"/>
    </xf>
    <xf numFmtId="0" fontId="13" fillId="0" borderId="5" xfId="0" applyFont="1" applyBorder="1" applyAlignment="1">
      <alignment horizontal="left" vertical="center"/>
    </xf>
    <xf numFmtId="0" fontId="11" fillId="0" borderId="0" xfId="0" applyFont="1" applyAlignment="1">
      <alignment vertical="center"/>
    </xf>
    <xf numFmtId="0" fontId="7" fillId="0" borderId="0" xfId="0" applyFont="1" applyAlignment="1">
      <alignment vertical="center" wrapText="1"/>
    </xf>
    <xf numFmtId="0" fontId="12" fillId="0" borderId="0" xfId="0" applyFont="1" applyAlignment="1">
      <alignment vertical="center"/>
    </xf>
    <xf numFmtId="164" fontId="0" fillId="0" borderId="0" xfId="0" applyNumberFormat="1" applyAlignment="1">
      <alignment horizontal="center" vertical="center"/>
    </xf>
    <xf numFmtId="1" fontId="2" fillId="0" borderId="0" xfId="0" applyNumberFormat="1" applyFont="1" applyAlignment="1">
      <alignment horizontal="center" vertical="center"/>
    </xf>
    <xf numFmtId="0" fontId="1" fillId="2" borderId="4" xfId="0" applyFont="1" applyFill="1" applyBorder="1" applyAlignment="1">
      <alignment horizontal="left" vertical="center"/>
    </xf>
    <xf numFmtId="164" fontId="0" fillId="2" borderId="1" xfId="0" applyNumberFormat="1" applyFill="1" applyBorder="1" applyAlignment="1">
      <alignment horizontal="center" vertical="center"/>
    </xf>
    <xf numFmtId="0" fontId="11" fillId="3" borderId="0" xfId="0" applyFont="1" applyFill="1" applyAlignment="1">
      <alignment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 fillId="0" borderId="9" xfId="0" applyFont="1" applyBorder="1" applyAlignment="1">
      <alignment horizontal="center" vertical="center" wrapText="1"/>
    </xf>
    <xf numFmtId="0" fontId="6" fillId="3" borderId="0" xfId="0" applyFont="1" applyFill="1" applyAlignment="1">
      <alignment horizontal="center" vertical="center"/>
    </xf>
    <xf numFmtId="0" fontId="14" fillId="0" borderId="0" xfId="0" applyFont="1"/>
    <xf numFmtId="0" fontId="14" fillId="0" borderId="0" xfId="0" applyFont="1" applyAlignment="1">
      <alignment horizontal="center" vertical="center"/>
    </xf>
    <xf numFmtId="164" fontId="1" fillId="2" borderId="1" xfId="0" applyNumberFormat="1" applyFont="1" applyFill="1" applyBorder="1" applyAlignment="1">
      <alignment horizontal="center" vertical="center"/>
    </xf>
    <xf numFmtId="0" fontId="15" fillId="0" borderId="0" xfId="0" applyFont="1" applyAlignment="1">
      <alignment horizontal="right" vertical="center"/>
    </xf>
    <xf numFmtId="164" fontId="11" fillId="2" borderId="1" xfId="0" applyNumberFormat="1" applyFont="1" applyFill="1" applyBorder="1" applyAlignment="1">
      <alignment horizontal="center" vertical="center"/>
    </xf>
    <xf numFmtId="0" fontId="17" fillId="0" borderId="9" xfId="0" applyFont="1" applyBorder="1" applyAlignment="1">
      <alignment horizontal="center" vertical="center"/>
    </xf>
    <xf numFmtId="169" fontId="6" fillId="3" borderId="0" xfId="0" applyNumberFormat="1" applyFont="1" applyFill="1" applyAlignment="1">
      <alignment horizontal="center" vertical="center"/>
    </xf>
    <xf numFmtId="0" fontId="19" fillId="4" borderId="10" xfId="3" applyFont="1" applyFill="1" applyBorder="1" applyAlignment="1">
      <alignment horizontal="center" wrapText="1"/>
    </xf>
    <xf numFmtId="0" fontId="18" fillId="5" borderId="0" xfId="3" applyFont="1" applyFill="1" applyAlignment="1">
      <alignment horizontal="center" vertical="center" wrapText="1"/>
    </xf>
    <xf numFmtId="0" fontId="16" fillId="0" borderId="0" xfId="3"/>
    <xf numFmtId="0" fontId="20" fillId="4" borderId="10" xfId="3" applyFont="1" applyFill="1" applyBorder="1" applyAlignment="1">
      <alignment horizontal="center" wrapText="1"/>
    </xf>
    <xf numFmtId="170" fontId="19" fillId="4" borderId="12" xfId="3" applyNumberFormat="1" applyFont="1" applyFill="1" applyBorder="1" applyAlignment="1">
      <alignment horizontal="center"/>
    </xf>
    <xf numFmtId="167" fontId="18" fillId="0" borderId="11" xfId="3" applyNumberFormat="1" applyFont="1" applyBorder="1" applyAlignment="1">
      <alignment horizontal="center" vertical="center"/>
    </xf>
    <xf numFmtId="167" fontId="18" fillId="0" borderId="0" xfId="3" applyNumberFormat="1" applyFont="1" applyAlignment="1">
      <alignment horizontal="center" vertical="center"/>
    </xf>
    <xf numFmtId="167" fontId="18" fillId="5" borderId="0" xfId="3" applyNumberFormat="1" applyFont="1" applyFill="1" applyAlignment="1">
      <alignment horizontal="center" vertical="center"/>
    </xf>
    <xf numFmtId="170" fontId="20" fillId="4" borderId="12" xfId="3" applyNumberFormat="1" applyFont="1" applyFill="1" applyBorder="1" applyAlignment="1">
      <alignment horizontal="center"/>
    </xf>
    <xf numFmtId="167" fontId="21" fillId="0" borderId="11" xfId="3" applyNumberFormat="1" applyFont="1" applyBorder="1" applyAlignment="1">
      <alignment horizontal="center" vertical="center"/>
    </xf>
    <xf numFmtId="167" fontId="21" fillId="0" borderId="0" xfId="3" applyNumberFormat="1" applyFont="1" applyAlignment="1">
      <alignment horizontal="center" vertical="center"/>
    </xf>
    <xf numFmtId="168" fontId="22" fillId="0" borderId="0" xfId="3" applyNumberFormat="1" applyFont="1" applyAlignment="1">
      <alignment horizontal="center"/>
    </xf>
    <xf numFmtId="171" fontId="22" fillId="0" borderId="0" xfId="3" applyNumberFormat="1" applyFont="1" applyAlignment="1">
      <alignment horizontal="center"/>
    </xf>
    <xf numFmtId="1" fontId="22" fillId="0" borderId="11" xfId="3" applyNumberFormat="1" applyFont="1" applyBorder="1" applyAlignment="1">
      <alignment horizontal="center" vertical="center"/>
    </xf>
    <xf numFmtId="1" fontId="22" fillId="0" borderId="0" xfId="3" applyNumberFormat="1" applyFont="1" applyAlignment="1">
      <alignment horizontal="center" vertical="center"/>
    </xf>
    <xf numFmtId="172" fontId="22" fillId="0" borderId="0" xfId="3" applyNumberFormat="1" applyFont="1" applyAlignment="1">
      <alignment horizontal="center" vertical="center"/>
    </xf>
    <xf numFmtId="172" fontId="22" fillId="5" borderId="0" xfId="3" applyNumberFormat="1" applyFont="1" applyFill="1" applyAlignment="1">
      <alignment horizontal="center" vertical="center"/>
    </xf>
    <xf numFmtId="172" fontId="22" fillId="6" borderId="0" xfId="3" applyNumberFormat="1" applyFont="1" applyFill="1" applyAlignment="1">
      <alignment horizontal="center" vertical="center"/>
    </xf>
    <xf numFmtId="0" fontId="1" fillId="0" borderId="0" xfId="3" applyFont="1"/>
    <xf numFmtId="1" fontId="18" fillId="0" borderId="11" xfId="3" applyNumberFormat="1" applyFont="1" applyBorder="1" applyAlignment="1">
      <alignment horizontal="center" vertical="center"/>
    </xf>
    <xf numFmtId="1" fontId="18" fillId="0" borderId="0" xfId="3" applyNumberFormat="1" applyFont="1" applyAlignment="1">
      <alignment horizontal="center" vertical="center"/>
    </xf>
    <xf numFmtId="1" fontId="24" fillId="0" borderId="11" xfId="3" applyNumberFormat="1" applyFont="1" applyBorder="1" applyAlignment="1">
      <alignment horizontal="center" vertical="center"/>
    </xf>
    <xf numFmtId="1" fontId="24" fillId="0" borderId="0" xfId="3" applyNumberFormat="1" applyFont="1" applyAlignment="1">
      <alignment horizontal="center" vertical="center"/>
    </xf>
    <xf numFmtId="172" fontId="22" fillId="7" borderId="0" xfId="3" applyNumberFormat="1" applyFont="1" applyFill="1" applyAlignment="1">
      <alignment horizontal="center" vertical="center"/>
    </xf>
    <xf numFmtId="172" fontId="22" fillId="8" borderId="0" xfId="3" applyNumberFormat="1" applyFont="1" applyFill="1" applyAlignment="1">
      <alignment horizontal="center" vertical="center"/>
    </xf>
    <xf numFmtId="172" fontId="22" fillId="9" borderId="0" xfId="3" applyNumberFormat="1" applyFont="1" applyFill="1" applyAlignment="1">
      <alignment horizontal="center" vertical="center"/>
    </xf>
    <xf numFmtId="172" fontId="22" fillId="10" borderId="0" xfId="3" applyNumberFormat="1" applyFont="1" applyFill="1" applyAlignment="1">
      <alignment horizontal="center" vertical="center"/>
    </xf>
    <xf numFmtId="172" fontId="24" fillId="0" borderId="0" xfId="3" applyNumberFormat="1" applyFont="1" applyAlignment="1">
      <alignment horizontal="center" vertical="center"/>
    </xf>
    <xf numFmtId="172" fontId="24" fillId="5" borderId="0" xfId="3" applyNumberFormat="1" applyFont="1" applyFill="1" applyAlignment="1">
      <alignment horizontal="center" vertical="center"/>
    </xf>
    <xf numFmtId="172" fontId="24" fillId="9" borderId="0" xfId="3" applyNumberFormat="1" applyFont="1" applyFill="1" applyAlignment="1">
      <alignment horizontal="center" vertical="center"/>
    </xf>
    <xf numFmtId="172" fontId="24" fillId="10" borderId="0" xfId="3" applyNumberFormat="1" applyFont="1" applyFill="1" applyAlignment="1">
      <alignment horizontal="center" vertical="center"/>
    </xf>
    <xf numFmtId="172" fontId="22" fillId="11" borderId="0" xfId="3" applyNumberFormat="1" applyFont="1" applyFill="1" applyAlignment="1">
      <alignment horizontal="center" vertical="center"/>
    </xf>
    <xf numFmtId="172" fontId="22" fillId="12" borderId="0" xfId="3" applyNumberFormat="1" applyFont="1" applyFill="1" applyAlignment="1">
      <alignment horizontal="center" vertical="center"/>
    </xf>
    <xf numFmtId="172" fontId="22" fillId="13" borderId="0" xfId="3" applyNumberFormat="1" applyFont="1" applyFill="1" applyAlignment="1">
      <alignment horizontal="center" vertical="center"/>
    </xf>
    <xf numFmtId="172" fontId="22" fillId="14" borderId="0" xfId="3" applyNumberFormat="1" applyFont="1" applyFill="1" applyAlignment="1">
      <alignment horizontal="center" vertical="center"/>
    </xf>
    <xf numFmtId="0" fontId="15" fillId="4" borderId="12" xfId="3" applyFont="1" applyFill="1" applyBorder="1" applyAlignment="1">
      <alignment horizontal="center"/>
    </xf>
    <xf numFmtId="0" fontId="16" fillId="0" borderId="11" xfId="3" applyBorder="1" applyAlignment="1">
      <alignment horizontal="center" vertical="center"/>
    </xf>
    <xf numFmtId="0" fontId="16" fillId="0" borderId="0" xfId="3" applyAlignment="1">
      <alignment horizontal="center" vertical="center"/>
    </xf>
    <xf numFmtId="0" fontId="16" fillId="5" borderId="0" xfId="3" applyFill="1"/>
    <xf numFmtId="0" fontId="22" fillId="0" borderId="0" xfId="4"/>
    <xf numFmtId="173" fontId="0" fillId="0" borderId="0" xfId="0" applyNumberFormat="1" applyAlignment="1">
      <alignment horizontal="center" vertical="center"/>
    </xf>
    <xf numFmtId="172" fontId="22" fillId="3" borderId="0" xfId="3" applyNumberFormat="1" applyFont="1" applyFill="1" applyAlignment="1">
      <alignment horizontal="center" vertical="center"/>
    </xf>
    <xf numFmtId="167" fontId="21" fillId="0" borderId="13" xfId="3" applyNumberFormat="1" applyFont="1" applyBorder="1" applyAlignment="1">
      <alignment horizontal="center" vertical="center"/>
    </xf>
    <xf numFmtId="172" fontId="22" fillId="6" borderId="13" xfId="3" applyNumberFormat="1" applyFont="1" applyFill="1" applyBorder="1" applyAlignment="1">
      <alignment horizontal="center" vertical="center"/>
    </xf>
    <xf numFmtId="172" fontId="22" fillId="7" borderId="13" xfId="3" applyNumberFormat="1" applyFont="1" applyFill="1" applyBorder="1" applyAlignment="1">
      <alignment horizontal="center" vertical="center"/>
    </xf>
    <xf numFmtId="172" fontId="22" fillId="8" borderId="13" xfId="3" applyNumberFormat="1" applyFont="1" applyFill="1" applyBorder="1" applyAlignment="1">
      <alignment horizontal="center" vertical="center"/>
    </xf>
    <xf numFmtId="172" fontId="22" fillId="9" borderId="13" xfId="3" applyNumberFormat="1" applyFont="1" applyFill="1" applyBorder="1" applyAlignment="1">
      <alignment horizontal="center" vertical="center"/>
    </xf>
    <xf numFmtId="172" fontId="24" fillId="10" borderId="13" xfId="3" applyNumberFormat="1" applyFont="1" applyFill="1" applyBorder="1" applyAlignment="1">
      <alignment horizontal="center" vertical="center"/>
    </xf>
    <xf numFmtId="172" fontId="22" fillId="10" borderId="13" xfId="3" applyNumberFormat="1" applyFont="1" applyFill="1" applyBorder="1" applyAlignment="1">
      <alignment horizontal="center" vertical="center"/>
    </xf>
    <xf numFmtId="172" fontId="22" fillId="11" borderId="13" xfId="3" applyNumberFormat="1" applyFont="1" applyFill="1" applyBorder="1" applyAlignment="1">
      <alignment horizontal="center" vertical="center"/>
    </xf>
    <xf numFmtId="172" fontId="22" fillId="12" borderId="13" xfId="3" applyNumberFormat="1" applyFont="1" applyFill="1" applyBorder="1" applyAlignment="1">
      <alignment horizontal="center" vertical="center"/>
    </xf>
    <xf numFmtId="172" fontId="22" fillId="13" borderId="13" xfId="3" applyNumberFormat="1" applyFont="1" applyFill="1" applyBorder="1" applyAlignment="1">
      <alignment horizontal="center" vertical="center"/>
    </xf>
    <xf numFmtId="172" fontId="22" fillId="14" borderId="13" xfId="3" applyNumberFormat="1" applyFont="1" applyFill="1" applyBorder="1" applyAlignment="1">
      <alignment horizontal="center" vertical="center"/>
    </xf>
    <xf numFmtId="172" fontId="22" fillId="0" borderId="13" xfId="3" applyNumberFormat="1" applyFont="1" applyBorder="1" applyAlignment="1">
      <alignment horizontal="center" vertical="center"/>
    </xf>
    <xf numFmtId="172" fontId="22" fillId="3" borderId="13" xfId="3" applyNumberFormat="1" applyFont="1" applyFill="1" applyBorder="1" applyAlignment="1">
      <alignment horizontal="center" vertical="center"/>
    </xf>
    <xf numFmtId="0" fontId="0" fillId="0" borderId="13" xfId="0" applyBorder="1"/>
    <xf numFmtId="0" fontId="16" fillId="0" borderId="13" xfId="3" applyBorder="1"/>
    <xf numFmtId="2" fontId="22" fillId="0" borderId="13" xfId="3" applyNumberFormat="1" applyFont="1" applyBorder="1" applyAlignment="1">
      <alignment horizontal="center" vertical="center"/>
    </xf>
    <xf numFmtId="2" fontId="24" fillId="0" borderId="13" xfId="3" applyNumberFormat="1" applyFont="1" applyBorder="1" applyAlignment="1">
      <alignment horizontal="center" vertical="center"/>
    </xf>
    <xf numFmtId="2" fontId="22" fillId="3" borderId="13" xfId="3" applyNumberFormat="1" applyFont="1" applyFill="1" applyBorder="1" applyAlignment="1">
      <alignment horizontal="center" vertical="center"/>
    </xf>
    <xf numFmtId="0" fontId="25" fillId="0" borderId="0" xfId="5" applyAlignment="1">
      <alignment horizontal="center" vertical="center"/>
    </xf>
    <xf numFmtId="0" fontId="27" fillId="0" borderId="0" xfId="5" applyFont="1" applyAlignment="1">
      <alignment vertical="center" wrapText="1"/>
    </xf>
    <xf numFmtId="0" fontId="28" fillId="0" borderId="0" xfId="5" applyFont="1" applyAlignment="1">
      <alignment vertical="center"/>
    </xf>
    <xf numFmtId="0" fontId="29" fillId="0" borderId="0" xfId="5" applyFont="1" applyAlignment="1">
      <alignment horizontal="right" vertical="center"/>
    </xf>
    <xf numFmtId="0" fontId="25" fillId="0" borderId="0" xfId="5" applyAlignment="1">
      <alignment horizontal="left" vertical="center"/>
    </xf>
    <xf numFmtId="0" fontId="17" fillId="0" borderId="0" xfId="5" applyFont="1" applyAlignment="1">
      <alignment horizontal="left" vertical="center"/>
    </xf>
    <xf numFmtId="166" fontId="17" fillId="0" borderId="9" xfId="5" applyNumberFormat="1" applyFont="1" applyBorder="1" applyAlignment="1">
      <alignment horizontal="center" vertical="center"/>
    </xf>
    <xf numFmtId="165" fontId="17" fillId="0" borderId="9" xfId="5" applyNumberFormat="1" applyFont="1" applyBorder="1" applyAlignment="1">
      <alignment horizontal="center" vertical="center"/>
    </xf>
    <xf numFmtId="0" fontId="25" fillId="15" borderId="0" xfId="5" applyFill="1" applyAlignment="1">
      <alignment horizontal="center" vertical="center"/>
    </xf>
    <xf numFmtId="0" fontId="28" fillId="0" borderId="9" xfId="5" applyFont="1" applyBorder="1" applyAlignment="1">
      <alignment horizontal="center" vertical="center"/>
    </xf>
    <xf numFmtId="0" fontId="31" fillId="0" borderId="9" xfId="5" applyFont="1" applyBorder="1" applyAlignment="1">
      <alignment horizontal="center" vertical="center" wrapText="1"/>
    </xf>
    <xf numFmtId="0" fontId="31" fillId="0" borderId="0" xfId="5" applyFont="1" applyAlignment="1">
      <alignment horizontal="center" vertical="center" wrapText="1"/>
    </xf>
    <xf numFmtId="0" fontId="31" fillId="0" borderId="9" xfId="5" applyFont="1" applyBorder="1" applyAlignment="1">
      <alignment horizontal="center" vertical="center"/>
    </xf>
    <xf numFmtId="0" fontId="17" fillId="0" borderId="9" xfId="5" applyFont="1" applyBorder="1" applyAlignment="1">
      <alignment horizontal="center" vertical="center"/>
    </xf>
    <xf numFmtId="0" fontId="31" fillId="0" borderId="0" xfId="5" applyFont="1" applyAlignment="1">
      <alignment horizontal="left" vertical="center"/>
    </xf>
    <xf numFmtId="0" fontId="32" fillId="0" borderId="8" xfId="5" applyFont="1" applyBorder="1" applyAlignment="1">
      <alignment horizontal="center" vertical="center"/>
    </xf>
    <xf numFmtId="0" fontId="32" fillId="15" borderId="0" xfId="5" applyFont="1" applyFill="1" applyAlignment="1">
      <alignment horizontal="center" vertical="center"/>
    </xf>
    <xf numFmtId="0" fontId="31" fillId="0" borderId="2" xfId="5" applyFont="1" applyBorder="1" applyAlignment="1">
      <alignment horizontal="left" vertical="center"/>
    </xf>
    <xf numFmtId="0" fontId="30" fillId="0" borderId="3" xfId="5" applyFont="1" applyBorder="1" applyAlignment="1">
      <alignment horizontal="center" vertical="center"/>
    </xf>
    <xf numFmtId="0" fontId="32" fillId="15" borderId="3" xfId="5" applyFont="1" applyFill="1" applyBorder="1" applyAlignment="1">
      <alignment horizontal="center" vertical="center"/>
    </xf>
    <xf numFmtId="0" fontId="31" fillId="0" borderId="4" xfId="5" applyFont="1" applyBorder="1" applyAlignment="1">
      <alignment horizontal="left" vertical="center"/>
    </xf>
    <xf numFmtId="0" fontId="25" fillId="0" borderId="1" xfId="5" applyBorder="1" applyAlignment="1">
      <alignment horizontal="center" vertical="center"/>
    </xf>
    <xf numFmtId="0" fontId="31" fillId="15" borderId="1" xfId="5" applyFont="1" applyFill="1" applyBorder="1" applyAlignment="1">
      <alignment horizontal="center" vertical="center"/>
    </xf>
    <xf numFmtId="0" fontId="31" fillId="15" borderId="4" xfId="5" applyFont="1" applyFill="1" applyBorder="1" applyAlignment="1">
      <alignment horizontal="left" vertical="center"/>
    </xf>
    <xf numFmtId="164" fontId="33" fillId="15" borderId="1" xfId="5" applyNumberFormat="1" applyFont="1" applyFill="1" applyBorder="1" applyAlignment="1">
      <alignment horizontal="center" vertical="center"/>
    </xf>
    <xf numFmtId="164" fontId="25" fillId="15" borderId="1" xfId="5" applyNumberFormat="1" applyFill="1" applyBorder="1" applyAlignment="1">
      <alignment horizontal="center" vertical="center"/>
    </xf>
    <xf numFmtId="164" fontId="31" fillId="15" borderId="1" xfId="5" applyNumberFormat="1" applyFont="1" applyFill="1" applyBorder="1" applyAlignment="1">
      <alignment horizontal="center" vertical="center"/>
    </xf>
    <xf numFmtId="164" fontId="25" fillId="0" borderId="0" xfId="5" applyNumberFormat="1" applyAlignment="1">
      <alignment horizontal="center" vertical="center"/>
    </xf>
    <xf numFmtId="0" fontId="34" fillId="0" borderId="4" xfId="5" applyFont="1" applyBorder="1" applyAlignment="1">
      <alignment horizontal="left" vertical="center"/>
    </xf>
    <xf numFmtId="1" fontId="35" fillId="0" borderId="1" xfId="5" applyNumberFormat="1" applyFont="1" applyBorder="1" applyAlignment="1">
      <alignment horizontal="center" vertical="center"/>
    </xf>
    <xf numFmtId="164" fontId="35" fillId="15" borderId="1" xfId="5" applyNumberFormat="1" applyFont="1" applyFill="1" applyBorder="1" applyAlignment="1">
      <alignment horizontal="center" vertical="center"/>
    </xf>
    <xf numFmtId="1" fontId="35" fillId="0" borderId="0" xfId="5" applyNumberFormat="1" applyFont="1" applyAlignment="1">
      <alignment horizontal="center" vertical="center"/>
    </xf>
    <xf numFmtId="0" fontId="35" fillId="0" borderId="0" xfId="5" applyFont="1" applyAlignment="1">
      <alignment horizontal="center" vertical="center"/>
    </xf>
    <xf numFmtId="0" fontId="35" fillId="0" borderId="1" xfId="5" applyFont="1" applyBorder="1" applyAlignment="1">
      <alignment horizontal="center" vertical="center"/>
    </xf>
    <xf numFmtId="0" fontId="36" fillId="0" borderId="5" xfId="5" applyFont="1" applyBorder="1" applyAlignment="1">
      <alignment horizontal="left" vertical="center"/>
    </xf>
    <xf numFmtId="0" fontId="25" fillId="0" borderId="6" xfId="5" applyBorder="1" applyAlignment="1">
      <alignment horizontal="center" vertical="center"/>
    </xf>
    <xf numFmtId="174" fontId="25" fillId="15" borderId="6" xfId="5" applyNumberFormat="1" applyFill="1" applyBorder="1" applyAlignment="1">
      <alignment horizontal="center" vertical="center"/>
    </xf>
    <xf numFmtId="0" fontId="31" fillId="0" borderId="7" xfId="5" applyFont="1" applyBorder="1" applyAlignment="1">
      <alignment horizontal="center" vertical="center"/>
    </xf>
    <xf numFmtId="0" fontId="25" fillId="15" borderId="7" xfId="5" applyFill="1" applyBorder="1" applyAlignment="1">
      <alignment horizontal="center" vertical="center"/>
    </xf>
    <xf numFmtId="0" fontId="31" fillId="16" borderId="0" xfId="5" applyFont="1" applyFill="1" applyAlignment="1">
      <alignment horizontal="center" vertical="center"/>
    </xf>
    <xf numFmtId="0" fontId="33" fillId="0" borderId="0" xfId="5" applyFont="1" applyAlignment="1">
      <alignment horizontal="left" vertical="center"/>
    </xf>
    <xf numFmtId="0" fontId="33" fillId="0" borderId="0" xfId="5" applyFont="1" applyAlignment="1">
      <alignment vertical="center"/>
    </xf>
    <xf numFmtId="0" fontId="37" fillId="0" borderId="0" xfId="5" applyFont="1" applyAlignment="1">
      <alignment horizontal="right" vertical="center"/>
    </xf>
    <xf numFmtId="0" fontId="38" fillId="0" borderId="0" xfId="6"/>
    <xf numFmtId="0" fontId="33" fillId="16" borderId="0" xfId="5" applyFont="1" applyFill="1" applyAlignment="1">
      <alignment vertical="center"/>
    </xf>
    <xf numFmtId="0" fontId="25" fillId="0" borderId="0" xfId="5" applyAlignment="1">
      <alignment vertical="center"/>
    </xf>
    <xf numFmtId="0" fontId="31" fillId="0" borderId="0" xfId="5" applyFont="1" applyAlignment="1">
      <alignment horizontal="center" vertical="center"/>
    </xf>
    <xf numFmtId="0" fontId="17" fillId="0" borderId="0" xfId="5" applyFont="1" applyAlignment="1">
      <alignment horizontal="center" vertical="center"/>
    </xf>
    <xf numFmtId="2" fontId="17" fillId="0" borderId="0" xfId="5" applyNumberFormat="1" applyFont="1" applyAlignment="1">
      <alignment horizontal="center" vertical="center"/>
    </xf>
    <xf numFmtId="0" fontId="25" fillId="0" borderId="0" xfId="5"/>
    <xf numFmtId="0" fontId="28" fillId="0" borderId="9" xfId="5" applyFont="1" applyBorder="1" applyAlignment="1">
      <alignment horizontal="center" vertical="center" wrapText="1"/>
    </xf>
    <xf numFmtId="165" fontId="17" fillId="17" borderId="9" xfId="5" applyNumberFormat="1" applyFont="1" applyFill="1" applyBorder="1" applyAlignment="1">
      <alignment horizontal="center" vertical="center"/>
    </xf>
    <xf numFmtId="0" fontId="1" fillId="0" borderId="9" xfId="5" applyFont="1" applyBorder="1" applyAlignment="1">
      <alignment horizontal="center" vertical="center" wrapText="1"/>
    </xf>
    <xf numFmtId="0" fontId="17" fillId="17" borderId="9" xfId="5" applyFont="1" applyFill="1" applyBorder="1" applyAlignment="1">
      <alignment horizontal="center" vertical="center"/>
    </xf>
    <xf numFmtId="0" fontId="32" fillId="17" borderId="8" xfId="5" applyFont="1" applyFill="1" applyBorder="1" applyAlignment="1">
      <alignment horizontal="center" vertical="center"/>
    </xf>
    <xf numFmtId="0" fontId="41" fillId="0" borderId="3" xfId="5" applyFont="1" applyBorder="1" applyAlignment="1">
      <alignment horizontal="center" vertical="center"/>
    </xf>
    <xf numFmtId="0" fontId="9" fillId="0" borderId="3" xfId="5" applyFont="1" applyBorder="1" applyAlignment="1">
      <alignment horizontal="center" vertical="center"/>
    </xf>
    <xf numFmtId="0" fontId="9" fillId="0" borderId="3" xfId="2" applyFont="1" applyBorder="1" applyAlignment="1">
      <alignment horizontal="center" vertical="center"/>
    </xf>
    <xf numFmtId="0" fontId="25" fillId="17" borderId="1" xfId="5" applyFill="1" applyBorder="1" applyAlignment="1">
      <alignment horizontal="center" vertical="center"/>
    </xf>
    <xf numFmtId="164" fontId="25" fillId="18" borderId="1" xfId="5" applyNumberFormat="1" applyFill="1" applyBorder="1" applyAlignment="1">
      <alignment horizontal="center" vertical="center"/>
    </xf>
    <xf numFmtId="1" fontId="35" fillId="17" borderId="1" xfId="5" applyNumberFormat="1" applyFont="1" applyFill="1" applyBorder="1" applyAlignment="1">
      <alignment horizontal="center" vertical="center"/>
    </xf>
    <xf numFmtId="172" fontId="35" fillId="0" borderId="1" xfId="5" applyNumberFormat="1" applyFont="1" applyBorder="1" applyAlignment="1">
      <alignment horizontal="center" vertical="center"/>
    </xf>
    <xf numFmtId="0" fontId="25" fillId="17" borderId="6" xfId="5" applyFill="1" applyBorder="1" applyAlignment="1">
      <alignment horizontal="center" vertical="center"/>
    </xf>
    <xf numFmtId="0" fontId="31" fillId="17" borderId="7" xfId="5" applyFont="1" applyFill="1" applyBorder="1" applyAlignment="1">
      <alignment horizontal="center" vertical="center"/>
    </xf>
    <xf numFmtId="0" fontId="30" fillId="0" borderId="0" xfId="5" applyFont="1" applyAlignment="1" applyProtection="1">
      <alignment horizontal="left" vertical="center"/>
      <protection locked="0"/>
    </xf>
    <xf numFmtId="2" fontId="28" fillId="0" borderId="0" xfId="5" applyNumberFormat="1" applyFont="1" applyAlignment="1">
      <alignment vertical="center"/>
    </xf>
    <xf numFmtId="0" fontId="12" fillId="0" borderId="3" xfId="5" applyFont="1" applyBorder="1" applyAlignment="1">
      <alignment horizontal="center" vertical="center"/>
    </xf>
    <xf numFmtId="164" fontId="42" fillId="15" borderId="1" xfId="5" applyNumberFormat="1" applyFont="1" applyFill="1" applyBorder="1" applyAlignment="1">
      <alignment horizontal="center" vertical="center"/>
    </xf>
    <xf numFmtId="174" fontId="25" fillId="0" borderId="0" xfId="5" applyNumberFormat="1" applyAlignment="1">
      <alignment horizontal="center" vertical="center"/>
    </xf>
    <xf numFmtId="0" fontId="43" fillId="0" borderId="0" xfId="2" applyFont="1" applyAlignment="1">
      <alignment horizontal="left" vertical="center"/>
    </xf>
    <xf numFmtId="1" fontId="6" fillId="3" borderId="0" xfId="0" applyNumberFormat="1" applyFont="1" applyFill="1" applyAlignment="1">
      <alignment horizontal="center" vertical="center"/>
    </xf>
    <xf numFmtId="175" fontId="23" fillId="4" borderId="12" xfId="3" applyNumberFormat="1" applyFont="1" applyFill="1" applyBorder="1" applyAlignment="1">
      <alignment horizontal="center"/>
    </xf>
    <xf numFmtId="0" fontId="31" fillId="16" borderId="0" xfId="0" applyFont="1" applyFill="1" applyAlignment="1">
      <alignment horizontal="center" vertical="center"/>
    </xf>
    <xf numFmtId="49" fontId="25" fillId="0" borderId="0" xfId="5" applyNumberFormat="1"/>
    <xf numFmtId="0" fontId="25" fillId="0" borderId="14" xfId="5" applyBorder="1" applyAlignment="1">
      <alignment horizontal="center" vertical="center"/>
    </xf>
    <xf numFmtId="0" fontId="46" fillId="0" borderId="0" xfId="5" applyFont="1" applyAlignment="1">
      <alignment horizontal="center"/>
    </xf>
    <xf numFmtId="0" fontId="6" fillId="0" borderId="0" xfId="0" applyFont="1" applyAlignment="1">
      <alignment horizontal="left" vertical="center"/>
    </xf>
    <xf numFmtId="49" fontId="10" fillId="0" borderId="0" xfId="0" applyNumberFormat="1" applyFont="1" applyAlignment="1" applyProtection="1">
      <alignment horizontal="left" vertical="center"/>
      <protection locked="0"/>
    </xf>
    <xf numFmtId="0" fontId="4" fillId="0" borderId="0" xfId="0" applyFont="1" applyAlignment="1">
      <alignment horizontal="left" vertical="center"/>
    </xf>
    <xf numFmtId="0" fontId="7"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8" fillId="0" borderId="0" xfId="1" applyAlignment="1">
      <alignment horizontal="center" vertical="center"/>
    </xf>
    <xf numFmtId="0" fontId="0" fillId="0" borderId="0" xfId="0" quotePrefix="1" applyAlignment="1">
      <alignment horizontal="center" vertical="center"/>
    </xf>
    <xf numFmtId="0" fontId="12" fillId="3" borderId="0" xfId="0" applyFont="1" applyFill="1" applyAlignment="1">
      <alignment horizontal="left" vertical="center" wrapText="1"/>
    </xf>
    <xf numFmtId="0" fontId="11" fillId="0" borderId="0" xfId="2" applyFont="1" applyAlignment="1">
      <alignment horizontal="left" vertical="center" wrapText="1"/>
    </xf>
    <xf numFmtId="0" fontId="28" fillId="0" borderId="0" xfId="5" applyFont="1" applyAlignment="1">
      <alignment horizontal="left" vertical="center"/>
    </xf>
    <xf numFmtId="0" fontId="26" fillId="0" borderId="0" xfId="5" applyFont="1" applyAlignment="1">
      <alignment horizontal="left" vertical="center"/>
    </xf>
    <xf numFmtId="0" fontId="27" fillId="0" borderId="0" xfId="5" applyFont="1" applyAlignment="1">
      <alignment horizontal="left" vertical="center" wrapText="1"/>
    </xf>
    <xf numFmtId="0" fontId="17" fillId="0" borderId="0" xfId="5" applyFont="1" applyAlignment="1">
      <alignment horizontal="left" vertical="center"/>
    </xf>
    <xf numFmtId="0" fontId="33" fillId="0" borderId="0" xfId="5" applyFont="1" applyAlignment="1">
      <alignment horizontal="left" vertical="center"/>
    </xf>
    <xf numFmtId="0" fontId="43" fillId="0" borderId="0" xfId="2" applyFont="1" applyAlignment="1">
      <alignment horizontal="left" vertical="center"/>
    </xf>
    <xf numFmtId="0" fontId="28" fillId="16" borderId="0" xfId="5" applyFont="1" applyFill="1" applyAlignment="1">
      <alignment horizontal="left" vertical="center"/>
    </xf>
    <xf numFmtId="0" fontId="40" fillId="0" borderId="0" xfId="5" applyFont="1" applyAlignment="1">
      <alignment horizontal="left" vertical="center"/>
    </xf>
    <xf numFmtId="0" fontId="25" fillId="0" borderId="0" xfId="5" applyAlignment="1">
      <alignment horizontal="left" vertical="center"/>
    </xf>
    <xf numFmtId="0" fontId="38" fillId="0" borderId="0" xfId="6" applyBorder="1" applyAlignment="1" applyProtection="1">
      <alignment horizontal="center" vertical="center"/>
    </xf>
    <xf numFmtId="0" fontId="25" fillId="0" borderId="0" xfId="5" applyAlignment="1">
      <alignment horizontal="center" vertical="center"/>
    </xf>
    <xf numFmtId="0" fontId="38" fillId="0" borderId="0" xfId="6" applyBorder="1" applyAlignment="1" applyProtection="1">
      <alignment horizontal="left" vertical="center"/>
    </xf>
    <xf numFmtId="0" fontId="30" fillId="0" borderId="0" xfId="5" applyFont="1" applyAlignment="1" applyProtection="1">
      <alignment horizontal="left" vertical="center"/>
      <protection locked="0"/>
    </xf>
    <xf numFmtId="0" fontId="21" fillId="0" borderId="11" xfId="3" applyFont="1" applyBorder="1" applyAlignment="1">
      <alignment horizontal="center" vertical="center" wrapText="1"/>
    </xf>
    <xf numFmtId="0" fontId="21" fillId="0" borderId="0" xfId="3" applyFont="1" applyAlignment="1">
      <alignment horizontal="center" vertical="center" wrapText="1"/>
    </xf>
    <xf numFmtId="0" fontId="18" fillId="0" borderId="0" xfId="3" applyFont="1" applyAlignment="1">
      <alignment horizontal="center" vertical="center" wrapText="1"/>
    </xf>
    <xf numFmtId="0" fontId="18" fillId="0" borderId="11" xfId="3" applyFont="1" applyBorder="1" applyAlignment="1">
      <alignment horizontal="center" vertical="center" wrapText="1"/>
    </xf>
    <xf numFmtId="0" fontId="21" fillId="0" borderId="0" xfId="3" applyFont="1" applyAlignment="1">
      <alignment wrapText="1"/>
    </xf>
  </cellXfs>
  <cellStyles count="7">
    <cellStyle name="Hyperlink" xfId="1" builtinId="8"/>
    <cellStyle name="Hyperlink 2" xfId="6" xr:uid="{5E77BA32-27E0-43DE-933A-42767C3352AA}"/>
    <cellStyle name="Normal" xfId="0" builtinId="0"/>
    <cellStyle name="Normal 2" xfId="2" xr:uid="{05F9A21A-63A2-4DA1-9BB2-9D8328332327}"/>
    <cellStyle name="Normal 2 2" xfId="3" xr:uid="{E8C5B1AE-F457-4B45-B214-3AD3D870696F}"/>
    <cellStyle name="Normal 3" xfId="4" xr:uid="{AA1FBC05-9D73-49A3-A381-EE39E090FA74}"/>
    <cellStyle name="Normal 4" xfId="5" xr:uid="{D2982919-FA7F-45FF-9FEA-310470DD3FE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947630726488557E-2"/>
          <c:y val="0.10286111217869209"/>
          <c:w val="0.84768761575733886"/>
          <c:h val="0.80227859146859148"/>
        </c:manualLayout>
      </c:layout>
      <c:scatterChart>
        <c:scatterStyle val="lineMarker"/>
        <c:varyColors val="0"/>
        <c:ser>
          <c:idx val="2"/>
          <c:order val="0"/>
          <c:tx>
            <c:strRef>
              <c:f>'2023 Rain intensity 182|time^2'!#REF!</c:f>
              <c:strCache>
                <c:ptCount val="1"/>
                <c:pt idx="0">
                  <c:v>#REF!</c:v>
                </c:pt>
              </c:strCache>
            </c:strRef>
          </c:tx>
          <c:spPr>
            <a:ln w="19050" cap="rnd">
              <a:solidFill>
                <a:schemeClr val="accent3"/>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'2023 Rain intensity 182|time^2'!#REF!</c:f>
              <c:numCache>
                <c:formatCode>General</c:formatCode>
                <c:ptCount val="1"/>
                <c:pt idx="0">
                  <c:v>1</c:v>
                </c:pt>
              </c:numCache>
            </c:numRef>
          </c:yVal>
          <c:smooth val="0"/>
          <c:extLst>
            <c:ext xmlns:c16="http://schemas.microsoft.com/office/drawing/2014/chart" uri="{C3380CC4-5D6E-409C-BE32-E72D297353CC}">
              <c16:uniqueId val="{00000000-716C-4CE9-9D51-63E7571FBCC1}"/>
            </c:ext>
          </c:extLst>
        </c:ser>
        <c:ser>
          <c:idx val="3"/>
          <c:order val="1"/>
          <c:tx>
            <c:strRef>
              <c:f>'10bit Rain intensit 728|time'!$R$2</c:f>
              <c:strCache>
                <c:ptCount val="1"/>
                <c:pt idx="0">
                  <c:v>0.20 mm/hr</c:v>
                </c:pt>
              </c:strCache>
            </c:strRef>
          </c:tx>
          <c:spPr>
            <a:ln w="19050" cap="rnd">
              <a:solidFill>
                <a:schemeClr val="accent4"/>
              </a:solidFill>
              <a:round/>
            </a:ln>
            <a:effectLst/>
          </c:spPr>
          <c:marker>
            <c:symbol val="none"/>
          </c:marker>
          <c:xVal>
            <c:numRef>
              <c:f>'10bit Rain intensit 728|time'!$R$3:$R$203</c:f>
              <c:numCache>
                <c:formatCode>0.0</c:formatCode>
                <c:ptCount val="201"/>
                <c:pt idx="0">
                  <c:v>1.358531578311798E-3</c:v>
                </c:pt>
                <c:pt idx="1">
                  <c:v>5.4341263132471921E-3</c:v>
                </c:pt>
                <c:pt idx="2">
                  <c:v>1.2226784204806183E-2</c:v>
                </c:pt>
                <c:pt idx="3">
                  <c:v>2.1736505252988769E-2</c:v>
                </c:pt>
                <c:pt idx="4">
                  <c:v>3.3963289457794955E-2</c:v>
                </c:pt>
                <c:pt idx="5">
                  <c:v>4.8907136819224734E-2</c:v>
                </c:pt>
                <c:pt idx="6">
                  <c:v>6.6568047337278113E-2</c:v>
                </c:pt>
                <c:pt idx="7">
                  <c:v>8.6946021011955074E-2</c:v>
                </c:pt>
                <c:pt idx="8">
                  <c:v>0.11004105784325566</c:v>
                </c:pt>
                <c:pt idx="9">
                  <c:v>0.13585315783117982</c:v>
                </c:pt>
                <c:pt idx="10">
                  <c:v>0.16438232097572755</c:v>
                </c:pt>
                <c:pt idx="11">
                  <c:v>0.19562854727689893</c:v>
                </c:pt>
                <c:pt idx="12">
                  <c:v>0.22959183673469388</c:v>
                </c:pt>
                <c:pt idx="13">
                  <c:v>0.26627218934911245</c:v>
                </c:pt>
                <c:pt idx="14">
                  <c:v>0.30566960512015456</c:v>
                </c:pt>
                <c:pt idx="15">
                  <c:v>0.3477840840478203</c:v>
                </c:pt>
                <c:pt idx="16">
                  <c:v>0.39261562613210971</c:v>
                </c:pt>
                <c:pt idx="17">
                  <c:v>0.44016423137302263</c:v>
                </c:pt>
                <c:pt idx="18">
                  <c:v>0.49042989977055901</c:v>
                </c:pt>
                <c:pt idx="19">
                  <c:v>0.54341263132471929</c:v>
                </c:pt>
                <c:pt idx="20">
                  <c:v>0.59911242603550308</c:v>
                </c:pt>
                <c:pt idx="21">
                  <c:v>0.65752928390291021</c:v>
                </c:pt>
                <c:pt idx="22">
                  <c:v>0.71866320492694125</c:v>
                </c:pt>
                <c:pt idx="23">
                  <c:v>0.78251418910759574</c:v>
                </c:pt>
                <c:pt idx="24">
                  <c:v>0.84908223644487379</c:v>
                </c:pt>
                <c:pt idx="25">
                  <c:v>0.91836734693877553</c:v>
                </c:pt>
                <c:pt idx="26">
                  <c:v>0.99036952058930094</c:v>
                </c:pt>
                <c:pt idx="27">
                  <c:v>1.0650887573964498</c:v>
                </c:pt>
                <c:pt idx="28">
                  <c:v>1.1425250573602224</c:v>
                </c:pt>
                <c:pt idx="29">
                  <c:v>1.2226784204806183</c:v>
                </c:pt>
                <c:pt idx="30">
                  <c:v>1.3055488467576377</c:v>
                </c:pt>
                <c:pt idx="31">
                  <c:v>1.3911363361912812</c:v>
                </c:pt>
                <c:pt idx="32">
                  <c:v>1.4794408887815478</c:v>
                </c:pt>
                <c:pt idx="33">
                  <c:v>1.5704625045284388</c:v>
                </c:pt>
                <c:pt idx="34">
                  <c:v>1.6642011834319526</c:v>
                </c:pt>
                <c:pt idx="35">
                  <c:v>1.7606569254920905</c:v>
                </c:pt>
                <c:pt idx="36">
                  <c:v>1.8598297307088514</c:v>
                </c:pt>
                <c:pt idx="37">
                  <c:v>1.961719599082236</c:v>
                </c:pt>
                <c:pt idx="38">
                  <c:v>2.0663265306122445</c:v>
                </c:pt>
                <c:pt idx="39">
                  <c:v>2.1736505252988771</c:v>
                </c:pt>
                <c:pt idx="40">
                  <c:v>2.2836915831421321</c:v>
                </c:pt>
                <c:pt idx="41">
                  <c:v>2.3964497041420123</c:v>
                </c:pt>
                <c:pt idx="42">
                  <c:v>2.5119248882985143</c:v>
                </c:pt>
                <c:pt idx="43">
                  <c:v>2.6301171356116408</c:v>
                </c:pt>
                <c:pt idx="44">
                  <c:v>2.7510264460813914</c:v>
                </c:pt>
                <c:pt idx="45">
                  <c:v>2.874652819707765</c:v>
                </c:pt>
                <c:pt idx="46">
                  <c:v>3.0009962564907617</c:v>
                </c:pt>
                <c:pt idx="47">
                  <c:v>3.1300567564303829</c:v>
                </c:pt>
                <c:pt idx="48">
                  <c:v>3.2618343195266273</c:v>
                </c:pt>
                <c:pt idx="49">
                  <c:v>3.3963289457794952</c:v>
                </c:pt>
                <c:pt idx="50">
                  <c:v>3.5335406351889862</c:v>
                </c:pt>
                <c:pt idx="51">
                  <c:v>3.6734693877551021</c:v>
                </c:pt>
                <c:pt idx="52">
                  <c:v>3.8161152034778403</c:v>
                </c:pt>
                <c:pt idx="53">
                  <c:v>3.9614780823572038</c:v>
                </c:pt>
                <c:pt idx="54">
                  <c:v>4.1095580243931895</c:v>
                </c:pt>
                <c:pt idx="55">
                  <c:v>4.2603550295857993</c:v>
                </c:pt>
                <c:pt idx="56">
                  <c:v>4.4138690979350317</c:v>
                </c:pt>
                <c:pt idx="57">
                  <c:v>4.5701002294408894</c:v>
                </c:pt>
                <c:pt idx="58">
                  <c:v>4.729048424103369</c:v>
                </c:pt>
                <c:pt idx="59">
                  <c:v>4.890713681922473</c:v>
                </c:pt>
                <c:pt idx="60">
                  <c:v>5.0550960028982006</c:v>
                </c:pt>
                <c:pt idx="61">
                  <c:v>5.2221953870305509</c:v>
                </c:pt>
                <c:pt idx="62">
                  <c:v>5.3920118343195265</c:v>
                </c:pt>
                <c:pt idx="63">
                  <c:v>5.5645453447651247</c:v>
                </c:pt>
                <c:pt idx="64">
                  <c:v>5.7397959183673475</c:v>
                </c:pt>
                <c:pt idx="65">
                  <c:v>5.9177635551261911</c:v>
                </c:pt>
                <c:pt idx="66">
                  <c:v>6.0984482550416619</c:v>
                </c:pt>
                <c:pt idx="67">
                  <c:v>6.2818500181137553</c:v>
                </c:pt>
                <c:pt idx="68">
                  <c:v>6.4679688443424705</c:v>
                </c:pt>
                <c:pt idx="69">
                  <c:v>6.6568047337278102</c:v>
                </c:pt>
                <c:pt idx="70">
                  <c:v>6.8483576862697735</c:v>
                </c:pt>
                <c:pt idx="71">
                  <c:v>7.0426277019683621</c:v>
                </c:pt>
                <c:pt idx="72">
                  <c:v>7.2396147808235707</c:v>
                </c:pt>
                <c:pt idx="73">
                  <c:v>7.4393189228354055</c:v>
                </c:pt>
                <c:pt idx="74">
                  <c:v>7.6417401280038639</c:v>
                </c:pt>
                <c:pt idx="75">
                  <c:v>7.8468783963289441</c:v>
                </c:pt>
                <c:pt idx="76">
                  <c:v>8.0547337278106497</c:v>
                </c:pt>
                <c:pt idx="77">
                  <c:v>8.2653061224489779</c:v>
                </c:pt>
                <c:pt idx="78">
                  <c:v>8.4785955802439332</c:v>
                </c:pt>
                <c:pt idx="79">
                  <c:v>8.6946021011955086</c:v>
                </c:pt>
                <c:pt idx="80">
                  <c:v>8.9133256853037057</c:v>
                </c:pt>
                <c:pt idx="81">
                  <c:v>9.1347663325685282</c:v>
                </c:pt>
                <c:pt idx="82">
                  <c:v>9.3589240429899743</c:v>
                </c:pt>
                <c:pt idx="83">
                  <c:v>9.5857988165680492</c:v>
                </c:pt>
                <c:pt idx="84">
                  <c:v>9.8153906533027424</c:v>
                </c:pt>
                <c:pt idx="85">
                  <c:v>10.047699553194057</c:v>
                </c:pt>
                <c:pt idx="86">
                  <c:v>10.282725516242001</c:v>
                </c:pt>
                <c:pt idx="87">
                  <c:v>10.520468542446563</c:v>
                </c:pt>
                <c:pt idx="88">
                  <c:v>10.760928631807751</c:v>
                </c:pt>
                <c:pt idx="89">
                  <c:v>11.004105784325565</c:v>
                </c:pt>
                <c:pt idx="90">
                  <c:v>11.25</c:v>
                </c:pt>
                <c:pt idx="91">
                  <c:v>11.49861127883106</c:v>
                </c:pt>
                <c:pt idx="92">
                  <c:v>11.749939620818742</c:v>
                </c:pt>
                <c:pt idx="93">
                  <c:v>12.003985025963047</c:v>
                </c:pt>
                <c:pt idx="94">
                  <c:v>12.260747494263978</c:v>
                </c:pt>
                <c:pt idx="95">
                  <c:v>12.520227025721532</c:v>
                </c:pt>
                <c:pt idx="96">
                  <c:v>12.782423620335708</c:v>
                </c:pt>
                <c:pt idx="97">
                  <c:v>13.047337278106509</c:v>
                </c:pt>
                <c:pt idx="98">
                  <c:v>13.314967999033932</c:v>
                </c:pt>
                <c:pt idx="99">
                  <c:v>13.585315783117981</c:v>
                </c:pt>
                <c:pt idx="100">
                  <c:v>13.858380630358651</c:v>
                </c:pt>
                <c:pt idx="101">
                  <c:v>14.134162540755945</c:v>
                </c:pt>
                <c:pt idx="102">
                  <c:v>14.412661514309864</c:v>
                </c:pt>
                <c:pt idx="103">
                  <c:v>14.693877551020408</c:v>
                </c:pt>
                <c:pt idx="104">
                  <c:v>14.977810650887573</c:v>
                </c:pt>
                <c:pt idx="105">
                  <c:v>15.264460813911361</c:v>
                </c:pt>
                <c:pt idx="106">
                  <c:v>15.553828040091778</c:v>
                </c:pt>
                <c:pt idx="107">
                  <c:v>15.845912329428815</c:v>
                </c:pt>
                <c:pt idx="108">
                  <c:v>16.140713681922474</c:v>
                </c:pt>
                <c:pt idx="109">
                  <c:v>16.438232097572758</c:v>
                </c:pt>
                <c:pt idx="110">
                  <c:v>16.738467576379666</c:v>
                </c:pt>
                <c:pt idx="111">
                  <c:v>17.041420118343197</c:v>
                </c:pt>
                <c:pt idx="112">
                  <c:v>17.347089723463348</c:v>
                </c:pt>
                <c:pt idx="113">
                  <c:v>17.655476391740127</c:v>
                </c:pt>
                <c:pt idx="114">
                  <c:v>17.966580123173529</c:v>
                </c:pt>
                <c:pt idx="115">
                  <c:v>18.280400917763558</c:v>
                </c:pt>
                <c:pt idx="116">
                  <c:v>18.596938775510203</c:v>
                </c:pt>
                <c:pt idx="117">
                  <c:v>18.916193696413476</c:v>
                </c:pt>
                <c:pt idx="118">
                  <c:v>19.238165680473372</c:v>
                </c:pt>
                <c:pt idx="119">
                  <c:v>19.562854727689892</c:v>
                </c:pt>
                <c:pt idx="120">
                  <c:v>19.890260838063032</c:v>
                </c:pt>
                <c:pt idx="121">
                  <c:v>20.220384011592802</c:v>
                </c:pt>
                <c:pt idx="122">
                  <c:v>20.553224248279193</c:v>
                </c:pt>
                <c:pt idx="123">
                  <c:v>20.888781548122203</c:v>
                </c:pt>
                <c:pt idx="124">
                  <c:v>21.227055911121845</c:v>
                </c:pt>
                <c:pt idx="125">
                  <c:v>21.568047337278106</c:v>
                </c:pt>
                <c:pt idx="126">
                  <c:v>21.911755826590998</c:v>
                </c:pt>
                <c:pt idx="127">
                  <c:v>22.258181379060499</c:v>
                </c:pt>
                <c:pt idx="128">
                  <c:v>22.607323994686631</c:v>
                </c:pt>
                <c:pt idx="129">
                  <c:v>22.95918367346939</c:v>
                </c:pt>
                <c:pt idx="130">
                  <c:v>23.313760415408762</c:v>
                </c:pt>
                <c:pt idx="131">
                  <c:v>23.671054220504764</c:v>
                </c:pt>
                <c:pt idx="132">
                  <c:v>24.031065088757394</c:v>
                </c:pt>
                <c:pt idx="133">
                  <c:v>24.393793020166648</c:v>
                </c:pt>
                <c:pt idx="134">
                  <c:v>24.759238014732524</c:v>
                </c:pt>
                <c:pt idx="135">
                  <c:v>25.127400072455021</c:v>
                </c:pt>
                <c:pt idx="136">
                  <c:v>25.498279193334142</c:v>
                </c:pt>
                <c:pt idx="137">
                  <c:v>25.871875377369882</c:v>
                </c:pt>
                <c:pt idx="138">
                  <c:v>26.248188624562246</c:v>
                </c:pt>
                <c:pt idx="139">
                  <c:v>26.627218934911241</c:v>
                </c:pt>
                <c:pt idx="140">
                  <c:v>27.008966308416856</c:v>
                </c:pt>
                <c:pt idx="141">
                  <c:v>27.393430745079094</c:v>
                </c:pt>
                <c:pt idx="142">
                  <c:v>27.780612244897959</c:v>
                </c:pt>
                <c:pt idx="143">
                  <c:v>28.170510807873448</c:v>
                </c:pt>
                <c:pt idx="144">
                  <c:v>28.563126434005554</c:v>
                </c:pt>
                <c:pt idx="145">
                  <c:v>28.958459123294283</c:v>
                </c:pt>
                <c:pt idx="146">
                  <c:v>29.356508875739642</c:v>
                </c:pt>
                <c:pt idx="147">
                  <c:v>29.757275691341622</c:v>
                </c:pt>
                <c:pt idx="148">
                  <c:v>30.160759570100229</c:v>
                </c:pt>
                <c:pt idx="149">
                  <c:v>30.566960512015456</c:v>
                </c:pt>
                <c:pt idx="150">
                  <c:v>30.97587851708731</c:v>
                </c:pt>
                <c:pt idx="151">
                  <c:v>31.387513585315777</c:v>
                </c:pt>
                <c:pt idx="152">
                  <c:v>31.801865716700885</c:v>
                </c:pt>
                <c:pt idx="153">
                  <c:v>32.218934911242599</c:v>
                </c:pt>
                <c:pt idx="154">
                  <c:v>32.638721168940954</c:v>
                </c:pt>
                <c:pt idx="155">
                  <c:v>33.061224489795912</c:v>
                </c:pt>
                <c:pt idx="156">
                  <c:v>33.486444873807514</c:v>
                </c:pt>
                <c:pt idx="157">
                  <c:v>33.914382320975733</c:v>
                </c:pt>
                <c:pt idx="158">
                  <c:v>34.345036831300568</c:v>
                </c:pt>
                <c:pt idx="159">
                  <c:v>34.778408404782034</c:v>
                </c:pt>
                <c:pt idx="160">
                  <c:v>35.214497041420124</c:v>
                </c:pt>
                <c:pt idx="161">
                  <c:v>35.653302741214823</c:v>
                </c:pt>
                <c:pt idx="162">
                  <c:v>36.09482550416616</c:v>
                </c:pt>
                <c:pt idx="163">
                  <c:v>36.539065330274113</c:v>
                </c:pt>
                <c:pt idx="164">
                  <c:v>36.986022219538697</c:v>
                </c:pt>
                <c:pt idx="165">
                  <c:v>37.435696171959897</c:v>
                </c:pt>
                <c:pt idx="166">
                  <c:v>37.888087187537742</c:v>
                </c:pt>
                <c:pt idx="167">
                  <c:v>38.343195266272197</c:v>
                </c:pt>
                <c:pt idx="168">
                  <c:v>38.801020408163268</c:v>
                </c:pt>
                <c:pt idx="169">
                  <c:v>39.26156261321097</c:v>
                </c:pt>
                <c:pt idx="170">
                  <c:v>39.724821881415288</c:v>
                </c:pt>
                <c:pt idx="171">
                  <c:v>40.19079821277623</c:v>
                </c:pt>
                <c:pt idx="172">
                  <c:v>40.659491607293802</c:v>
                </c:pt>
                <c:pt idx="173">
                  <c:v>41.130902064968005</c:v>
                </c:pt>
                <c:pt idx="174">
                  <c:v>41.60502958579881</c:v>
                </c:pt>
                <c:pt idx="175">
                  <c:v>42.081874169786254</c:v>
                </c:pt>
                <c:pt idx="176">
                  <c:v>42.561435816930313</c:v>
                </c:pt>
                <c:pt idx="177">
                  <c:v>43.043714527231003</c:v>
                </c:pt>
                <c:pt idx="178">
                  <c:v>43.528710300688324</c:v>
                </c:pt>
                <c:pt idx="179">
                  <c:v>44.016423137302262</c:v>
                </c:pt>
                <c:pt idx="180">
                  <c:v>44.506853037072815</c:v>
                </c:pt>
                <c:pt idx="181">
                  <c:v>45</c:v>
                </c:pt>
                <c:pt idx="182">
                  <c:v>45.495864026083808</c:v>
                </c:pt>
                <c:pt idx="183">
                  <c:v>45.99444511532424</c:v>
                </c:pt>
                <c:pt idx="184">
                  <c:v>46.495743267721288</c:v>
                </c:pt>
                <c:pt idx="185">
                  <c:v>46.999758483274967</c:v>
                </c:pt>
                <c:pt idx="186">
                  <c:v>47.506490761985269</c:v>
                </c:pt>
                <c:pt idx="187">
                  <c:v>48.015940103852188</c:v>
                </c:pt>
                <c:pt idx="188">
                  <c:v>48.528106508875744</c:v>
                </c:pt>
                <c:pt idx="189">
                  <c:v>49.04298997705591</c:v>
                </c:pt>
                <c:pt idx="190">
                  <c:v>49.560590508392707</c:v>
                </c:pt>
                <c:pt idx="191">
                  <c:v>50.080908102886127</c:v>
                </c:pt>
                <c:pt idx="192">
                  <c:v>50.603942760536164</c:v>
                </c:pt>
                <c:pt idx="193">
                  <c:v>51.129694481342831</c:v>
                </c:pt>
                <c:pt idx="194">
                  <c:v>51.658163265306122</c:v>
                </c:pt>
                <c:pt idx="195">
                  <c:v>52.189349112426036</c:v>
                </c:pt>
                <c:pt idx="196">
                  <c:v>52.723252022702574</c:v>
                </c:pt>
                <c:pt idx="197">
                  <c:v>53.259871996135729</c:v>
                </c:pt>
                <c:pt idx="198">
                  <c:v>53.799209032725521</c:v>
                </c:pt>
                <c:pt idx="199">
                  <c:v>54.341263132471923</c:v>
                </c:pt>
                <c:pt idx="200">
                  <c:v>54.886034295374955</c:v>
                </c:pt>
              </c:numCache>
            </c:numRef>
          </c:xVal>
          <c:yVal>
            <c:numRef>
              <c:f>'10bit Rain intensit 728|time'!$P$3:$P$203</c:f>
              <c:numCache>
                <c:formatCode>0.000\ "s"</c:formatCode>
                <c:ptCount val="201"/>
                <c:pt idx="0">
                  <c:v>529984</c:v>
                </c:pt>
                <c:pt idx="1">
                  <c:v>132496</c:v>
                </c:pt>
                <c:pt idx="2">
                  <c:v>58887.111111111109</c:v>
                </c:pt>
                <c:pt idx="3">
                  <c:v>33124</c:v>
                </c:pt>
                <c:pt idx="4">
                  <c:v>21199.359999999997</c:v>
                </c:pt>
                <c:pt idx="5">
                  <c:v>14721.777777777777</c:v>
                </c:pt>
                <c:pt idx="6">
                  <c:v>10816</c:v>
                </c:pt>
                <c:pt idx="7">
                  <c:v>8281</c:v>
                </c:pt>
                <c:pt idx="8">
                  <c:v>6543.0123456790116</c:v>
                </c:pt>
                <c:pt idx="9">
                  <c:v>5299.8399999999992</c:v>
                </c:pt>
                <c:pt idx="10">
                  <c:v>4380.0330578512403</c:v>
                </c:pt>
                <c:pt idx="11">
                  <c:v>3680.4444444444443</c:v>
                </c:pt>
                <c:pt idx="12">
                  <c:v>3136</c:v>
                </c:pt>
                <c:pt idx="13">
                  <c:v>2704</c:v>
                </c:pt>
                <c:pt idx="14">
                  <c:v>2355.4844444444443</c:v>
                </c:pt>
                <c:pt idx="15">
                  <c:v>2070.25</c:v>
                </c:pt>
                <c:pt idx="16">
                  <c:v>1833.8546712802765</c:v>
                </c:pt>
                <c:pt idx="17">
                  <c:v>1635.7530864197529</c:v>
                </c:pt>
                <c:pt idx="18">
                  <c:v>1468.09972299169</c:v>
                </c:pt>
                <c:pt idx="19">
                  <c:v>1324.9599999999998</c:v>
                </c:pt>
                <c:pt idx="20">
                  <c:v>1201.7777777777776</c:v>
                </c:pt>
                <c:pt idx="21">
                  <c:v>1095.0082644628101</c:v>
                </c:pt>
                <c:pt idx="22">
                  <c:v>1001.86011342155</c:v>
                </c:pt>
                <c:pt idx="23">
                  <c:v>920.11111111111109</c:v>
                </c:pt>
                <c:pt idx="24">
                  <c:v>847.97440000000006</c:v>
                </c:pt>
                <c:pt idx="25">
                  <c:v>784</c:v>
                </c:pt>
                <c:pt idx="26">
                  <c:v>727.00137174211238</c:v>
                </c:pt>
                <c:pt idx="27">
                  <c:v>676</c:v>
                </c:pt>
                <c:pt idx="28">
                  <c:v>630.1831153388822</c:v>
                </c:pt>
                <c:pt idx="29">
                  <c:v>588.87111111111108</c:v>
                </c:pt>
                <c:pt idx="30">
                  <c:v>551.49219562955261</c:v>
                </c:pt>
                <c:pt idx="31">
                  <c:v>517.5625</c:v>
                </c:pt>
                <c:pt idx="32">
                  <c:v>486.67033976124895</c:v>
                </c:pt>
                <c:pt idx="33">
                  <c:v>458.46366782006913</c:v>
                </c:pt>
                <c:pt idx="34">
                  <c:v>432.64000000000004</c:v>
                </c:pt>
                <c:pt idx="35">
                  <c:v>408.93827160493822</c:v>
                </c:pt>
                <c:pt idx="36">
                  <c:v>387.1322132943755</c:v>
                </c:pt>
                <c:pt idx="37">
                  <c:v>367.0249307479225</c:v>
                </c:pt>
                <c:pt idx="38">
                  <c:v>348.44444444444451</c:v>
                </c:pt>
                <c:pt idx="39">
                  <c:v>331.23999999999995</c:v>
                </c:pt>
                <c:pt idx="40">
                  <c:v>315.27900059488405</c:v>
                </c:pt>
                <c:pt idx="41">
                  <c:v>300.4444444444444</c:v>
                </c:pt>
                <c:pt idx="42">
                  <c:v>286.63277447268797</c:v>
                </c:pt>
                <c:pt idx="43">
                  <c:v>273.75206611570252</c:v>
                </c:pt>
                <c:pt idx="44">
                  <c:v>261.72049382716045</c:v>
                </c:pt>
                <c:pt idx="45">
                  <c:v>250.46502835538749</c:v>
                </c:pt>
                <c:pt idx="46">
                  <c:v>239.92032593933908</c:v>
                </c:pt>
                <c:pt idx="47">
                  <c:v>230.02777777777777</c:v>
                </c:pt>
                <c:pt idx="48">
                  <c:v>220.73469387755102</c:v>
                </c:pt>
                <c:pt idx="49">
                  <c:v>211.99360000000001</c:v>
                </c:pt>
                <c:pt idx="50">
                  <c:v>203.76163014225301</c:v>
                </c:pt>
                <c:pt idx="51">
                  <c:v>196</c:v>
                </c:pt>
                <c:pt idx="52">
                  <c:v>188.67354930580279</c:v>
                </c:pt>
                <c:pt idx="53">
                  <c:v>181.7503429355281</c:v>
                </c:pt>
                <c:pt idx="54">
                  <c:v>175.20132231404958</c:v>
                </c:pt>
                <c:pt idx="55">
                  <c:v>169</c:v>
                </c:pt>
                <c:pt idx="56">
                  <c:v>163.1221914435211</c:v>
                </c:pt>
                <c:pt idx="57">
                  <c:v>157.54577883472055</c:v>
                </c:pt>
                <c:pt idx="58">
                  <c:v>152.25050272910084</c:v>
                </c:pt>
                <c:pt idx="59">
                  <c:v>147.21777777777777</c:v>
                </c:pt>
                <c:pt idx="60">
                  <c:v>142.43052942757325</c:v>
                </c:pt>
                <c:pt idx="61">
                  <c:v>137.87304890738815</c:v>
                </c:pt>
                <c:pt idx="62">
                  <c:v>133.53086419753086</c:v>
                </c:pt>
                <c:pt idx="63">
                  <c:v>129.390625</c:v>
                </c:pt>
                <c:pt idx="64">
                  <c:v>125.43999999999998</c:v>
                </c:pt>
                <c:pt idx="65">
                  <c:v>121.66758494031224</c:v>
                </c:pt>
                <c:pt idx="66">
                  <c:v>118.06282022722209</c:v>
                </c:pt>
                <c:pt idx="67">
                  <c:v>114.61591695501728</c:v>
                </c:pt>
                <c:pt idx="68">
                  <c:v>111.31779038017224</c:v>
                </c:pt>
                <c:pt idx="69">
                  <c:v>108.16000000000001</c:v>
                </c:pt>
                <c:pt idx="70">
                  <c:v>105.13469549692522</c:v>
                </c:pt>
                <c:pt idx="71">
                  <c:v>102.23456790123456</c:v>
                </c:pt>
                <c:pt idx="72">
                  <c:v>99.452805404391086</c:v>
                </c:pt>
                <c:pt idx="73">
                  <c:v>96.783053323593876</c:v>
                </c:pt>
                <c:pt idx="74">
                  <c:v>94.21937777777778</c:v>
                </c:pt>
                <c:pt idx="75">
                  <c:v>91.756232686980624</c:v>
                </c:pt>
                <c:pt idx="76">
                  <c:v>89.388429752066131</c:v>
                </c:pt>
                <c:pt idx="77">
                  <c:v>87.111111111111128</c:v>
                </c:pt>
                <c:pt idx="78">
                  <c:v>84.919724403140506</c:v>
                </c:pt>
                <c:pt idx="79">
                  <c:v>82.809999999999988</c:v>
                </c:pt>
                <c:pt idx="80">
                  <c:v>80.777930193568068</c:v>
                </c:pt>
                <c:pt idx="81">
                  <c:v>78.819750148721013</c:v>
                </c:pt>
                <c:pt idx="82">
                  <c:v>76.931920452895938</c:v>
                </c:pt>
                <c:pt idx="83">
                  <c:v>75.1111111111111</c:v>
                </c:pt>
                <c:pt idx="84">
                  <c:v>73.354186851211068</c:v>
                </c:pt>
                <c:pt idx="85">
                  <c:v>71.658193618171993</c:v>
                </c:pt>
                <c:pt idx="86">
                  <c:v>70.020346148764688</c:v>
                </c:pt>
                <c:pt idx="87">
                  <c:v>68.43801652892563</c:v>
                </c:pt>
                <c:pt idx="88">
                  <c:v>66.908723646004304</c:v>
                </c:pt>
                <c:pt idx="89">
                  <c:v>65.430123456790113</c:v>
                </c:pt>
                <c:pt idx="90">
                  <c:v>64</c:v>
                </c:pt>
                <c:pt idx="91">
                  <c:v>62.616257088846872</c:v>
                </c:pt>
                <c:pt idx="92">
                  <c:v>61.276910625505842</c:v>
                </c:pt>
                <c:pt idx="93">
                  <c:v>59.98008148483477</c:v>
                </c:pt>
                <c:pt idx="94">
                  <c:v>58.72398891966759</c:v>
                </c:pt>
                <c:pt idx="95">
                  <c:v>57.506944444444443</c:v>
                </c:pt>
                <c:pt idx="96">
                  <c:v>56.327346157933896</c:v>
                </c:pt>
                <c:pt idx="97">
                  <c:v>55.183673469387756</c:v>
                </c:pt>
                <c:pt idx="98">
                  <c:v>54.074482195694323</c:v>
                </c:pt>
                <c:pt idx="99">
                  <c:v>52.998400000000004</c:v>
                </c:pt>
                <c:pt idx="100">
                  <c:v>51.954122144887762</c:v>
                </c:pt>
                <c:pt idx="101">
                  <c:v>50.940407535563253</c:v>
                </c:pt>
                <c:pt idx="102">
                  <c:v>49.956075030634373</c:v>
                </c:pt>
                <c:pt idx="103">
                  <c:v>49</c:v>
                </c:pt>
                <c:pt idx="104">
                  <c:v>48.071111111111115</c:v>
                </c:pt>
                <c:pt idx="105">
                  <c:v>47.168387326450699</c:v>
                </c:pt>
                <c:pt idx="106">
                  <c:v>46.290855096514974</c:v>
                </c:pt>
                <c:pt idx="107">
                  <c:v>45.437585733882024</c:v>
                </c:pt>
                <c:pt idx="108">
                  <c:v>44.607692955138454</c:v>
                </c:pt>
                <c:pt idx="109">
                  <c:v>43.800330578512394</c:v>
                </c:pt>
                <c:pt idx="110">
                  <c:v>43.014690366041712</c:v>
                </c:pt>
                <c:pt idx="111">
                  <c:v>42.25</c:v>
                </c:pt>
                <c:pt idx="112">
                  <c:v>41.505521184117789</c:v>
                </c:pt>
                <c:pt idx="113">
                  <c:v>40.780547860880276</c:v>
                </c:pt>
                <c:pt idx="114">
                  <c:v>40.074404536862005</c:v>
                </c:pt>
                <c:pt idx="115">
                  <c:v>39.386444708680138</c:v>
                </c:pt>
                <c:pt idx="116">
                  <c:v>38.716049382716051</c:v>
                </c:pt>
                <c:pt idx="117">
                  <c:v>38.062625682275211</c:v>
                </c:pt>
                <c:pt idx="118">
                  <c:v>37.425605536332178</c:v>
                </c:pt>
                <c:pt idx="119">
                  <c:v>36.804444444444442</c:v>
                </c:pt>
                <c:pt idx="120">
                  <c:v>36.198620312820168</c:v>
                </c:pt>
                <c:pt idx="121">
                  <c:v>35.607632356893312</c:v>
                </c:pt>
                <c:pt idx="122">
                  <c:v>35.031000066098223</c:v>
                </c:pt>
                <c:pt idx="123">
                  <c:v>34.468262226847038</c:v>
                </c:pt>
                <c:pt idx="124">
                  <c:v>33.918976000000001</c:v>
                </c:pt>
                <c:pt idx="125">
                  <c:v>33.382716049382715</c:v>
                </c:pt>
                <c:pt idx="126">
                  <c:v>32.859073718147428</c:v>
                </c:pt>
                <c:pt idx="127">
                  <c:v>32.34765625</c:v>
                </c:pt>
                <c:pt idx="128">
                  <c:v>31.848086052520884</c:v>
                </c:pt>
                <c:pt idx="129">
                  <c:v>31.359999999999996</c:v>
                </c:pt>
                <c:pt idx="130">
                  <c:v>30.88304877338151</c:v>
                </c:pt>
                <c:pt idx="131">
                  <c:v>30.41689623507806</c:v>
                </c:pt>
                <c:pt idx="132">
                  <c:v>29.961218836565099</c:v>
                </c:pt>
                <c:pt idx="133">
                  <c:v>29.515705056805523</c:v>
                </c:pt>
                <c:pt idx="134">
                  <c:v>29.080054869684496</c:v>
                </c:pt>
                <c:pt idx="135">
                  <c:v>28.653979238754321</c:v>
                </c:pt>
                <c:pt idx="136">
                  <c:v>28.23719963770046</c:v>
                </c:pt>
                <c:pt idx="137">
                  <c:v>27.82944759504306</c:v>
                </c:pt>
                <c:pt idx="138">
                  <c:v>27.430464261684183</c:v>
                </c:pt>
                <c:pt idx="139">
                  <c:v>27.040000000000003</c:v>
                </c:pt>
                <c:pt idx="140">
                  <c:v>26.6578139932599</c:v>
                </c:pt>
                <c:pt idx="141">
                  <c:v>26.283673874231305</c:v>
                </c:pt>
                <c:pt idx="142">
                  <c:v>25.917355371900825</c:v>
                </c:pt>
                <c:pt idx="143">
                  <c:v>25.558641975308639</c:v>
                </c:pt>
                <c:pt idx="144">
                  <c:v>25.207324613555294</c:v>
                </c:pt>
                <c:pt idx="145">
                  <c:v>24.863201351097771</c:v>
                </c:pt>
                <c:pt idx="146">
                  <c:v>24.52607709750567</c:v>
                </c:pt>
                <c:pt idx="147">
                  <c:v>24.195763330898469</c:v>
                </c:pt>
                <c:pt idx="148">
                  <c:v>23.872077834331787</c:v>
                </c:pt>
                <c:pt idx="149">
                  <c:v>23.554844444444445</c:v>
                </c:pt>
                <c:pt idx="150">
                  <c:v>23.243892811718784</c:v>
                </c:pt>
                <c:pt idx="151">
                  <c:v>22.939058171745156</c:v>
                </c:pt>
                <c:pt idx="152">
                  <c:v>22.640181126916996</c:v>
                </c:pt>
                <c:pt idx="153">
                  <c:v>22.347107438016533</c:v>
                </c:pt>
                <c:pt idx="154">
                  <c:v>22.059687825182099</c:v>
                </c:pt>
                <c:pt idx="155">
                  <c:v>21.777777777777782</c:v>
                </c:pt>
                <c:pt idx="156">
                  <c:v>21.501237372712886</c:v>
                </c:pt>
                <c:pt idx="157">
                  <c:v>21.229931100785127</c:v>
                </c:pt>
                <c:pt idx="158">
                  <c:v>20.963727700644753</c:v>
                </c:pt>
                <c:pt idx="159">
                  <c:v>20.702499999999997</c:v>
                </c:pt>
                <c:pt idx="160">
                  <c:v>20.4461247637051</c:v>
                </c:pt>
                <c:pt idx="161">
                  <c:v>20.194482548392017</c:v>
                </c:pt>
                <c:pt idx="162">
                  <c:v>19.947457563325681</c:v>
                </c:pt>
                <c:pt idx="163">
                  <c:v>19.704937537180253</c:v>
                </c:pt>
                <c:pt idx="164">
                  <c:v>19.466813590449956</c:v>
                </c:pt>
                <c:pt idx="165">
                  <c:v>19.232980113223984</c:v>
                </c:pt>
                <c:pt idx="166">
                  <c:v>19.003334648069128</c:v>
                </c:pt>
                <c:pt idx="167">
                  <c:v>18.777777777777775</c:v>
                </c:pt>
                <c:pt idx="168">
                  <c:v>18.556213017751478</c:v>
                </c:pt>
                <c:pt idx="169">
                  <c:v>18.338546712802767</c:v>
                </c:pt>
                <c:pt idx="170">
                  <c:v>18.124687938169011</c:v>
                </c:pt>
                <c:pt idx="171">
                  <c:v>17.914548404542998</c:v>
                </c:pt>
                <c:pt idx="172">
                  <c:v>17.708042366935082</c:v>
                </c:pt>
                <c:pt idx="173">
                  <c:v>17.505086537191172</c:v>
                </c:pt>
                <c:pt idx="174">
                  <c:v>17.305600000000002</c:v>
                </c:pt>
                <c:pt idx="175">
                  <c:v>17.109504132231407</c:v>
                </c:pt>
                <c:pt idx="176">
                  <c:v>16.916722525455651</c:v>
                </c:pt>
                <c:pt idx="177">
                  <c:v>16.727180911501076</c:v>
                </c:pt>
                <c:pt idx="178">
                  <c:v>16.540807090914765</c:v>
                </c:pt>
                <c:pt idx="179">
                  <c:v>16.357530864197528</c:v>
                </c:pt>
                <c:pt idx="180">
                  <c:v>16.177283965690915</c:v>
                </c:pt>
                <c:pt idx="181">
                  <c:v>16</c:v>
                </c:pt>
                <c:pt idx="182">
                  <c:v>15.82561438084147</c:v>
                </c:pt>
                <c:pt idx="183">
                  <c:v>15.654064272211718</c:v>
                </c:pt>
                <c:pt idx="184">
                  <c:v>15.485288531775019</c:v>
                </c:pt>
                <c:pt idx="185">
                  <c:v>15.31922765637646</c:v>
                </c:pt>
                <c:pt idx="186">
                  <c:v>15.155823729589065</c:v>
                </c:pt>
                <c:pt idx="187">
                  <c:v>14.995020371208692</c:v>
                </c:pt>
                <c:pt idx="188">
                  <c:v>14.836762688614538</c:v>
                </c:pt>
                <c:pt idx="189">
                  <c:v>14.680997229916898</c:v>
                </c:pt>
                <c:pt idx="190">
                  <c:v>14.527671938817466</c:v>
                </c:pt>
                <c:pt idx="191">
                  <c:v>14.376736111111111</c:v>
                </c:pt>
                <c:pt idx="192">
                  <c:v>14.228140352761148</c:v>
                </c:pt>
                <c:pt idx="193">
                  <c:v>14.081836539483474</c:v>
                </c:pt>
                <c:pt idx="194">
                  <c:v>13.937777777777779</c:v>
                </c:pt>
                <c:pt idx="195">
                  <c:v>13.795918367346939</c:v>
                </c:pt>
                <c:pt idx="196">
                  <c:v>13.65621376484836</c:v>
                </c:pt>
                <c:pt idx="197">
                  <c:v>13.518620548923581</c:v>
                </c:pt>
                <c:pt idx="198">
                  <c:v>13.383096386454886</c:v>
                </c:pt>
                <c:pt idx="199">
                  <c:v>13.249600000000001</c:v>
                </c:pt>
                <c:pt idx="200">
                  <c:v>13.118091136358011</c:v>
                </c:pt>
              </c:numCache>
            </c:numRef>
          </c:yVal>
          <c:smooth val="0"/>
          <c:extLst>
            <c:ext xmlns:c16="http://schemas.microsoft.com/office/drawing/2014/chart" uri="{C3380CC4-5D6E-409C-BE32-E72D297353CC}">
              <c16:uniqueId val="{00000001-716C-4CE9-9D51-63E7571FBCC1}"/>
            </c:ext>
          </c:extLst>
        </c:ser>
        <c:ser>
          <c:idx val="1"/>
          <c:order val="3"/>
          <c:tx>
            <c:strRef>
              <c:f>'2023 Rain intensity 182|time^2'!#REF!</c:f>
              <c:strCache>
                <c:ptCount val="1"/>
                <c:pt idx="0">
                  <c:v>#REF!</c:v>
                </c:pt>
              </c:strCache>
            </c:strRef>
          </c:tx>
          <c:spPr>
            <a:ln w="19050" cap="rnd">
              <a:solidFill>
                <a:schemeClr val="accent2"/>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'2023 Rain intensity 182|time^2'!#REF!</c:f>
              <c:numCache>
                <c:formatCode>General</c:formatCode>
                <c:ptCount val="1"/>
                <c:pt idx="0">
                  <c:v>1</c:v>
                </c:pt>
              </c:numCache>
            </c:numRef>
          </c:yVal>
          <c:smooth val="0"/>
          <c:extLst>
            <c:ext xmlns:c16="http://schemas.microsoft.com/office/drawing/2014/chart" uri="{C3380CC4-5D6E-409C-BE32-E72D297353CC}">
              <c16:uniqueId val="{00000002-716C-4CE9-9D51-63E7571FBCC1}"/>
            </c:ext>
          </c:extLst>
        </c:ser>
        <c:dLbls>
          <c:showLegendKey val="0"/>
          <c:showVal val="0"/>
          <c:showCatName val="0"/>
          <c:showSerName val="0"/>
          <c:showPercent val="0"/>
          <c:showBubbleSize val="0"/>
        </c:dLbls>
        <c:axId val="231296640"/>
        <c:axId val="231297056"/>
      </c:scatterChart>
      <c:scatterChart>
        <c:scatterStyle val="lineMarker"/>
        <c:varyColors val="0"/>
        <c:ser>
          <c:idx val="0"/>
          <c:order val="2"/>
          <c:tx>
            <c:strRef>
              <c:f>'10bit Rain intensit 728|time'!$B$1:$B$2</c:f>
              <c:strCache>
                <c:ptCount val="2"/>
                <c:pt idx="0">
                  <c:v>time between clicks SQUARE ROOT (SQRT)</c:v>
                </c:pt>
              </c:strCache>
            </c:strRef>
          </c:tx>
          <c:spPr>
            <a:ln w="19050" cap="rnd">
              <a:solidFill>
                <a:schemeClr val="accent1"/>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'10bit Rain intensit 728|time'!$B$3:$B$203</c:f>
              <c:numCache>
                <c:formatCode>0.000\ "s"</c:formatCode>
                <c:ptCount val="201"/>
                <c:pt idx="0">
                  <c:v>0.70710678118654757</c:v>
                </c:pt>
                <c:pt idx="1">
                  <c:v>0.7745966692414834</c:v>
                </c:pt>
                <c:pt idx="2">
                  <c:v>0.83666002653407556</c:v>
                </c:pt>
                <c:pt idx="3">
                  <c:v>0.89442719099991586</c:v>
                </c:pt>
                <c:pt idx="4">
                  <c:v>0.94868329805051377</c:v>
                </c:pt>
                <c:pt idx="5">
                  <c:v>1</c:v>
                </c:pt>
                <c:pt idx="6">
                  <c:v>1.0488088481701514</c:v>
                </c:pt>
                <c:pt idx="7">
                  <c:v>1.0954451150103321</c:v>
                </c:pt>
                <c:pt idx="8">
                  <c:v>1.1401754250991381</c:v>
                </c:pt>
                <c:pt idx="9">
                  <c:v>1.1832159566199232</c:v>
                </c:pt>
                <c:pt idx="10">
                  <c:v>1.2247448713915892</c:v>
                </c:pt>
                <c:pt idx="11">
                  <c:v>1.2649110640673518</c:v>
                </c:pt>
                <c:pt idx="12">
                  <c:v>1.30384048104053</c:v>
                </c:pt>
                <c:pt idx="13">
                  <c:v>1.3416407864998741</c:v>
                </c:pt>
                <c:pt idx="14">
                  <c:v>1.3784048752090223</c:v>
                </c:pt>
                <c:pt idx="15">
                  <c:v>1.4142135623730951</c:v>
                </c:pt>
                <c:pt idx="16">
                  <c:v>1.4491376746189439</c:v>
                </c:pt>
                <c:pt idx="17">
                  <c:v>1.4832396974191329</c:v>
                </c:pt>
                <c:pt idx="18">
                  <c:v>1.5165750888103104</c:v>
                </c:pt>
                <c:pt idx="19">
                  <c:v>1.549193338482967</c:v>
                </c:pt>
                <c:pt idx="20">
                  <c:v>1.58113883008419</c:v>
                </c:pt>
                <c:pt idx="21">
                  <c:v>1.6124515496597103</c:v>
                </c:pt>
                <c:pt idx="22">
                  <c:v>1.6431676725154987</c:v>
                </c:pt>
                <c:pt idx="23">
                  <c:v>1.6733200530681513</c:v>
                </c:pt>
                <c:pt idx="24">
                  <c:v>1.7029386365926404</c:v>
                </c:pt>
                <c:pt idx="25">
                  <c:v>1.7320508075688776</c:v>
                </c:pt>
                <c:pt idx="26">
                  <c:v>1.7606816861659014</c:v>
                </c:pt>
                <c:pt idx="27">
                  <c:v>1.7888543819998322</c:v>
                </c:pt>
                <c:pt idx="28">
                  <c:v>1.8165902124584954</c:v>
                </c:pt>
                <c:pt idx="29">
                  <c:v>1.8439088914585779</c:v>
                </c:pt>
                <c:pt idx="30">
                  <c:v>1.8708286933869711</c:v>
                </c:pt>
                <c:pt idx="31">
                  <c:v>1.897366596101028</c:v>
                </c:pt>
                <c:pt idx="32">
                  <c:v>1.923538406167135</c:v>
                </c:pt>
                <c:pt idx="33">
                  <c:v>1.9493588689617933</c:v>
                </c:pt>
                <c:pt idx="34">
                  <c:v>1.9748417658131505</c:v>
                </c:pt>
                <c:pt idx="35">
                  <c:v>2.0000000000000004</c:v>
                </c:pt>
                <c:pt idx="36">
                  <c:v>2.0248456731316589</c:v>
                </c:pt>
                <c:pt idx="37">
                  <c:v>2.0493901531919199</c:v>
                </c:pt>
                <c:pt idx="38">
                  <c:v>2.0736441353327724</c:v>
                </c:pt>
                <c:pt idx="39">
                  <c:v>2.0976176963403033</c:v>
                </c:pt>
                <c:pt idx="40">
                  <c:v>2.1213203435596424</c:v>
                </c:pt>
                <c:pt idx="41">
                  <c:v>2.1447610589527217</c:v>
                </c:pt>
                <c:pt idx="42">
                  <c:v>2.16794833886788</c:v>
                </c:pt>
                <c:pt idx="43">
                  <c:v>2.1908902300206643</c:v>
                </c:pt>
                <c:pt idx="44">
                  <c:v>2.2135943621178651</c:v>
                </c:pt>
                <c:pt idx="45">
                  <c:v>2.2360679774997894</c:v>
                </c:pt>
                <c:pt idx="46">
                  <c:v>2.2583179581272423</c:v>
                </c:pt>
                <c:pt idx="47">
                  <c:v>2.2803508501982752</c:v>
                </c:pt>
                <c:pt idx="48">
                  <c:v>2.302172886644267</c:v>
                </c:pt>
                <c:pt idx="49">
                  <c:v>2.3237900077244493</c:v>
                </c:pt>
                <c:pt idx="50">
                  <c:v>2.345207879911714</c:v>
                </c:pt>
                <c:pt idx="51">
                  <c:v>2.3664319132398455</c:v>
                </c:pt>
                <c:pt idx="52">
                  <c:v>2.3874672772626635</c:v>
                </c:pt>
                <c:pt idx="53">
                  <c:v>2.4083189157584584</c:v>
                </c:pt>
                <c:pt idx="54">
                  <c:v>2.4289915602982228</c:v>
                </c:pt>
                <c:pt idx="55">
                  <c:v>2.449489742783177</c:v>
                </c:pt>
                <c:pt idx="56">
                  <c:v>2.4698178070456929</c:v>
                </c:pt>
                <c:pt idx="57">
                  <c:v>2.4899799195977455</c:v>
                </c:pt>
                <c:pt idx="58">
                  <c:v>2.5099800796022254</c:v>
                </c:pt>
                <c:pt idx="59">
                  <c:v>2.5298221281347022</c:v>
                </c:pt>
                <c:pt idx="60">
                  <c:v>2.5495097567963909</c:v>
                </c:pt>
                <c:pt idx="61">
                  <c:v>2.5690465157330244</c:v>
                </c:pt>
                <c:pt idx="62">
                  <c:v>2.5884358211089555</c:v>
                </c:pt>
                <c:pt idx="63">
                  <c:v>2.6076809620810577</c:v>
                </c:pt>
                <c:pt idx="64">
                  <c:v>2.6267851073127377</c:v>
                </c:pt>
                <c:pt idx="65">
                  <c:v>2.6457513110645889</c:v>
                </c:pt>
                <c:pt idx="66">
                  <c:v>2.6645825188948438</c:v>
                </c:pt>
                <c:pt idx="67">
                  <c:v>2.6832815729997459</c:v>
                </c:pt>
                <c:pt idx="68">
                  <c:v>2.7018512172212574</c:v>
                </c:pt>
                <c:pt idx="69">
                  <c:v>2.7202941017470867</c:v>
                </c:pt>
                <c:pt idx="70">
                  <c:v>2.7386127875258288</c:v>
                </c:pt>
                <c:pt idx="71">
                  <c:v>2.7568097504180424</c:v>
                </c:pt>
                <c:pt idx="72">
                  <c:v>2.7748873851023195</c:v>
                </c:pt>
                <c:pt idx="73">
                  <c:v>2.7928480087537859</c:v>
                </c:pt>
                <c:pt idx="74">
                  <c:v>2.8106938645110371</c:v>
                </c:pt>
                <c:pt idx="75">
                  <c:v>2.8284271247461881</c:v>
                </c:pt>
                <c:pt idx="76">
                  <c:v>2.8460498941515393</c:v>
                </c:pt>
                <c:pt idx="77">
                  <c:v>2.8635642126552683</c:v>
                </c:pt>
                <c:pt idx="78">
                  <c:v>2.8809720581775844</c:v>
                </c:pt>
                <c:pt idx="79">
                  <c:v>2.8982753492378852</c:v>
                </c:pt>
                <c:pt idx="80">
                  <c:v>2.9154759474226477</c:v>
                </c:pt>
                <c:pt idx="81">
                  <c:v>2.9325756597230335</c:v>
                </c:pt>
                <c:pt idx="82">
                  <c:v>2.9495762407505226</c:v>
                </c:pt>
                <c:pt idx="83">
                  <c:v>2.9664793948382626</c:v>
                </c:pt>
                <c:pt idx="84">
                  <c:v>2.9832867780352568</c:v>
                </c:pt>
                <c:pt idx="85">
                  <c:v>2.9999999999999973</c:v>
                </c:pt>
                <c:pt idx="86">
                  <c:v>3.0166206257996686</c:v>
                </c:pt>
                <c:pt idx="87">
                  <c:v>3.0331501776206173</c:v>
                </c:pt>
                <c:pt idx="88">
                  <c:v>3.0495901363953783</c:v>
                </c:pt>
                <c:pt idx="89">
                  <c:v>3.0659419433511754</c:v>
                </c:pt>
                <c:pt idx="90">
                  <c:v>3.0822070014844853</c:v>
                </c:pt>
                <c:pt idx="91">
                  <c:v>3.0983866769659305</c:v>
                </c:pt>
                <c:pt idx="92">
                  <c:v>3.1144823004794846</c:v>
                </c:pt>
                <c:pt idx="93">
                  <c:v>3.1304951684997024</c:v>
                </c:pt>
                <c:pt idx="94">
                  <c:v>3.1464265445104518</c:v>
                </c:pt>
                <c:pt idx="95">
                  <c:v>3.1622776601683764</c:v>
                </c:pt>
                <c:pt idx="96">
                  <c:v>3.1937438845342592</c:v>
                </c:pt>
                <c:pt idx="97">
                  <c:v>3.2249030993194165</c:v>
                </c:pt>
                <c:pt idx="98">
                  <c:v>3.255764119219938</c:v>
                </c:pt>
                <c:pt idx="99">
                  <c:v>3.2863353450309933</c:v>
                </c:pt>
                <c:pt idx="100">
                  <c:v>3.3166247903553963</c:v>
                </c:pt>
                <c:pt idx="101">
                  <c:v>3.3466401061362987</c:v>
                </c:pt>
                <c:pt idx="102">
                  <c:v>3.3763886032268227</c:v>
                </c:pt>
                <c:pt idx="103">
                  <c:v>3.4058772731852764</c:v>
                </c:pt>
                <c:pt idx="104">
                  <c:v>3.43511280746353</c:v>
                </c:pt>
                <c:pt idx="105">
                  <c:v>3.4641016151377508</c:v>
                </c:pt>
                <c:pt idx="106">
                  <c:v>3.4928498393145921</c:v>
                </c:pt>
                <c:pt idx="107">
                  <c:v>3.5213633723317979</c:v>
                </c:pt>
                <c:pt idx="108">
                  <c:v>3.5496478698597658</c:v>
                </c:pt>
                <c:pt idx="109">
                  <c:v>3.5777087639996594</c:v>
                </c:pt>
                <c:pt idx="110">
                  <c:v>3.6055512754639851</c:v>
                </c:pt>
                <c:pt idx="111">
                  <c:v>3.6331804249169859</c:v>
                </c:pt>
                <c:pt idx="112">
                  <c:v>3.660601043544621</c:v>
                </c:pt>
                <c:pt idx="113">
                  <c:v>3.6878177829171506</c:v>
                </c:pt>
                <c:pt idx="114">
                  <c:v>3.7148351242013375</c:v>
                </c:pt>
                <c:pt idx="115">
                  <c:v>3.7416573867739369</c:v>
                </c:pt>
                <c:pt idx="116">
                  <c:v>3.7682887362833499</c:v>
                </c:pt>
                <c:pt idx="117">
                  <c:v>3.7947331922020506</c:v>
                </c:pt>
                <c:pt idx="118">
                  <c:v>3.8209946349085553</c:v>
                </c:pt>
                <c:pt idx="119">
                  <c:v>3.8470768123342642</c:v>
                </c:pt>
                <c:pt idx="120">
                  <c:v>3.8729833462074121</c:v>
                </c:pt>
                <c:pt idx="121">
                  <c:v>3.8987177379235809</c:v>
                </c:pt>
                <c:pt idx="122">
                  <c:v>3.9242833740697116</c:v>
                </c:pt>
                <c:pt idx="123">
                  <c:v>3.9496835316262948</c:v>
                </c:pt>
                <c:pt idx="124">
                  <c:v>3.9749213828703529</c:v>
                </c:pt>
                <c:pt idx="125">
                  <c:v>3.9999999999999947</c:v>
                </c:pt>
                <c:pt idx="126">
                  <c:v>4.0249223594996169</c:v>
                </c:pt>
                <c:pt idx="127">
                  <c:v>4.0496913462633124</c:v>
                </c:pt>
                <c:pt idx="128">
                  <c:v>4.0743097574926672</c:v>
                </c:pt>
                <c:pt idx="129">
                  <c:v>4.0987803063838344</c:v>
                </c:pt>
                <c:pt idx="130">
                  <c:v>4.1231056256176553</c:v>
                </c:pt>
                <c:pt idx="131">
                  <c:v>4.1472882706655385</c:v>
                </c:pt>
                <c:pt idx="132">
                  <c:v>4.1713307229228365</c:v>
                </c:pt>
                <c:pt idx="133">
                  <c:v>4.1952353926806012</c:v>
                </c:pt>
                <c:pt idx="134">
                  <c:v>4.2190046219457917</c:v>
                </c:pt>
                <c:pt idx="135">
                  <c:v>4.2426406871192794</c:v>
                </c:pt>
                <c:pt idx="136">
                  <c:v>4.2661458015403024</c:v>
                </c:pt>
                <c:pt idx="137">
                  <c:v>4.2895221179054381</c:v>
                </c:pt>
                <c:pt idx="138">
                  <c:v>4.3127717305695592</c:v>
                </c:pt>
                <c:pt idx="139">
                  <c:v>4.3358966777357546</c:v>
                </c:pt>
                <c:pt idx="140">
                  <c:v>4.3588989435406678</c:v>
                </c:pt>
                <c:pt idx="141">
                  <c:v>4.3817804600413233</c:v>
                </c:pt>
                <c:pt idx="142">
                  <c:v>4.4045431091090421</c:v>
                </c:pt>
                <c:pt idx="143">
                  <c:v>4.4271887242357248</c:v>
                </c:pt>
                <c:pt idx="144">
                  <c:v>4.4497190922573919</c:v>
                </c:pt>
                <c:pt idx="145">
                  <c:v>4.4721359549995734</c:v>
                </c:pt>
                <c:pt idx="146">
                  <c:v>4.4944410108488402</c:v>
                </c:pt>
                <c:pt idx="147">
                  <c:v>4.5166359162544802</c:v>
                </c:pt>
                <c:pt idx="148">
                  <c:v>4.5387222871640809</c:v>
                </c:pt>
                <c:pt idx="149">
                  <c:v>4.560701700396546</c:v>
                </c:pt>
                <c:pt idx="150">
                  <c:v>4.5825756949558336</c:v>
                </c:pt>
                <c:pt idx="151">
                  <c:v>4.6043457732885287</c:v>
                </c:pt>
                <c:pt idx="152">
                  <c:v>4.6260134024881445</c:v>
                </c:pt>
                <c:pt idx="153">
                  <c:v>4.6475800154488942</c:v>
                </c:pt>
                <c:pt idx="154">
                  <c:v>4.6690470119714949</c:v>
                </c:pt>
                <c:pt idx="155">
                  <c:v>4.6904157598234235</c:v>
                </c:pt>
                <c:pt idx="156">
                  <c:v>4.7116875957558921</c:v>
                </c:pt>
                <c:pt idx="157">
                  <c:v>4.7328638264796865</c:v>
                </c:pt>
                <c:pt idx="158">
                  <c:v>4.7539457296018783</c:v>
                </c:pt>
                <c:pt idx="159">
                  <c:v>4.7749345545253226</c:v>
                </c:pt>
                <c:pt idx="160">
                  <c:v>4.7958315233127129</c:v>
                </c:pt>
                <c:pt idx="161">
                  <c:v>4.8166378315169114</c:v>
                </c:pt>
                <c:pt idx="162">
                  <c:v>4.8373546489791233</c:v>
                </c:pt>
                <c:pt idx="163">
                  <c:v>4.8579831205964412</c:v>
                </c:pt>
                <c:pt idx="164">
                  <c:v>4.8785243670601801</c:v>
                </c:pt>
                <c:pt idx="165">
                  <c:v>4.8989794855663495</c:v>
                </c:pt>
                <c:pt idx="166">
                  <c:v>4.9193495504995308</c:v>
                </c:pt>
                <c:pt idx="167">
                  <c:v>4.9396356140913804</c:v>
                </c:pt>
                <c:pt idx="168">
                  <c:v>4.9598387070548906</c:v>
                </c:pt>
                <c:pt idx="169">
                  <c:v>4.9799598391954856</c:v>
                </c:pt>
                <c:pt idx="170">
                  <c:v>4.9999999999999929</c:v>
                </c:pt>
                <c:pt idx="171">
                  <c:v>5.0199601592044463</c:v>
                </c:pt>
                <c:pt idx="172">
                  <c:v>5.0398412673416537</c:v>
                </c:pt>
                <c:pt idx="173">
                  <c:v>5.0596442562694</c:v>
                </c:pt>
                <c:pt idx="174">
                  <c:v>5.0793700396801107</c:v>
                </c:pt>
                <c:pt idx="175">
                  <c:v>5.0990195135927774</c:v>
                </c:pt>
                <c:pt idx="176">
                  <c:v>5.118593556827884</c:v>
                </c:pt>
                <c:pt idx="177">
                  <c:v>5.1380930314660445</c:v>
                </c:pt>
                <c:pt idx="178">
                  <c:v>5.1575187832910432</c:v>
                </c:pt>
                <c:pt idx="179">
                  <c:v>5.1768716422179066</c:v>
                </c:pt>
                <c:pt idx="180">
                  <c:v>5.196152422706624</c:v>
                </c:pt>
                <c:pt idx="181">
                  <c:v>5.215361924162111</c:v>
                </c:pt>
                <c:pt idx="182">
                  <c:v>5.2345009313209525</c:v>
                </c:pt>
                <c:pt idx="183">
                  <c:v>5.253570214625471</c:v>
                </c:pt>
                <c:pt idx="184">
                  <c:v>5.272570530585619</c:v>
                </c:pt>
                <c:pt idx="185">
                  <c:v>5.2915026221291734</c:v>
                </c:pt>
                <c:pt idx="186">
                  <c:v>5.3103672189406934</c:v>
                </c:pt>
                <c:pt idx="187">
                  <c:v>5.3291650377896831</c:v>
                </c:pt>
                <c:pt idx="188">
                  <c:v>5.347896782848367</c:v>
                </c:pt>
                <c:pt idx="189">
                  <c:v>5.3665631459994874</c:v>
                </c:pt>
                <c:pt idx="190">
                  <c:v>5.3851648071344957</c:v>
                </c:pt>
                <c:pt idx="191">
                  <c:v>5.4037024344425104</c:v>
                </c:pt>
                <c:pt idx="192">
                  <c:v>5.4221766846903758</c:v>
                </c:pt>
                <c:pt idx="193">
                  <c:v>5.4405882034941691</c:v>
                </c:pt>
                <c:pt idx="194">
                  <c:v>5.4589376255824638</c:v>
                </c:pt>
                <c:pt idx="195">
                  <c:v>5.4772255750516532</c:v>
                </c:pt>
                <c:pt idx="196">
                  <c:v>5.4954526656136267</c:v>
                </c:pt>
                <c:pt idx="197">
                  <c:v>5.5136195008360804</c:v>
                </c:pt>
                <c:pt idx="198">
                  <c:v>5.5317266743757241</c:v>
                </c:pt>
                <c:pt idx="199">
                  <c:v>5.5497747702046345</c:v>
                </c:pt>
                <c:pt idx="200">
                  <c:v>5.5677643628300135</c:v>
                </c:pt>
              </c:numCache>
            </c:numRef>
          </c:yVal>
          <c:smooth val="0"/>
          <c:extLst>
            <c:ext xmlns:c16="http://schemas.microsoft.com/office/drawing/2014/chart" uri="{C3380CC4-5D6E-409C-BE32-E72D297353CC}">
              <c16:uniqueId val="{00000003-716C-4CE9-9D51-63E7571FBCC1}"/>
            </c:ext>
          </c:extLst>
        </c:ser>
        <c:dLbls>
          <c:showLegendKey val="0"/>
          <c:showVal val="0"/>
          <c:showCatName val="0"/>
          <c:showSerName val="0"/>
          <c:showPercent val="0"/>
          <c:showBubbleSize val="0"/>
        </c:dLbls>
        <c:axId val="267657648"/>
        <c:axId val="267656400"/>
      </c:scatterChart>
      <c:valAx>
        <c:axId val="231296640"/>
        <c:scaling>
          <c:orientation val="minMax"/>
        </c:scaling>
        <c:delete val="0"/>
        <c:axPos val="b"/>
        <c:majorGridlines>
          <c:spPr>
            <a:ln w="9525" cap="flat" cmpd="sng" algn="ctr">
              <a:solidFill>
                <a:schemeClr val="tx1">
                  <a:lumMod val="15000"/>
                  <a:lumOff val="85000"/>
                </a:schemeClr>
              </a:solidFill>
              <a:round/>
            </a:ln>
            <a:effectLst/>
          </c:spPr>
        </c:majorGridlines>
        <c:title>
          <c:tx>
            <c:strRef>
              <c:f>'10bit Rain intensit 728|time'!$D$1:$F$1</c:f>
              <c:strCache>
                <c:ptCount val="3"/>
                <c:pt idx="0">
                  <c:v>Corresponding rain rate for given rain gauge resolution (calc from time)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97056"/>
        <c:crosses val="autoZero"/>
        <c:crossBetween val="midCat"/>
      </c:valAx>
      <c:valAx>
        <c:axId val="231297056"/>
        <c:scaling>
          <c:logBase val="2"/>
          <c:orientation val="minMax"/>
        </c:scaling>
        <c:delete val="0"/>
        <c:axPos val="l"/>
        <c:majorGridlines>
          <c:spPr>
            <a:ln w="9525" cap="flat" cmpd="sng" algn="ctr">
              <a:solidFill>
                <a:schemeClr val="tx1">
                  <a:lumMod val="15000"/>
                  <a:lumOff val="85000"/>
                </a:schemeClr>
              </a:solidFill>
              <a:round/>
            </a:ln>
            <a:effectLst/>
          </c:spPr>
        </c:majorGridlines>
        <c:title>
          <c:tx>
            <c:strRef>
              <c:f>'10bit Rain intensit 728|time'!$P$1:$P$2</c:f>
              <c:strCache>
                <c:ptCount val="2"/>
                <c:pt idx="0">
                  <c:v>time between clicks (s)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296640"/>
        <c:crosses val="autoZero"/>
        <c:crossBetween val="midCat"/>
      </c:valAx>
      <c:valAx>
        <c:axId val="267656400"/>
        <c:scaling>
          <c:orientation val="minMax"/>
        </c:scaling>
        <c:delete val="0"/>
        <c:axPos val="r"/>
        <c:numFmt formatCode="0.000\ &quot;s&quot;"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657648"/>
        <c:crosses val="max"/>
        <c:crossBetween val="midCat"/>
      </c:valAx>
      <c:valAx>
        <c:axId val="267657648"/>
        <c:scaling>
          <c:orientation val="minMax"/>
        </c:scaling>
        <c:delete val="1"/>
        <c:axPos val="b"/>
        <c:numFmt formatCode="0" sourceLinked="1"/>
        <c:majorTickMark val="out"/>
        <c:minorTickMark val="none"/>
        <c:tickLblPos val="nextTo"/>
        <c:crossAx val="267656400"/>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689504</xdr:colOff>
      <xdr:row>9</xdr:row>
      <xdr:rowOff>12699</xdr:rowOff>
    </xdr:from>
    <xdr:to>
      <xdr:col>11</xdr:col>
      <xdr:colOff>729192</xdr:colOff>
      <xdr:row>31</xdr:row>
      <xdr:rowOff>168274</xdr:rowOff>
    </xdr:to>
    <xdr:graphicFrame macro="">
      <xdr:nvGraphicFramePr>
        <xdr:cNvPr id="2" name="Chart 1">
          <a:extLst>
            <a:ext uri="{FF2B5EF4-FFF2-40B4-BE49-F238E27FC236}">
              <a16:creationId xmlns:a16="http://schemas.microsoft.com/office/drawing/2014/main" id="{39489B50-643E-4269-B9DE-2765DEB0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2.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3.bin"/><Relationship Id="rId4" Type="http://schemas.openxmlformats.org/officeDocument/2006/relationships/hyperlink" Target="mailto:sales@baranidesign.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4.bin"/><Relationship Id="rId4" Type="http://schemas.openxmlformats.org/officeDocument/2006/relationships/hyperlink" Target="mailto:sales@baranidesign.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5.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3"/>
  <sheetViews>
    <sheetView tabSelected="1" zoomScale="115" zoomScaleNormal="115" workbookViewId="0">
      <selection activeCell="B4" sqref="B4:L4"/>
    </sheetView>
  </sheetViews>
  <sheetFormatPr defaultRowHeight="15" x14ac:dyDescent="0.25"/>
  <cols>
    <col min="1" max="1" width="48.28515625" style="1" bestFit="1" customWidth="1"/>
    <col min="2" max="2" width="6.7109375" style="2" bestFit="1" customWidth="1"/>
    <col min="3" max="3" width="13.28515625" style="1" bestFit="1" customWidth="1"/>
    <col min="4" max="4" width="32.140625" style="1" customWidth="1"/>
    <col min="5" max="5" width="23.140625" style="1" customWidth="1"/>
    <col min="6" max="6" width="19.85546875" style="1" customWidth="1"/>
    <col min="7" max="7" width="14" style="1" customWidth="1"/>
    <col min="8" max="8" width="34.7109375" style="1" customWidth="1"/>
    <col min="9" max="9" width="16.5703125" style="1" customWidth="1"/>
    <col min="10" max="10" width="13.42578125" style="1" bestFit="1" customWidth="1"/>
    <col min="11" max="16" width="13.5703125" style="1" customWidth="1"/>
    <col min="17" max="17" width="8.140625" style="1" bestFit="1" customWidth="1"/>
    <col min="18" max="25" width="5" style="1" bestFit="1" customWidth="1"/>
    <col min="26" max="16384" width="9.140625" style="1"/>
  </cols>
  <sheetData>
    <row r="1" spans="1:25" ht="18.75" x14ac:dyDescent="0.25">
      <c r="A1" s="186" t="s">
        <v>28</v>
      </c>
      <c r="B1" s="186"/>
      <c r="C1" s="186"/>
      <c r="D1" s="186"/>
      <c r="E1" s="186"/>
      <c r="F1" s="186"/>
      <c r="G1" s="186"/>
      <c r="H1" s="186"/>
      <c r="I1" s="186"/>
      <c r="J1" s="186"/>
      <c r="K1" s="186"/>
      <c r="L1" s="186"/>
      <c r="M1" s="186"/>
      <c r="N1" s="186"/>
      <c r="O1" s="186"/>
      <c r="P1" s="186"/>
      <c r="Q1" s="186"/>
      <c r="R1" s="186"/>
      <c r="S1" s="186"/>
      <c r="T1" s="186"/>
      <c r="U1" s="186"/>
      <c r="V1" s="186"/>
      <c r="W1" s="186"/>
      <c r="X1" s="186"/>
      <c r="Y1" s="186"/>
    </row>
    <row r="2" spans="1:25" ht="34.5" customHeight="1" x14ac:dyDescent="0.25">
      <c r="A2" s="189" t="s">
        <v>41</v>
      </c>
      <c r="B2" s="189"/>
      <c r="C2" s="189"/>
      <c r="D2" s="189"/>
      <c r="E2" s="189"/>
      <c r="F2" s="189"/>
      <c r="G2" s="189"/>
      <c r="H2" s="189"/>
      <c r="I2" s="189"/>
      <c r="J2" s="189"/>
      <c r="K2" s="189"/>
      <c r="L2" s="189"/>
      <c r="M2" s="189"/>
      <c r="N2" s="32"/>
      <c r="O2" s="32"/>
      <c r="P2" s="32"/>
      <c r="Q2" s="32"/>
      <c r="R2" s="32"/>
      <c r="S2" s="32"/>
      <c r="T2" s="32"/>
      <c r="U2" s="32"/>
      <c r="V2" s="32"/>
      <c r="W2" s="32"/>
      <c r="X2" s="32"/>
      <c r="Y2" s="32"/>
    </row>
    <row r="3" spans="1:25" x14ac:dyDescent="0.25">
      <c r="A3" s="191" t="s">
        <v>29</v>
      </c>
      <c r="B3" s="191"/>
      <c r="C3" s="191"/>
      <c r="D3" s="191"/>
      <c r="E3" s="191"/>
      <c r="F3" s="191"/>
      <c r="G3" s="191"/>
      <c r="H3" s="191"/>
      <c r="I3" s="191"/>
      <c r="J3" s="191"/>
      <c r="K3" s="191"/>
      <c r="L3" s="191"/>
      <c r="M3" s="33"/>
      <c r="N3" s="33"/>
      <c r="O3" s="33"/>
      <c r="P3" s="33"/>
      <c r="Q3" s="33"/>
      <c r="R3" s="33"/>
      <c r="S3" s="33"/>
      <c r="T3" s="33"/>
      <c r="U3" s="33"/>
      <c r="V3" s="33"/>
      <c r="W3" s="33"/>
      <c r="X3" s="33"/>
      <c r="Y3" s="33"/>
    </row>
    <row r="4" spans="1:25" ht="15.75" x14ac:dyDescent="0.25">
      <c r="A4" s="46" t="s">
        <v>42</v>
      </c>
      <c r="B4" s="187" t="s">
        <v>123</v>
      </c>
      <c r="C4" s="187"/>
      <c r="D4" s="187"/>
      <c r="E4" s="187"/>
      <c r="F4" s="187"/>
      <c r="G4" s="187"/>
      <c r="H4" s="187"/>
      <c r="I4" s="187"/>
      <c r="J4" s="187"/>
      <c r="K4" s="187"/>
      <c r="L4" s="187"/>
    </row>
    <row r="5" spans="1:25" x14ac:dyDescent="0.25">
      <c r="A5" s="16" t="s">
        <v>11</v>
      </c>
      <c r="B5" s="188" t="str">
        <f>CONCATENATE(B31,C31,D31,E31,F31,G31,H31,I31,J31,K31,L31,M31,N31,O31,P31,Q31,R31,S31,T31,U31,V31,W31,X31,Y31)</f>
        <v>000000001000000000010011001001000000000001010001000000000000000000000000000000000000000000000000</v>
      </c>
      <c r="C5" s="188"/>
      <c r="D5" s="188"/>
      <c r="E5" s="188"/>
      <c r="F5" s="188"/>
      <c r="G5" s="188"/>
      <c r="H5" s="188"/>
      <c r="I5" s="188"/>
      <c r="J5" s="188"/>
      <c r="K5" s="188"/>
      <c r="L5" s="188"/>
    </row>
    <row r="6" spans="1:25" x14ac:dyDescent="0.25">
      <c r="A6" s="16" t="s">
        <v>15</v>
      </c>
      <c r="B6" s="22">
        <v>1</v>
      </c>
      <c r="C6" s="19">
        <f t="shared" ref="C6:F6" si="0">B6+B13</f>
        <v>9</v>
      </c>
      <c r="D6" s="19">
        <f t="shared" si="0"/>
        <v>10</v>
      </c>
      <c r="E6" s="19">
        <f t="shared" si="0"/>
        <v>22</v>
      </c>
      <c r="F6" s="19">
        <f t="shared" si="0"/>
        <v>32</v>
      </c>
      <c r="G6" s="19">
        <f>F6+F13</f>
        <v>44</v>
      </c>
      <c r="H6" s="19">
        <f>G6+G13</f>
        <v>45</v>
      </c>
      <c r="I6" s="27"/>
    </row>
    <row r="7" spans="1:25" ht="75" x14ac:dyDescent="0.25">
      <c r="A7" s="16" t="s">
        <v>19</v>
      </c>
      <c r="B7" s="20" t="s">
        <v>40</v>
      </c>
      <c r="C7" s="20" t="s">
        <v>0</v>
      </c>
      <c r="D7" s="41" t="s">
        <v>37</v>
      </c>
      <c r="E7" s="41" t="s">
        <v>44</v>
      </c>
      <c r="F7" s="41" t="s">
        <v>36</v>
      </c>
      <c r="G7" s="41" t="s">
        <v>31</v>
      </c>
      <c r="H7" s="41" t="s">
        <v>49</v>
      </c>
      <c r="I7" s="27"/>
    </row>
    <row r="8" spans="1:25" x14ac:dyDescent="0.25">
      <c r="A8" s="16" t="s">
        <v>17</v>
      </c>
      <c r="B8" s="21" t="str">
        <f t="shared" ref="B8:G8" si="1">MID($B5,B6,B13)</f>
        <v>00000000</v>
      </c>
      <c r="C8" s="21" t="str">
        <f t="shared" si="1"/>
        <v>1</v>
      </c>
      <c r="D8" s="21" t="str">
        <f t="shared" si="1"/>
        <v>000000000010</v>
      </c>
      <c r="E8" s="21" t="str">
        <f t="shared" si="1"/>
        <v>0110010010</v>
      </c>
      <c r="F8" s="21" t="str">
        <f t="shared" si="1"/>
        <v>000000000010</v>
      </c>
      <c r="G8" s="21" t="str">
        <f t="shared" si="1"/>
        <v>1</v>
      </c>
      <c r="H8" s="21" t="str">
        <f t="shared" ref="H8" si="2">MID($B5,H6,H13)</f>
        <v>0001</v>
      </c>
      <c r="I8" s="27"/>
    </row>
    <row r="9" spans="1:25" x14ac:dyDescent="0.25">
      <c r="A9" s="16" t="s">
        <v>18</v>
      </c>
      <c r="B9" s="48">
        <f t="shared" ref="B9:D9" ca="1" si="3">SUMPRODUCT(--MID(B8,LEN(B8)+1-ROW(INDIRECT("1:"&amp;LEN(B8))),1),(2^(ROW(INDIRECT("1:"&amp;LEN(B8)))-1)))</f>
        <v>0</v>
      </c>
      <c r="C9" s="48">
        <f t="shared" ca="1" si="3"/>
        <v>1</v>
      </c>
      <c r="D9" s="48">
        <f t="shared" ca="1" si="3"/>
        <v>2</v>
      </c>
      <c r="E9" s="48">
        <f t="shared" ref="E9:H9" ca="1" si="4">SUMPRODUCT(--MID(E8,LEN(E8)+1-ROW(INDIRECT("1:"&amp;LEN(E8))),1),(2^(ROW(INDIRECT("1:"&amp;LEN(E8)))-1)))</f>
        <v>402</v>
      </c>
      <c r="F9" s="48">
        <f t="shared" ca="1" si="4"/>
        <v>2</v>
      </c>
      <c r="G9" s="48">
        <f t="shared" ca="1" si="4"/>
        <v>1</v>
      </c>
      <c r="H9" s="48">
        <f t="shared" ca="1" si="4"/>
        <v>1</v>
      </c>
      <c r="I9" s="27"/>
    </row>
    <row r="10" spans="1:25" ht="15.75" thickBot="1" x14ac:dyDescent="0.3">
      <c r="A10" s="24" t="s">
        <v>16</v>
      </c>
      <c r="B10" s="25">
        <f ca="1">B9</f>
        <v>0</v>
      </c>
      <c r="C10" s="25">
        <f ca="1">IF(MOD(B10,10)&lt;=4,MOD(B10,10)*C12+C15,MOD(B10,10)*C12+C15-1)</f>
        <v>3.3</v>
      </c>
      <c r="D10" s="25">
        <f t="shared" ref="D10:G10" ca="1" si="5">D9*D12+D15</f>
        <v>2</v>
      </c>
      <c r="E10" s="25">
        <f t="shared" ca="1" si="5"/>
        <v>402</v>
      </c>
      <c r="F10" s="25">
        <f t="shared" ca="1" si="5"/>
        <v>0.02</v>
      </c>
      <c r="G10" s="25">
        <f t="shared" ca="1" si="5"/>
        <v>1</v>
      </c>
      <c r="H10" s="25">
        <f t="shared" ref="H10" ca="1" si="6">H9*H12+H15</f>
        <v>1</v>
      </c>
      <c r="I10" s="28" t="s">
        <v>26</v>
      </c>
    </row>
    <row r="11" spans="1:25" ht="75" x14ac:dyDescent="0.25">
      <c r="A11" s="8" t="s">
        <v>1</v>
      </c>
      <c r="B11" s="39" t="s">
        <v>24</v>
      </c>
      <c r="C11" s="39" t="s">
        <v>5</v>
      </c>
      <c r="D11" s="40" t="s">
        <v>35</v>
      </c>
      <c r="E11" s="39" t="s">
        <v>101</v>
      </c>
      <c r="F11" s="40" t="s">
        <v>35</v>
      </c>
      <c r="G11" s="39" t="s">
        <v>30</v>
      </c>
      <c r="H11" s="40" t="s">
        <v>50</v>
      </c>
      <c r="I11" s="26"/>
    </row>
    <row r="12" spans="1:25" x14ac:dyDescent="0.25">
      <c r="A12" s="9" t="s">
        <v>2</v>
      </c>
      <c r="B12" s="5">
        <v>1</v>
      </c>
      <c r="C12" s="5">
        <v>0.2</v>
      </c>
      <c r="D12" s="5">
        <v>1</v>
      </c>
      <c r="E12" s="5">
        <v>1</v>
      </c>
      <c r="F12" s="5">
        <v>0.01</v>
      </c>
      <c r="G12" s="5">
        <v>1</v>
      </c>
      <c r="H12" s="5">
        <v>1</v>
      </c>
      <c r="I12" s="4"/>
    </row>
    <row r="13" spans="1:25" x14ac:dyDescent="0.25">
      <c r="A13" s="36" t="s">
        <v>6</v>
      </c>
      <c r="B13" s="47">
        <v>8</v>
      </c>
      <c r="C13" s="37">
        <v>1</v>
      </c>
      <c r="D13" s="37">
        <v>12</v>
      </c>
      <c r="E13" s="37">
        <v>10</v>
      </c>
      <c r="F13" s="37">
        <v>12</v>
      </c>
      <c r="G13" s="37">
        <v>1</v>
      </c>
      <c r="H13" s="37">
        <v>4</v>
      </c>
      <c r="I13" s="45">
        <f>SUM(B13:H13)</f>
        <v>48</v>
      </c>
      <c r="J13" s="34"/>
      <c r="K13" s="34"/>
      <c r="L13" s="34"/>
      <c r="M13" s="34"/>
      <c r="N13" s="34"/>
    </row>
    <row r="14" spans="1:25" s="3" customFormat="1" x14ac:dyDescent="0.25">
      <c r="A14" s="10" t="s">
        <v>10</v>
      </c>
      <c r="B14" s="15">
        <f t="shared" ref="B14:G14" si="7">2^B13</f>
        <v>256</v>
      </c>
      <c r="C14" s="15">
        <f t="shared" si="7"/>
        <v>2</v>
      </c>
      <c r="D14" s="15">
        <f t="shared" si="7"/>
        <v>4096</v>
      </c>
      <c r="E14" s="15">
        <f t="shared" si="7"/>
        <v>1024</v>
      </c>
      <c r="F14" s="15">
        <f t="shared" si="7"/>
        <v>4096</v>
      </c>
      <c r="G14" s="15">
        <f t="shared" si="7"/>
        <v>2</v>
      </c>
      <c r="H14" s="15">
        <f t="shared" ref="H14" si="8">2^H13</f>
        <v>16</v>
      </c>
      <c r="I14" s="6"/>
      <c r="J14" s="35"/>
      <c r="K14" s="35"/>
      <c r="L14" s="35"/>
      <c r="M14" s="35"/>
      <c r="N14" s="35"/>
    </row>
    <row r="15" spans="1:25" x14ac:dyDescent="0.25">
      <c r="A15" s="9" t="s">
        <v>3</v>
      </c>
      <c r="B15" s="5">
        <v>0</v>
      </c>
      <c r="C15" s="5">
        <v>3.3</v>
      </c>
      <c r="D15" s="5">
        <v>0</v>
      </c>
      <c r="E15" s="5">
        <v>0</v>
      </c>
      <c r="F15" s="5">
        <v>0</v>
      </c>
      <c r="G15" s="5">
        <v>0</v>
      </c>
      <c r="H15" s="5">
        <v>0</v>
      </c>
      <c r="I15" s="4"/>
    </row>
    <row r="16" spans="1:25" s="3" customFormat="1" x14ac:dyDescent="0.25">
      <c r="A16" s="10" t="s">
        <v>4</v>
      </c>
      <c r="B16" s="7">
        <f t="shared" ref="B16:G16" si="9">(B14-1)*B12+B15</f>
        <v>255</v>
      </c>
      <c r="C16" s="7">
        <f t="shared" si="9"/>
        <v>3.5</v>
      </c>
      <c r="D16" s="7">
        <f t="shared" si="9"/>
        <v>4095</v>
      </c>
      <c r="E16" s="7">
        <f t="shared" si="9"/>
        <v>1023</v>
      </c>
      <c r="F16" s="7">
        <f t="shared" si="9"/>
        <v>40.950000000000003</v>
      </c>
      <c r="G16" s="7">
        <f t="shared" si="9"/>
        <v>1</v>
      </c>
      <c r="H16" s="7">
        <f t="shared" ref="H16" si="10">(H14-1)*H12+H15</f>
        <v>15</v>
      </c>
      <c r="I16" s="6"/>
    </row>
    <row r="17" spans="1:25" x14ac:dyDescent="0.25">
      <c r="A17" s="9" t="s">
        <v>8</v>
      </c>
      <c r="B17" s="5">
        <v>0</v>
      </c>
      <c r="C17" s="5">
        <v>3.3</v>
      </c>
      <c r="D17" s="5">
        <v>0</v>
      </c>
      <c r="E17" s="5">
        <v>0</v>
      </c>
      <c r="F17" s="5">
        <v>0</v>
      </c>
      <c r="G17" s="5">
        <v>0</v>
      </c>
      <c r="H17" s="5">
        <v>0</v>
      </c>
      <c r="I17" s="4"/>
    </row>
    <row r="18" spans="1:25" ht="15.75" thickBot="1" x14ac:dyDescent="0.3">
      <c r="A18" s="30" t="s">
        <v>7</v>
      </c>
      <c r="B18" s="12">
        <v>3</v>
      </c>
      <c r="C18" s="12">
        <v>3.9</v>
      </c>
      <c r="D18" s="12">
        <v>4095</v>
      </c>
      <c r="E18" s="12">
        <v>1023</v>
      </c>
      <c r="F18" s="12">
        <v>40</v>
      </c>
      <c r="G18" s="12">
        <v>1</v>
      </c>
      <c r="H18" s="12">
        <v>0</v>
      </c>
      <c r="I18" s="11">
        <f>J18*8</f>
        <v>48</v>
      </c>
      <c r="J18" s="90">
        <v>6</v>
      </c>
    </row>
    <row r="19" spans="1:25" x14ac:dyDescent="0.25">
      <c r="A19" s="13" t="s">
        <v>9</v>
      </c>
      <c r="B19" s="13" t="str">
        <f t="shared" ref="B19:G19" si="11">IF(B16&gt;=B18,"OK","ERROR")</f>
        <v>OK</v>
      </c>
      <c r="C19" s="13" t="str">
        <f t="shared" si="11"/>
        <v>ERROR</v>
      </c>
      <c r="D19" s="13" t="str">
        <f t="shared" si="11"/>
        <v>OK</v>
      </c>
      <c r="E19" s="13" t="str">
        <f t="shared" si="11"/>
        <v>OK</v>
      </c>
      <c r="F19" s="13" t="str">
        <f t="shared" si="11"/>
        <v>OK</v>
      </c>
      <c r="G19" s="13" t="str">
        <f t="shared" si="11"/>
        <v>OK</v>
      </c>
      <c r="H19" s="13" t="str">
        <f t="shared" ref="H19" si="12">IF(H16&gt;=H18,"OK","ERROR")</f>
        <v>OK</v>
      </c>
      <c r="I19" s="14" t="str">
        <f>IF(I13&lt;=I18,"OK","ERROR")</f>
        <v>OK</v>
      </c>
    </row>
    <row r="20" spans="1:25" s="44" customFormat="1" ht="18.75" x14ac:dyDescent="0.3">
      <c r="A20" s="42" t="s">
        <v>32</v>
      </c>
      <c r="B20" s="42">
        <f ca="1">B9</f>
        <v>0</v>
      </c>
      <c r="C20" s="42" t="str">
        <f ca="1">IF(C9=1, CONCATENATE("&gt; ",ROUND(C10,1), " V"), CONCATENATE("!!!! &lt; ",ROUND(C10,1)," V"))</f>
        <v>&gt; 3.3 V</v>
      </c>
      <c r="D20" s="42">
        <f t="shared" ref="D20:G20" ca="1" si="13">D10</f>
        <v>2</v>
      </c>
      <c r="E20" s="49">
        <f ca="1">IF(E10&gt;0,(728/E10)^2,0)</f>
        <v>3.2795227840895027</v>
      </c>
      <c r="F20" s="42">
        <f ca="1">F10</f>
        <v>0.02</v>
      </c>
      <c r="G20" s="42">
        <f t="shared" ca="1" si="13"/>
        <v>1</v>
      </c>
      <c r="H20" s="42">
        <f t="shared" ref="H20" ca="1" si="14">H10</f>
        <v>1</v>
      </c>
      <c r="I20" s="43"/>
    </row>
    <row r="21" spans="1:25" s="31" customFormat="1" ht="32.25" customHeight="1" x14ac:dyDescent="0.25">
      <c r="A21" s="190" t="s">
        <v>103</v>
      </c>
      <c r="B21" s="190"/>
      <c r="C21" s="190"/>
      <c r="D21" s="190"/>
      <c r="E21" s="190"/>
      <c r="F21" s="190"/>
      <c r="G21" s="190"/>
      <c r="H21" s="190"/>
      <c r="I21" s="190"/>
      <c r="J21" s="190"/>
      <c r="K21" s="190"/>
      <c r="L21" s="190"/>
    </row>
    <row r="22" spans="1:25" s="31" customFormat="1" x14ac:dyDescent="0.25">
      <c r="A22" s="190" t="s">
        <v>102</v>
      </c>
      <c r="B22" s="190"/>
      <c r="C22" s="190"/>
      <c r="D22" s="190"/>
      <c r="E22" s="190"/>
      <c r="F22" s="190"/>
      <c r="G22" s="190"/>
      <c r="H22" s="190"/>
      <c r="I22" s="190"/>
      <c r="J22" s="190"/>
      <c r="K22" s="190"/>
      <c r="L22" s="190"/>
    </row>
    <row r="23" spans="1:25" s="31" customFormat="1" x14ac:dyDescent="0.25">
      <c r="A23" s="190" t="s">
        <v>38</v>
      </c>
      <c r="B23" s="190"/>
      <c r="C23" s="190"/>
      <c r="D23" s="190"/>
      <c r="E23" s="190"/>
      <c r="F23" s="190"/>
      <c r="G23" s="190"/>
      <c r="H23" s="190"/>
      <c r="I23" s="190"/>
      <c r="J23" s="190"/>
      <c r="K23" s="190"/>
      <c r="L23" s="190"/>
    </row>
    <row r="24" spans="1:25" s="31" customFormat="1" ht="73.5" customHeight="1" x14ac:dyDescent="0.25">
      <c r="A24" s="197" t="s">
        <v>114</v>
      </c>
      <c r="B24" s="197"/>
      <c r="C24" s="197"/>
      <c r="D24" s="197"/>
      <c r="E24" s="197"/>
      <c r="F24" s="197"/>
      <c r="G24" s="197"/>
      <c r="H24" s="197"/>
      <c r="I24" s="197"/>
      <c r="J24" s="197"/>
      <c r="K24" s="197"/>
      <c r="L24" s="197"/>
    </row>
    <row r="25" spans="1:25" s="31" customFormat="1" ht="31.5" customHeight="1" x14ac:dyDescent="0.25">
      <c r="A25" s="190" t="s">
        <v>104</v>
      </c>
      <c r="B25" s="190"/>
      <c r="C25" s="190"/>
      <c r="D25" s="190"/>
      <c r="E25" s="190"/>
      <c r="F25" s="190"/>
      <c r="G25" s="190"/>
      <c r="H25" s="190"/>
      <c r="I25" s="190"/>
      <c r="J25" s="190"/>
      <c r="K25" s="190"/>
      <c r="L25" s="190"/>
    </row>
    <row r="26" spans="1:25" s="38" customFormat="1" x14ac:dyDescent="0.25">
      <c r="A26" s="196" t="s">
        <v>33</v>
      </c>
      <c r="B26" s="196"/>
      <c r="C26" s="196"/>
      <c r="D26" s="196"/>
      <c r="E26" s="196"/>
      <c r="F26" s="196"/>
      <c r="G26" s="196"/>
      <c r="H26" s="196"/>
      <c r="I26" s="196"/>
      <c r="J26" s="196"/>
      <c r="K26" s="196"/>
      <c r="L26" s="196"/>
    </row>
    <row r="27" spans="1:25" x14ac:dyDescent="0.25">
      <c r="B27" s="1"/>
      <c r="C27" s="17"/>
      <c r="E27" s="17"/>
      <c r="F27" s="17"/>
      <c r="G27" s="17"/>
      <c r="I27" s="17"/>
      <c r="J27" s="17"/>
      <c r="K27" s="17"/>
      <c r="L27" s="17"/>
      <c r="M27" s="17"/>
      <c r="N27" s="17"/>
      <c r="O27" s="17"/>
      <c r="P27" s="17"/>
      <c r="Q27" s="17"/>
      <c r="R27" s="2"/>
    </row>
    <row r="28" spans="1:25" x14ac:dyDescent="0.25">
      <c r="A28" s="192" t="s">
        <v>25</v>
      </c>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row>
    <row r="29" spans="1:25" x14ac:dyDescent="0.25">
      <c r="A29" s="29" t="s">
        <v>12</v>
      </c>
      <c r="B29" s="18">
        <v>1</v>
      </c>
      <c r="C29" s="18">
        <v>2</v>
      </c>
      <c r="D29" s="18">
        <v>3</v>
      </c>
      <c r="E29" s="18">
        <v>4</v>
      </c>
      <c r="F29" s="18">
        <v>5</v>
      </c>
      <c r="G29" s="18">
        <v>6</v>
      </c>
      <c r="H29" s="18">
        <v>7</v>
      </c>
      <c r="I29" s="18">
        <v>8</v>
      </c>
      <c r="J29" s="18">
        <v>9</v>
      </c>
      <c r="K29" s="18">
        <v>10</v>
      </c>
      <c r="L29" s="18">
        <v>11</v>
      </c>
      <c r="M29" s="18">
        <v>12</v>
      </c>
      <c r="N29" s="18">
        <v>13</v>
      </c>
      <c r="O29" s="18">
        <v>14</v>
      </c>
      <c r="P29" s="18">
        <v>15</v>
      </c>
      <c r="Q29" s="18">
        <v>16</v>
      </c>
      <c r="R29" s="18">
        <v>17</v>
      </c>
      <c r="S29" s="18">
        <v>18</v>
      </c>
      <c r="T29" s="18">
        <v>19</v>
      </c>
      <c r="U29" s="18">
        <v>20</v>
      </c>
      <c r="V29" s="18">
        <v>21</v>
      </c>
      <c r="W29" s="18">
        <v>22</v>
      </c>
      <c r="X29" s="18">
        <v>23</v>
      </c>
      <c r="Y29" s="18">
        <v>24</v>
      </c>
    </row>
    <row r="30" spans="1:25" x14ac:dyDescent="0.25">
      <c r="A30" s="29" t="s">
        <v>13</v>
      </c>
      <c r="B30" s="23" t="str">
        <f t="shared" ref="B30:Y30" si="15">MID($B4,B29,1)</f>
        <v>0</v>
      </c>
      <c r="C30" s="23" t="str">
        <f t="shared" si="15"/>
        <v>0</v>
      </c>
      <c r="D30" s="23" t="str">
        <f t="shared" si="15"/>
        <v>8</v>
      </c>
      <c r="E30" s="23" t="str">
        <f t="shared" si="15"/>
        <v>0</v>
      </c>
      <c r="F30" s="23" t="str">
        <f t="shared" si="15"/>
        <v>1</v>
      </c>
      <c r="G30" s="23" t="str">
        <f t="shared" si="15"/>
        <v>3</v>
      </c>
      <c r="H30" s="23" t="str">
        <f t="shared" si="15"/>
        <v>2</v>
      </c>
      <c r="I30" s="23" t="str">
        <f t="shared" si="15"/>
        <v>4</v>
      </c>
      <c r="J30" s="23" t="str">
        <f t="shared" si="15"/>
        <v>0</v>
      </c>
      <c r="K30" s="23" t="str">
        <f t="shared" si="15"/>
        <v>0</v>
      </c>
      <c r="L30" s="23" t="str">
        <f t="shared" si="15"/>
        <v>5</v>
      </c>
      <c r="M30" s="23" t="str">
        <f t="shared" si="15"/>
        <v>1</v>
      </c>
      <c r="N30" s="23" t="str">
        <f t="shared" si="15"/>
        <v/>
      </c>
      <c r="O30" s="23" t="str">
        <f t="shared" si="15"/>
        <v/>
      </c>
      <c r="P30" s="23" t="str">
        <f t="shared" si="15"/>
        <v/>
      </c>
      <c r="Q30" s="23" t="str">
        <f t="shared" si="15"/>
        <v/>
      </c>
      <c r="R30" s="23" t="str">
        <f t="shared" si="15"/>
        <v/>
      </c>
      <c r="S30" s="23" t="str">
        <f t="shared" si="15"/>
        <v/>
      </c>
      <c r="T30" s="23" t="str">
        <f t="shared" si="15"/>
        <v/>
      </c>
      <c r="U30" s="23" t="str">
        <f t="shared" si="15"/>
        <v/>
      </c>
      <c r="V30" s="23" t="str">
        <f t="shared" si="15"/>
        <v/>
      </c>
      <c r="W30" s="23" t="str">
        <f t="shared" si="15"/>
        <v/>
      </c>
      <c r="X30" s="23" t="str">
        <f t="shared" si="15"/>
        <v/>
      </c>
      <c r="Y30" s="23" t="str">
        <f t="shared" si="15"/>
        <v/>
      </c>
    </row>
    <row r="31" spans="1:25" x14ac:dyDescent="0.25">
      <c r="A31" s="29" t="s">
        <v>14</v>
      </c>
      <c r="B31" s="18" t="str">
        <f>HEX2BIN(B30,4)</f>
        <v>0000</v>
      </c>
      <c r="C31" s="18" t="str">
        <f t="shared" ref="C31:Y31" si="16">HEX2BIN(C30,4)</f>
        <v>0000</v>
      </c>
      <c r="D31" s="18" t="str">
        <f t="shared" si="16"/>
        <v>1000</v>
      </c>
      <c r="E31" s="18" t="str">
        <f t="shared" si="16"/>
        <v>0000</v>
      </c>
      <c r="F31" s="18" t="str">
        <f t="shared" si="16"/>
        <v>0001</v>
      </c>
      <c r="G31" s="18" t="str">
        <f t="shared" si="16"/>
        <v>0011</v>
      </c>
      <c r="H31" s="18" t="str">
        <f t="shared" si="16"/>
        <v>0010</v>
      </c>
      <c r="I31" s="18" t="str">
        <f t="shared" si="16"/>
        <v>0100</v>
      </c>
      <c r="J31" s="18" t="str">
        <f t="shared" si="16"/>
        <v>0000</v>
      </c>
      <c r="K31" s="18" t="str">
        <f t="shared" si="16"/>
        <v>0000</v>
      </c>
      <c r="L31" s="18" t="str">
        <f t="shared" si="16"/>
        <v>0101</v>
      </c>
      <c r="M31" s="18" t="str">
        <f t="shared" si="16"/>
        <v>0001</v>
      </c>
      <c r="N31" s="18" t="str">
        <f t="shared" si="16"/>
        <v>0000</v>
      </c>
      <c r="O31" s="18" t="str">
        <f t="shared" si="16"/>
        <v>0000</v>
      </c>
      <c r="P31" s="18" t="str">
        <f t="shared" si="16"/>
        <v>0000</v>
      </c>
      <c r="Q31" s="18" t="str">
        <f t="shared" si="16"/>
        <v>0000</v>
      </c>
      <c r="R31" s="18" t="str">
        <f t="shared" si="16"/>
        <v>0000</v>
      </c>
      <c r="S31" s="18" t="str">
        <f t="shared" si="16"/>
        <v>0000</v>
      </c>
      <c r="T31" s="18" t="str">
        <f t="shared" si="16"/>
        <v>0000</v>
      </c>
      <c r="U31" s="18" t="str">
        <f t="shared" si="16"/>
        <v>0000</v>
      </c>
      <c r="V31" s="18" t="str">
        <f t="shared" si="16"/>
        <v>0000</v>
      </c>
      <c r="W31" s="18" t="str">
        <f t="shared" si="16"/>
        <v>0000</v>
      </c>
      <c r="X31" s="18" t="str">
        <f t="shared" si="16"/>
        <v>0000</v>
      </c>
      <c r="Y31" s="18" t="str">
        <f t="shared" si="16"/>
        <v>0000</v>
      </c>
    </row>
    <row r="32" spans="1:25" x14ac:dyDescent="0.25">
      <c r="B32" s="1"/>
      <c r="C32" s="17"/>
      <c r="D32" s="17"/>
      <c r="E32" s="17"/>
      <c r="F32" s="17"/>
      <c r="G32" s="17"/>
      <c r="H32" s="17"/>
      <c r="I32" s="17"/>
      <c r="J32" s="17"/>
      <c r="K32" s="17"/>
      <c r="L32" s="17"/>
      <c r="M32" s="17"/>
      <c r="N32" s="17"/>
      <c r="O32" s="17"/>
      <c r="P32" s="17"/>
    </row>
    <row r="33" spans="1:25" x14ac:dyDescent="0.25">
      <c r="A33" s="193" t="s">
        <v>34</v>
      </c>
      <c r="B33" s="193"/>
      <c r="C33" s="194" t="s">
        <v>20</v>
      </c>
      <c r="D33" s="194"/>
      <c r="E33" s="194"/>
      <c r="F33" s="195" t="s">
        <v>21</v>
      </c>
      <c r="G33" s="195"/>
      <c r="H33" s="194" t="s">
        <v>22</v>
      </c>
      <c r="I33" s="194"/>
      <c r="J33" s="194"/>
      <c r="K33" s="194"/>
      <c r="L33" s="194"/>
      <c r="M33" s="17"/>
      <c r="N33" s="17"/>
      <c r="O33" s="17"/>
      <c r="P33" s="17"/>
      <c r="Q33" s="17"/>
      <c r="R33" s="17"/>
      <c r="S33" s="17"/>
      <c r="T33" s="17"/>
      <c r="U33" s="17"/>
      <c r="V33" s="17"/>
      <c r="W33" s="17"/>
      <c r="X33" s="17"/>
      <c r="Y33" s="17"/>
    </row>
  </sheetData>
  <sheetProtection algorithmName="SHA-512" hashValue="z+tc2Accr8FdELeBcureLBDfNVXTv6gL+9pDH/8lNCN2Emo8sm/fq+stx3T/7GnEHoPnXYeDNCmGks0OgnO7zQ==" saltValue="1UkDRgBG5q6C6NpXJoTVJQ==" spinCount="100000" sheet="1" objects="1" scenarios="1"/>
  <mergeCells count="16">
    <mergeCell ref="A23:L23"/>
    <mergeCell ref="A25:L25"/>
    <mergeCell ref="A26:L26"/>
    <mergeCell ref="A22:L22"/>
    <mergeCell ref="A24:L24"/>
    <mergeCell ref="A28:Y28"/>
    <mergeCell ref="A33:B33"/>
    <mergeCell ref="C33:E33"/>
    <mergeCell ref="F33:G33"/>
    <mergeCell ref="H33:L33"/>
    <mergeCell ref="A1:Y1"/>
    <mergeCell ref="B4:L4"/>
    <mergeCell ref="B5:L5"/>
    <mergeCell ref="A2:M2"/>
    <mergeCell ref="A21:L21"/>
    <mergeCell ref="A3:L3"/>
  </mergeCells>
  <hyperlinks>
    <hyperlink ref="C33" r:id="rId1" xr:uid="{00000000-0004-0000-0000-000000000000}"/>
    <hyperlink ref="H33" r:id="rId2" xr:uid="{00000000-0004-0000-0000-000001000000}"/>
  </hyperlinks>
  <pageMargins left="0.25" right="0.25" top="0.75" bottom="0.75" header="0.3" footer="0.3"/>
  <pageSetup paperSize="9" scale="61" fitToHeight="0" orientation="landscape"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C1C9-B734-4EB8-9ECA-58F7A0BA9AD8}">
  <sheetPr>
    <pageSetUpPr fitToPage="1"/>
  </sheetPr>
  <dimension ref="A1:AMJ36"/>
  <sheetViews>
    <sheetView zoomScale="120" zoomScaleNormal="120" workbookViewId="0">
      <selection activeCell="B4" sqref="B4"/>
    </sheetView>
  </sheetViews>
  <sheetFormatPr defaultColWidth="9.140625" defaultRowHeight="15" x14ac:dyDescent="0.25"/>
  <cols>
    <col min="1" max="1" width="38.5703125" style="110" customWidth="1"/>
    <col min="2" max="2" width="17.85546875" style="156" customWidth="1"/>
    <col min="3" max="3" width="32.85546875" style="110" customWidth="1"/>
    <col min="4" max="4" width="34.7109375" style="110" customWidth="1"/>
    <col min="5" max="5" width="27.85546875" style="110" customWidth="1"/>
    <col min="6" max="6" width="15.7109375" style="110" customWidth="1"/>
    <col min="7" max="7" width="12" style="110" customWidth="1"/>
    <col min="8" max="15" width="8.85546875" style="110" customWidth="1"/>
    <col min="16" max="16" width="13.5703125" style="110" customWidth="1"/>
    <col min="17" max="17" width="11" style="110" bestFit="1" customWidth="1"/>
    <col min="18" max="25" width="5" style="110" customWidth="1"/>
    <col min="26" max="1024" width="9.140625" style="110"/>
    <col min="1025" max="16384" width="9.140625" style="159"/>
  </cols>
  <sheetData>
    <row r="1" spans="1:1024" ht="18.75" x14ac:dyDescent="0.25">
      <c r="A1" s="199" t="s">
        <v>105</v>
      </c>
      <c r="B1" s="199"/>
      <c r="C1" s="199"/>
      <c r="D1" s="199"/>
      <c r="E1" s="199"/>
      <c r="F1" s="199"/>
      <c r="G1" s="199"/>
      <c r="H1" s="199"/>
      <c r="I1" s="199"/>
      <c r="J1" s="199"/>
      <c r="K1" s="199"/>
      <c r="L1" s="199"/>
      <c r="M1" s="199"/>
      <c r="N1" s="199"/>
      <c r="O1" s="199"/>
      <c r="P1" s="199"/>
      <c r="Q1" s="199"/>
      <c r="R1" s="199"/>
      <c r="S1" s="199"/>
      <c r="T1" s="199"/>
      <c r="U1" s="199"/>
      <c r="V1" s="199"/>
      <c r="W1" s="199"/>
      <c r="X1" s="199"/>
      <c r="Y1" s="199"/>
    </row>
    <row r="2" spans="1:1024" ht="34.5" customHeight="1" x14ac:dyDescent="0.25">
      <c r="A2" s="200" t="s">
        <v>54</v>
      </c>
      <c r="B2" s="200"/>
      <c r="C2" s="200"/>
      <c r="D2" s="200"/>
      <c r="E2" s="200"/>
      <c r="F2" s="200"/>
      <c r="G2" s="200"/>
      <c r="H2" s="200"/>
      <c r="I2" s="200"/>
      <c r="J2" s="200"/>
      <c r="K2" s="200"/>
      <c r="L2" s="200"/>
      <c r="M2" s="200"/>
      <c r="N2" s="111"/>
      <c r="O2" s="111"/>
      <c r="P2" s="111"/>
      <c r="Q2" s="111"/>
      <c r="R2" s="111"/>
      <c r="S2" s="111"/>
      <c r="T2" s="111"/>
      <c r="U2" s="111"/>
      <c r="V2" s="111"/>
      <c r="W2" s="111"/>
      <c r="X2" s="111"/>
      <c r="Y2" s="111"/>
    </row>
    <row r="3" spans="1:1024" x14ac:dyDescent="0.25">
      <c r="A3" s="198" t="s">
        <v>106</v>
      </c>
      <c r="B3" s="198"/>
      <c r="C3" s="198"/>
      <c r="D3" s="198"/>
      <c r="E3" s="198"/>
      <c r="F3" s="198"/>
      <c r="G3" s="198"/>
      <c r="H3" s="198"/>
      <c r="I3" s="198"/>
      <c r="J3" s="198"/>
      <c r="K3" s="198"/>
      <c r="L3" s="198"/>
      <c r="M3" s="112"/>
      <c r="N3" s="112"/>
      <c r="O3" s="175"/>
      <c r="P3" s="112"/>
      <c r="Q3" s="112"/>
      <c r="R3" s="112"/>
      <c r="S3" s="112"/>
      <c r="T3" s="112"/>
      <c r="U3" s="112"/>
      <c r="V3" s="112"/>
      <c r="W3" s="112"/>
      <c r="X3" s="112"/>
      <c r="Y3" s="112"/>
    </row>
    <row r="4" spans="1:1024" ht="15.75" x14ac:dyDescent="0.25">
      <c r="A4" s="113" t="s">
        <v>56</v>
      </c>
      <c r="B4" s="183" t="s">
        <v>122</v>
      </c>
      <c r="C4" s="174"/>
      <c r="D4" s="174"/>
      <c r="E4" s="174"/>
      <c r="F4" s="174"/>
      <c r="G4" s="174"/>
      <c r="H4" s="174"/>
      <c r="I4" s="174"/>
      <c r="J4" s="174"/>
      <c r="K4" s="174"/>
      <c r="L4" s="174"/>
      <c r="O4" s="175"/>
    </row>
    <row r="5" spans="1:1024" x14ac:dyDescent="0.25">
      <c r="A5" s="114" t="s">
        <v>11</v>
      </c>
      <c r="B5" s="201" t="str">
        <f>CONCATENATE(B34,C34,D34,E34,F34,G34,H34,I34,J34,K34,L34,M34,N34,O34,P34,Q34,R34,S34,T34,U34,V34,W34,X34,Y34,Z34,AA34,AB34,AC34,AD34,AE34,AF34,AG34,AH34,AI34,AJ34,AK34)</f>
        <v>000000000000000100110010010000000000000000000000000000000000000000000000000000000000000000000000000000000000000000000000000000000000000000000000</v>
      </c>
      <c r="C5" s="201"/>
      <c r="D5" s="201"/>
      <c r="E5" s="201"/>
      <c r="F5" s="201"/>
      <c r="G5" s="201"/>
      <c r="H5" s="201"/>
      <c r="I5" s="201"/>
      <c r="J5" s="201"/>
      <c r="K5" s="201"/>
      <c r="L5" s="201"/>
      <c r="M5" s="201"/>
      <c r="N5" s="201"/>
      <c r="O5" s="201"/>
    </row>
    <row r="6" spans="1:1024" x14ac:dyDescent="0.25">
      <c r="A6" s="114" t="s">
        <v>15</v>
      </c>
      <c r="B6" s="116">
        <v>1</v>
      </c>
      <c r="C6" s="117">
        <f t="shared" ref="C6:E6" si="0">B6+B13</f>
        <v>6</v>
      </c>
      <c r="D6" s="117">
        <f t="shared" si="0"/>
        <v>18</v>
      </c>
      <c r="E6" s="117">
        <f t="shared" si="0"/>
        <v>28</v>
      </c>
      <c r="F6" s="118"/>
      <c r="AMA6" s="159"/>
      <c r="AMB6" s="159"/>
      <c r="AMC6" s="159"/>
      <c r="AMD6" s="159"/>
      <c r="AME6" s="159"/>
      <c r="AMF6" s="159"/>
      <c r="AMG6" s="159"/>
      <c r="AMH6" s="159"/>
      <c r="AMI6" s="159"/>
      <c r="AMJ6" s="159"/>
    </row>
    <row r="7" spans="1:1024" ht="45" x14ac:dyDescent="0.25">
      <c r="A7" s="114" t="s">
        <v>19</v>
      </c>
      <c r="B7" s="119" t="s">
        <v>40</v>
      </c>
      <c r="C7" s="41" t="s">
        <v>37</v>
      </c>
      <c r="D7" s="162" t="s">
        <v>107</v>
      </c>
      <c r="E7" s="122" t="s">
        <v>108</v>
      </c>
      <c r="F7" s="118"/>
      <c r="AMA7" s="159"/>
      <c r="AMB7" s="159"/>
      <c r="AMC7" s="159"/>
      <c r="AMD7" s="159"/>
      <c r="AME7" s="159"/>
      <c r="AMF7" s="159"/>
      <c r="AMG7" s="159"/>
      <c r="AMH7" s="159"/>
      <c r="AMI7" s="159"/>
      <c r="AMJ7" s="159"/>
    </row>
    <row r="8" spans="1:1024" x14ac:dyDescent="0.25">
      <c r="A8" s="114" t="s">
        <v>17</v>
      </c>
      <c r="B8" s="123" t="str">
        <f t="shared" ref="B8:E8" si="1">MID($B5,B6,B13)</f>
        <v>00000</v>
      </c>
      <c r="C8" s="123" t="str">
        <f t="shared" si="1"/>
        <v>000000000010</v>
      </c>
      <c r="D8" s="123" t="str">
        <f t="shared" si="1"/>
        <v>0110010010</v>
      </c>
      <c r="E8" s="123" t="str">
        <f t="shared" si="1"/>
        <v>00000</v>
      </c>
      <c r="F8" s="118"/>
      <c r="AMA8" s="159"/>
      <c r="AMB8" s="159"/>
      <c r="AMC8" s="159"/>
      <c r="AMD8" s="159"/>
      <c r="AME8" s="159"/>
      <c r="AMF8" s="159"/>
      <c r="AMG8" s="159"/>
      <c r="AMH8" s="159"/>
      <c r="AMI8" s="159"/>
      <c r="AMJ8" s="159"/>
    </row>
    <row r="9" spans="1:1024" x14ac:dyDescent="0.25">
      <c r="A9" s="114" t="s">
        <v>18</v>
      </c>
      <c r="B9" s="123">
        <f t="shared" ref="B9:E9" ca="1" si="2">SUMPRODUCT(--MID(B8,LEN(B8)+1-ROW(INDIRECT("1:"&amp;LEN(B8))),1),(2^(ROW(INDIRECT("1:"&amp;LEN(B8)))-1)))</f>
        <v>0</v>
      </c>
      <c r="C9" s="123">
        <f t="shared" ca="1" si="2"/>
        <v>2</v>
      </c>
      <c r="D9" s="123">
        <f t="shared" ca="1" si="2"/>
        <v>402</v>
      </c>
      <c r="E9" s="123">
        <f t="shared" ca="1" si="2"/>
        <v>0</v>
      </c>
      <c r="F9" s="118"/>
      <c r="AMA9" s="159"/>
      <c r="AMB9" s="159"/>
      <c r="AMC9" s="159"/>
      <c r="AMD9" s="159"/>
      <c r="AME9" s="159"/>
      <c r="AMF9" s="159"/>
      <c r="AMG9" s="159"/>
      <c r="AMH9" s="159"/>
      <c r="AMI9" s="159"/>
      <c r="AMJ9" s="159"/>
    </row>
    <row r="10" spans="1:1024" ht="15.75" thickBot="1" x14ac:dyDescent="0.3">
      <c r="A10" s="124" t="s">
        <v>16</v>
      </c>
      <c r="B10" s="125">
        <f ca="1">B9*B12+B15</f>
        <v>0</v>
      </c>
      <c r="C10" s="125">
        <f ca="1">C9*C12+C15</f>
        <v>2</v>
      </c>
      <c r="D10" s="125">
        <f ca="1">D9*D12+D15</f>
        <v>402</v>
      </c>
      <c r="E10" s="125">
        <f ca="1">E9*E12+E15</f>
        <v>0</v>
      </c>
      <c r="F10" s="126" t="s">
        <v>26</v>
      </c>
      <c r="AMA10" s="159"/>
      <c r="AMB10" s="159"/>
      <c r="AMC10" s="159"/>
      <c r="AMD10" s="159"/>
      <c r="AME10" s="159"/>
      <c r="AMF10" s="159"/>
      <c r="AMG10" s="159"/>
      <c r="AMH10" s="159"/>
      <c r="AMI10" s="159"/>
      <c r="AMJ10" s="159"/>
    </row>
    <row r="11" spans="1:1024" ht="45" x14ac:dyDescent="0.25">
      <c r="A11" s="127" t="s">
        <v>1</v>
      </c>
      <c r="B11" s="128" t="s">
        <v>24</v>
      </c>
      <c r="C11" s="40" t="s">
        <v>35</v>
      </c>
      <c r="D11" s="176" t="s">
        <v>101</v>
      </c>
      <c r="E11" s="128"/>
      <c r="F11" s="129"/>
      <c r="AMA11" s="159"/>
      <c r="AMB11" s="159"/>
      <c r="AMC11" s="159"/>
      <c r="AMD11" s="159"/>
      <c r="AME11" s="159"/>
      <c r="AMF11" s="159"/>
      <c r="AMG11" s="159"/>
      <c r="AMH11" s="159"/>
      <c r="AMI11" s="159"/>
      <c r="AMJ11" s="159"/>
    </row>
    <row r="12" spans="1:1024" x14ac:dyDescent="0.25">
      <c r="A12" s="130" t="s">
        <v>2</v>
      </c>
      <c r="B12" s="131">
        <v>1</v>
      </c>
      <c r="C12" s="131">
        <v>1</v>
      </c>
      <c r="D12" s="5">
        <v>1</v>
      </c>
      <c r="E12" s="131">
        <v>1</v>
      </c>
      <c r="F12" s="132"/>
      <c r="AMA12" s="159"/>
      <c r="AMB12" s="159"/>
      <c r="AMC12" s="159"/>
      <c r="AMD12" s="159"/>
      <c r="AME12" s="159"/>
      <c r="AMF12" s="159"/>
      <c r="AMG12" s="159"/>
      <c r="AMH12" s="159"/>
      <c r="AMI12" s="159"/>
      <c r="AMJ12" s="159"/>
    </row>
    <row r="13" spans="1:1024" s="110" customFormat="1" x14ac:dyDescent="0.25">
      <c r="A13" s="133" t="s">
        <v>6</v>
      </c>
      <c r="B13" s="134">
        <v>5</v>
      </c>
      <c r="C13" s="37">
        <v>12</v>
      </c>
      <c r="D13" s="135">
        <v>10</v>
      </c>
      <c r="E13" s="177">
        <v>5</v>
      </c>
      <c r="F13" s="136">
        <f>SUM(B13:E13)</f>
        <v>32</v>
      </c>
      <c r="G13" s="137"/>
      <c r="H13" s="137"/>
      <c r="I13" s="137"/>
      <c r="J13" s="137"/>
      <c r="K13" s="137"/>
    </row>
    <row r="14" spans="1:1024" s="142" customFormat="1" x14ac:dyDescent="0.25">
      <c r="A14" s="138" t="s">
        <v>10</v>
      </c>
      <c r="B14" s="139">
        <f t="shared" ref="B14:E14" si="3">2^B13</f>
        <v>32</v>
      </c>
      <c r="C14" s="139">
        <f t="shared" si="3"/>
        <v>4096</v>
      </c>
      <c r="D14" s="139">
        <f t="shared" si="3"/>
        <v>1024</v>
      </c>
      <c r="E14" s="139">
        <f t="shared" si="3"/>
        <v>32</v>
      </c>
      <c r="F14" s="140"/>
      <c r="G14" s="141"/>
      <c r="H14" s="141"/>
      <c r="I14" s="141"/>
      <c r="J14" s="141"/>
      <c r="K14" s="141"/>
    </row>
    <row r="15" spans="1:1024" x14ac:dyDescent="0.25">
      <c r="A15" s="130" t="s">
        <v>3</v>
      </c>
      <c r="B15" s="131">
        <v>0</v>
      </c>
      <c r="C15" s="131">
        <v>0</v>
      </c>
      <c r="D15" s="131">
        <v>0</v>
      </c>
      <c r="E15" s="131">
        <v>0</v>
      </c>
      <c r="F15" s="132"/>
      <c r="AMA15" s="159"/>
      <c r="AMB15" s="159"/>
      <c r="AMC15" s="159"/>
      <c r="AMD15" s="159"/>
      <c r="AME15" s="159"/>
      <c r="AMF15" s="159"/>
      <c r="AMG15" s="159"/>
      <c r="AMH15" s="159"/>
      <c r="AMI15" s="159"/>
      <c r="AMJ15" s="159"/>
    </row>
    <row r="16" spans="1:1024" s="142" customFormat="1" x14ac:dyDescent="0.25">
      <c r="A16" s="138" t="s">
        <v>4</v>
      </c>
      <c r="B16" s="143">
        <f t="shared" ref="B16:E16" si="4">(B14-1)*B12+B15</f>
        <v>31</v>
      </c>
      <c r="C16" s="143">
        <f t="shared" si="4"/>
        <v>4095</v>
      </c>
      <c r="D16" s="143">
        <f t="shared" si="4"/>
        <v>1023</v>
      </c>
      <c r="E16" s="143">
        <f t="shared" si="4"/>
        <v>31</v>
      </c>
      <c r="F16" s="140"/>
    </row>
    <row r="17" spans="1:1024" x14ac:dyDescent="0.25">
      <c r="A17" s="130" t="s">
        <v>8</v>
      </c>
      <c r="B17" s="131">
        <v>0</v>
      </c>
      <c r="C17" s="131">
        <v>0</v>
      </c>
      <c r="D17" s="131">
        <v>0</v>
      </c>
      <c r="E17" s="131">
        <v>0</v>
      </c>
      <c r="F17" s="132"/>
      <c r="AMA17" s="159"/>
      <c r="AMB17" s="159"/>
      <c r="AMC17" s="159"/>
      <c r="AMD17" s="159"/>
      <c r="AME17" s="159"/>
      <c r="AMF17" s="159"/>
      <c r="AMG17" s="159"/>
      <c r="AMH17" s="159"/>
      <c r="AMI17" s="159"/>
      <c r="AMJ17" s="159"/>
    </row>
    <row r="18" spans="1:1024" ht="15.75" thickBot="1" x14ac:dyDescent="0.3">
      <c r="A18" s="144" t="s">
        <v>7</v>
      </c>
      <c r="B18" s="145">
        <v>31</v>
      </c>
      <c r="C18" s="145">
        <v>4095</v>
      </c>
      <c r="D18" s="145">
        <v>1023</v>
      </c>
      <c r="E18" s="145">
        <v>1</v>
      </c>
      <c r="F18" s="135">
        <f>8*G18</f>
        <v>32</v>
      </c>
      <c r="G18" s="178">
        <v>4</v>
      </c>
      <c r="AMA18" s="159"/>
      <c r="AMB18" s="159"/>
      <c r="AMC18" s="159"/>
      <c r="AMD18" s="159"/>
      <c r="AME18" s="159"/>
      <c r="AMF18" s="159"/>
      <c r="AMG18" s="159"/>
      <c r="AMH18" s="159"/>
      <c r="AMI18" s="159"/>
      <c r="AMJ18" s="159"/>
    </row>
    <row r="19" spans="1:1024" x14ac:dyDescent="0.25">
      <c r="A19" s="147" t="s">
        <v>9</v>
      </c>
      <c r="B19" s="147" t="str">
        <f t="shared" ref="B19:E19" si="5">IF(B16&gt;=B18,"OK","ERROR")</f>
        <v>OK</v>
      </c>
      <c r="C19" s="147" t="str">
        <f t="shared" si="5"/>
        <v>OK</v>
      </c>
      <c r="D19" s="147" t="str">
        <f t="shared" si="5"/>
        <v>OK</v>
      </c>
      <c r="E19" s="147" t="str">
        <f t="shared" si="5"/>
        <v>OK</v>
      </c>
      <c r="F19" s="148" t="str">
        <f>IF(F13&lt;=F18,"OK","ERROR")</f>
        <v>OK</v>
      </c>
      <c r="AMA19" s="159"/>
      <c r="AMB19" s="159"/>
      <c r="AMC19" s="159"/>
      <c r="AMD19" s="159"/>
      <c r="AME19" s="159"/>
      <c r="AMF19" s="159"/>
      <c r="AMG19" s="159"/>
      <c r="AMH19" s="159"/>
      <c r="AMI19" s="159"/>
      <c r="AMJ19" s="159"/>
    </row>
    <row r="20" spans="1:1024" ht="18.75" x14ac:dyDescent="0.25">
      <c r="A20" s="149" t="s">
        <v>72</v>
      </c>
      <c r="B20" s="180">
        <f ca="1">B10</f>
        <v>0</v>
      </c>
      <c r="C20" s="180">
        <f ca="1">C10</f>
        <v>2</v>
      </c>
      <c r="D20" s="49">
        <f ca="1">IF(D10&gt;0,(728/D10)^2,0)</f>
        <v>3.2795227840895027</v>
      </c>
      <c r="E20" s="180">
        <f ca="1">E10</f>
        <v>0</v>
      </c>
      <c r="AMA20" s="159"/>
      <c r="AMB20" s="159"/>
      <c r="AMC20" s="159"/>
      <c r="AMD20" s="159"/>
      <c r="AME20" s="159"/>
      <c r="AMF20" s="159"/>
      <c r="AMG20" s="159"/>
      <c r="AMH20" s="159"/>
      <c r="AMI20" s="159"/>
      <c r="AMJ20" s="159"/>
    </row>
    <row r="21" spans="1:1024" s="151" customFormat="1" x14ac:dyDescent="0.25">
      <c r="A21" s="202" t="s">
        <v>109</v>
      </c>
      <c r="B21" s="202"/>
      <c r="C21" s="202"/>
      <c r="D21" s="202"/>
      <c r="E21" s="202"/>
      <c r="F21" s="202"/>
      <c r="G21" s="202"/>
      <c r="H21" s="202"/>
      <c r="I21" s="202"/>
      <c r="J21" s="202"/>
      <c r="K21" s="202"/>
      <c r="L21" s="202"/>
    </row>
    <row r="22" spans="1:1024" s="151" customFormat="1" x14ac:dyDescent="0.25">
      <c r="A22" s="203" t="s">
        <v>110</v>
      </c>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row>
    <row r="23" spans="1:1024" s="151" customFormat="1" ht="30" customHeight="1" x14ac:dyDescent="0.25">
      <c r="A23" s="197" t="s">
        <v>111</v>
      </c>
      <c r="B23" s="197"/>
      <c r="C23" s="197"/>
      <c r="D23" s="197"/>
      <c r="E23" s="197"/>
      <c r="F23" s="197"/>
      <c r="G23" s="197"/>
      <c r="H23" s="197"/>
      <c r="I23" s="197"/>
      <c r="J23" s="197"/>
      <c r="K23" s="197"/>
      <c r="L23" s="197"/>
      <c r="M23" s="179"/>
      <c r="N23" s="179"/>
      <c r="O23" s="179"/>
      <c r="P23" s="179"/>
      <c r="Q23" s="179"/>
      <c r="R23" s="179"/>
      <c r="S23" s="179"/>
      <c r="T23" s="179"/>
      <c r="U23" s="179"/>
      <c r="V23" s="179"/>
      <c r="W23" s="179"/>
      <c r="X23" s="179"/>
      <c r="Y23" s="179"/>
    </row>
    <row r="24" spans="1:1024" s="151" customFormat="1" ht="30.75" customHeight="1" x14ac:dyDescent="0.25">
      <c r="A24" s="197"/>
      <c r="B24" s="197"/>
      <c r="C24" s="197"/>
      <c r="D24" s="197"/>
      <c r="E24" s="197"/>
      <c r="F24" s="197"/>
      <c r="G24" s="197"/>
      <c r="H24" s="197"/>
      <c r="I24" s="197"/>
      <c r="J24" s="197"/>
      <c r="K24" s="197"/>
      <c r="L24" s="197"/>
    </row>
    <row r="25" spans="1:1024" s="151" customFormat="1" x14ac:dyDescent="0.25">
      <c r="A25" s="202" t="s">
        <v>112</v>
      </c>
      <c r="B25" s="202"/>
      <c r="C25" s="202"/>
      <c r="D25" s="202"/>
      <c r="E25" s="202"/>
      <c r="F25" s="202"/>
      <c r="G25" s="202"/>
      <c r="H25" s="202"/>
      <c r="I25" s="202"/>
      <c r="J25" s="202"/>
      <c r="K25" s="202"/>
      <c r="L25" s="202"/>
    </row>
    <row r="26" spans="1:1024" s="151" customFormat="1" ht="15" customHeight="1" x14ac:dyDescent="0.25">
      <c r="A26" s="198" t="s">
        <v>113</v>
      </c>
      <c r="B26" s="198"/>
      <c r="C26" s="198"/>
      <c r="D26" s="198"/>
      <c r="E26" s="198"/>
      <c r="F26" s="198"/>
      <c r="G26" s="198"/>
      <c r="H26" s="198"/>
      <c r="I26" s="198"/>
      <c r="J26" s="198"/>
      <c r="K26" s="198"/>
      <c r="L26" s="198"/>
    </row>
    <row r="27" spans="1:1024" s="151" customFormat="1" x14ac:dyDescent="0.25">
      <c r="A27" s="204" t="s">
        <v>83</v>
      </c>
      <c r="B27" s="204"/>
      <c r="C27" s="204"/>
      <c r="D27" s="204"/>
      <c r="E27" s="204"/>
      <c r="F27" s="204"/>
      <c r="G27" s="204"/>
      <c r="H27" s="204"/>
      <c r="I27" s="204"/>
      <c r="J27" s="204"/>
      <c r="K27" s="204"/>
      <c r="L27" s="204"/>
    </row>
    <row r="28" spans="1:1024" s="151" customFormat="1" x14ac:dyDescent="0.25">
      <c r="A28" s="150"/>
      <c r="B28" s="150"/>
      <c r="C28" s="150"/>
      <c r="D28" s="150"/>
      <c r="E28" s="150"/>
      <c r="F28" s="150"/>
      <c r="G28" s="150"/>
      <c r="H28" s="150"/>
      <c r="I28" s="150"/>
      <c r="J28" s="150"/>
      <c r="K28" s="150"/>
      <c r="L28" s="150"/>
    </row>
    <row r="29" spans="1:1024" s="154" customFormat="1" x14ac:dyDescent="0.25">
      <c r="A29" s="198"/>
      <c r="B29" s="198"/>
      <c r="C29" s="198"/>
      <c r="D29" s="198"/>
      <c r="E29" s="198"/>
      <c r="F29" s="198"/>
      <c r="G29" s="198"/>
      <c r="H29" s="198"/>
      <c r="I29" s="198"/>
      <c r="J29" s="198"/>
      <c r="K29" s="198"/>
      <c r="L29" s="198"/>
    </row>
    <row r="30" spans="1:1024" x14ac:dyDescent="0.25">
      <c r="B30" s="110"/>
      <c r="C30" s="155"/>
      <c r="E30" s="155"/>
      <c r="F30" s="155"/>
      <c r="G30" s="155"/>
      <c r="I30" s="155"/>
      <c r="J30" s="155"/>
      <c r="K30" s="155"/>
      <c r="L30" s="155"/>
      <c r="M30" s="155"/>
      <c r="N30" s="155"/>
      <c r="O30" s="155"/>
      <c r="P30" s="155"/>
      <c r="Q30" s="155"/>
      <c r="R30" s="156"/>
    </row>
    <row r="31" spans="1:1024" x14ac:dyDescent="0.25">
      <c r="A31" s="205" t="s">
        <v>25</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row>
    <row r="32" spans="1:1024" x14ac:dyDescent="0.25">
      <c r="A32" s="115" t="s">
        <v>12</v>
      </c>
      <c r="B32" s="157">
        <v>1</v>
      </c>
      <c r="C32" s="157">
        <v>2</v>
      </c>
      <c r="D32" s="157">
        <v>3</v>
      </c>
      <c r="E32" s="157">
        <v>4</v>
      </c>
      <c r="F32" s="157">
        <v>5</v>
      </c>
      <c r="G32" s="157">
        <v>6</v>
      </c>
      <c r="H32" s="157">
        <v>7</v>
      </c>
      <c r="I32" s="157">
        <v>8</v>
      </c>
      <c r="J32" s="157">
        <v>9</v>
      </c>
      <c r="K32" s="157">
        <v>10</v>
      </c>
      <c r="L32" s="157">
        <v>11</v>
      </c>
      <c r="M32" s="157">
        <v>12</v>
      </c>
      <c r="N32" s="157">
        <v>13</v>
      </c>
      <c r="O32" s="157">
        <v>14</v>
      </c>
      <c r="P32" s="157">
        <v>15</v>
      </c>
      <c r="Q32" s="157">
        <v>16</v>
      </c>
      <c r="R32" s="157">
        <v>17</v>
      </c>
      <c r="S32" s="157">
        <v>18</v>
      </c>
      <c r="T32" s="157">
        <v>19</v>
      </c>
      <c r="U32" s="157">
        <v>20</v>
      </c>
      <c r="V32" s="157">
        <v>21</v>
      </c>
      <c r="W32" s="157">
        <v>22</v>
      </c>
      <c r="X32" s="157">
        <v>23</v>
      </c>
      <c r="Y32" s="157">
        <v>24</v>
      </c>
      <c r="Z32" s="157">
        <v>25</v>
      </c>
      <c r="AA32" s="157">
        <v>26</v>
      </c>
      <c r="AB32" s="157">
        <v>27</v>
      </c>
      <c r="AC32" s="157">
        <v>28</v>
      </c>
      <c r="AD32" s="157">
        <v>29</v>
      </c>
      <c r="AE32" s="157">
        <v>30</v>
      </c>
      <c r="AF32" s="157">
        <v>31</v>
      </c>
      <c r="AG32" s="157">
        <v>32</v>
      </c>
      <c r="AH32" s="157">
        <v>33</v>
      </c>
      <c r="AI32" s="157">
        <v>34</v>
      </c>
      <c r="AJ32" s="157">
        <v>35</v>
      </c>
      <c r="AK32" s="157">
        <v>36</v>
      </c>
    </row>
    <row r="33" spans="1:37" x14ac:dyDescent="0.25">
      <c r="A33" s="115" t="s">
        <v>13</v>
      </c>
      <c r="B33" s="158" t="str">
        <f t="shared" ref="B33:AK33" si="6">MID($B4,B32,1)</f>
        <v>0</v>
      </c>
      <c r="C33" s="158" t="str">
        <f t="shared" si="6"/>
        <v>0</v>
      </c>
      <c r="D33" s="158" t="str">
        <f t="shared" si="6"/>
        <v>0</v>
      </c>
      <c r="E33" s="158" t="str">
        <f t="shared" si="6"/>
        <v>1</v>
      </c>
      <c r="F33" s="158" t="str">
        <f t="shared" si="6"/>
        <v>3</v>
      </c>
      <c r="G33" s="158" t="str">
        <f t="shared" si="6"/>
        <v>2</v>
      </c>
      <c r="H33" s="158" t="str">
        <f t="shared" si="6"/>
        <v>4</v>
      </c>
      <c r="I33" s="158" t="str">
        <f t="shared" si="6"/>
        <v>0</v>
      </c>
      <c r="J33" s="158" t="str">
        <f t="shared" si="6"/>
        <v/>
      </c>
      <c r="K33" s="158" t="str">
        <f t="shared" si="6"/>
        <v/>
      </c>
      <c r="L33" s="158" t="str">
        <f t="shared" si="6"/>
        <v/>
      </c>
      <c r="M33" s="158" t="str">
        <f t="shared" si="6"/>
        <v/>
      </c>
      <c r="N33" s="158" t="str">
        <f t="shared" si="6"/>
        <v/>
      </c>
      <c r="O33" s="158" t="str">
        <f t="shared" si="6"/>
        <v/>
      </c>
      <c r="P33" s="158" t="str">
        <f t="shared" si="6"/>
        <v/>
      </c>
      <c r="Q33" s="158" t="str">
        <f t="shared" si="6"/>
        <v/>
      </c>
      <c r="R33" s="158" t="str">
        <f t="shared" si="6"/>
        <v/>
      </c>
      <c r="S33" s="158" t="str">
        <f t="shared" si="6"/>
        <v/>
      </c>
      <c r="T33" s="158" t="str">
        <f t="shared" si="6"/>
        <v/>
      </c>
      <c r="U33" s="158" t="str">
        <f t="shared" si="6"/>
        <v/>
      </c>
      <c r="V33" s="158" t="str">
        <f t="shared" si="6"/>
        <v/>
      </c>
      <c r="W33" s="158" t="str">
        <f t="shared" si="6"/>
        <v/>
      </c>
      <c r="X33" s="158" t="str">
        <f t="shared" si="6"/>
        <v/>
      </c>
      <c r="Y33" s="158" t="str">
        <f t="shared" si="6"/>
        <v/>
      </c>
      <c r="Z33" s="158" t="str">
        <f t="shared" si="6"/>
        <v/>
      </c>
      <c r="AA33" s="158" t="str">
        <f t="shared" si="6"/>
        <v/>
      </c>
      <c r="AB33" s="158" t="str">
        <f t="shared" si="6"/>
        <v/>
      </c>
      <c r="AC33" s="158" t="str">
        <f t="shared" si="6"/>
        <v/>
      </c>
      <c r="AD33" s="158" t="str">
        <f t="shared" si="6"/>
        <v/>
      </c>
      <c r="AE33" s="158" t="str">
        <f t="shared" si="6"/>
        <v/>
      </c>
      <c r="AF33" s="158" t="str">
        <f t="shared" si="6"/>
        <v/>
      </c>
      <c r="AG33" s="158" t="str">
        <f t="shared" si="6"/>
        <v/>
      </c>
      <c r="AH33" s="158" t="str">
        <f t="shared" si="6"/>
        <v/>
      </c>
      <c r="AI33" s="158" t="str">
        <f t="shared" si="6"/>
        <v/>
      </c>
      <c r="AJ33" s="158" t="str">
        <f t="shared" si="6"/>
        <v/>
      </c>
      <c r="AK33" s="158" t="str">
        <f t="shared" si="6"/>
        <v/>
      </c>
    </row>
    <row r="34" spans="1:37" x14ac:dyDescent="0.25">
      <c r="A34" s="115" t="s">
        <v>14</v>
      </c>
      <c r="B34" s="157" t="str">
        <f t="shared" ref="B34:AK34" si="7">HEX2BIN(B33,4)</f>
        <v>0000</v>
      </c>
      <c r="C34" s="157" t="str">
        <f t="shared" si="7"/>
        <v>0000</v>
      </c>
      <c r="D34" s="157" t="str">
        <f t="shared" si="7"/>
        <v>0000</v>
      </c>
      <c r="E34" s="157" t="str">
        <f t="shared" si="7"/>
        <v>0001</v>
      </c>
      <c r="F34" s="157" t="str">
        <f t="shared" si="7"/>
        <v>0011</v>
      </c>
      <c r="G34" s="157" t="str">
        <f t="shared" si="7"/>
        <v>0010</v>
      </c>
      <c r="H34" s="157" t="str">
        <f t="shared" si="7"/>
        <v>0100</v>
      </c>
      <c r="I34" s="157" t="str">
        <f t="shared" si="7"/>
        <v>0000</v>
      </c>
      <c r="J34" s="157" t="str">
        <f t="shared" si="7"/>
        <v>0000</v>
      </c>
      <c r="K34" s="157" t="str">
        <f t="shared" si="7"/>
        <v>0000</v>
      </c>
      <c r="L34" s="157" t="str">
        <f t="shared" si="7"/>
        <v>0000</v>
      </c>
      <c r="M34" s="157" t="str">
        <f t="shared" si="7"/>
        <v>0000</v>
      </c>
      <c r="N34" s="157" t="str">
        <f t="shared" si="7"/>
        <v>0000</v>
      </c>
      <c r="O34" s="157" t="str">
        <f t="shared" si="7"/>
        <v>0000</v>
      </c>
      <c r="P34" s="157" t="str">
        <f t="shared" si="7"/>
        <v>0000</v>
      </c>
      <c r="Q34" s="157" t="str">
        <f t="shared" si="7"/>
        <v>0000</v>
      </c>
      <c r="R34" s="157" t="str">
        <f t="shared" si="7"/>
        <v>0000</v>
      </c>
      <c r="S34" s="157" t="str">
        <f t="shared" si="7"/>
        <v>0000</v>
      </c>
      <c r="T34" s="157" t="str">
        <f t="shared" si="7"/>
        <v>0000</v>
      </c>
      <c r="U34" s="157" t="str">
        <f t="shared" si="7"/>
        <v>0000</v>
      </c>
      <c r="V34" s="157" t="str">
        <f t="shared" si="7"/>
        <v>0000</v>
      </c>
      <c r="W34" s="157" t="str">
        <f t="shared" si="7"/>
        <v>0000</v>
      </c>
      <c r="X34" s="157" t="str">
        <f t="shared" si="7"/>
        <v>0000</v>
      </c>
      <c r="Y34" s="157" t="str">
        <f t="shared" si="7"/>
        <v>0000</v>
      </c>
      <c r="Z34" s="157" t="str">
        <f t="shared" si="7"/>
        <v>0000</v>
      </c>
      <c r="AA34" s="157" t="str">
        <f t="shared" si="7"/>
        <v>0000</v>
      </c>
      <c r="AB34" s="157" t="str">
        <f t="shared" si="7"/>
        <v>0000</v>
      </c>
      <c r="AC34" s="157" t="str">
        <f t="shared" si="7"/>
        <v>0000</v>
      </c>
      <c r="AD34" s="157" t="str">
        <f t="shared" si="7"/>
        <v>0000</v>
      </c>
      <c r="AE34" s="157" t="str">
        <f t="shared" si="7"/>
        <v>0000</v>
      </c>
      <c r="AF34" s="157" t="str">
        <f t="shared" si="7"/>
        <v>0000</v>
      </c>
      <c r="AG34" s="157" t="str">
        <f t="shared" si="7"/>
        <v>0000</v>
      </c>
      <c r="AH34" s="157" t="str">
        <f t="shared" si="7"/>
        <v>0000</v>
      </c>
      <c r="AI34" s="157" t="str">
        <f t="shared" si="7"/>
        <v>0000</v>
      </c>
      <c r="AJ34" s="157" t="str">
        <f t="shared" si="7"/>
        <v>0000</v>
      </c>
      <c r="AK34" s="157" t="str">
        <f t="shared" si="7"/>
        <v>0000</v>
      </c>
    </row>
    <row r="35" spans="1:37" x14ac:dyDescent="0.25">
      <c r="B35" s="110"/>
      <c r="C35" s="155"/>
      <c r="D35" s="155"/>
      <c r="E35" s="155"/>
      <c r="F35" s="155"/>
      <c r="G35" s="155"/>
      <c r="H35" s="155"/>
      <c r="I35" s="155"/>
      <c r="J35" s="155"/>
      <c r="K35" s="155"/>
      <c r="L35" s="155"/>
      <c r="M35" s="155"/>
      <c r="N35" s="155"/>
      <c r="O35" s="155"/>
      <c r="P35" s="155"/>
    </row>
    <row r="36" spans="1:37" x14ac:dyDescent="0.25">
      <c r="A36" s="206" t="s">
        <v>86</v>
      </c>
      <c r="B36" s="206"/>
      <c r="C36" s="207" t="s">
        <v>20</v>
      </c>
      <c r="D36" s="207"/>
      <c r="E36" s="207"/>
      <c r="F36" s="208" t="s">
        <v>21</v>
      </c>
      <c r="G36" s="208"/>
      <c r="H36" s="207" t="s">
        <v>22</v>
      </c>
      <c r="I36" s="207"/>
      <c r="J36" s="207"/>
      <c r="K36" s="207"/>
      <c r="L36" s="207"/>
      <c r="M36" s="155"/>
      <c r="N36" s="155"/>
      <c r="O36" s="155"/>
      <c r="P36" s="155"/>
      <c r="Q36" s="155"/>
      <c r="R36" s="155"/>
      <c r="S36" s="155"/>
      <c r="T36" s="155"/>
      <c r="U36" s="155"/>
      <c r="V36" s="155"/>
      <c r="W36" s="155"/>
      <c r="X36" s="155"/>
      <c r="Y36" s="155"/>
    </row>
  </sheetData>
  <sheetProtection algorithmName="SHA-512" hashValue="MZYNqDEqnnjEaxJOKaYuywq4BH2JaPxpqE907w3MHOFCcjakXKfJC+iaCpdEYqBEJbAMhy03Il9rxzNpCEPeTg==" saltValue="8YLIcEdvs0WnD33iiBRXzg==" spinCount="100000" sheet="1" objects="1" scenarios="1"/>
  <mergeCells count="17">
    <mergeCell ref="A31:Y31"/>
    <mergeCell ref="A36:B36"/>
    <mergeCell ref="C36:E36"/>
    <mergeCell ref="F36:G36"/>
    <mergeCell ref="H36:L36"/>
    <mergeCell ref="A29:L29"/>
    <mergeCell ref="A1:Y1"/>
    <mergeCell ref="A2:M2"/>
    <mergeCell ref="A3:L3"/>
    <mergeCell ref="B5:O5"/>
    <mergeCell ref="A21:L21"/>
    <mergeCell ref="A22:Y22"/>
    <mergeCell ref="A23:L23"/>
    <mergeCell ref="A24:L24"/>
    <mergeCell ref="A25:L25"/>
    <mergeCell ref="A26:L26"/>
    <mergeCell ref="A27:L27"/>
  </mergeCells>
  <phoneticPr fontId="45" type="noConversion"/>
  <hyperlinks>
    <hyperlink ref="C36" r:id="rId1" xr:uid="{3316505E-F44D-426C-A106-EBA5BC370DB9}"/>
    <hyperlink ref="H36" r:id="rId2" xr:uid="{283F5CFE-9CB8-4BA8-829D-14F0E8D8237C}"/>
  </hyperlinks>
  <pageMargins left="0.25" right="0.25" top="0.75" bottom="0.75" header="0.51180555555555496" footer="0.51180555555555496"/>
  <pageSetup paperSize="9" firstPageNumber="0" fitToHeight="0" orientation="landscape" horizontalDpi="300" verticalDpi="30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D294-422D-4C6E-8A39-FF89341DE222}">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110" customWidth="1"/>
    <col min="2" max="2" width="6.7109375" style="156" customWidth="1"/>
    <col min="3" max="3" width="13.28515625" style="110" customWidth="1"/>
    <col min="4" max="5" width="13.7109375" style="110" customWidth="1"/>
    <col min="6" max="9" width="13.5703125" style="110" customWidth="1"/>
    <col min="10" max="10" width="13.42578125" style="110" customWidth="1"/>
    <col min="11" max="11" width="13.5703125" style="110" customWidth="1"/>
    <col min="12" max="12" width="20.42578125" style="110" customWidth="1"/>
    <col min="13" max="13" width="10" style="110" customWidth="1"/>
    <col min="14" max="14" width="12.140625" style="110" customWidth="1"/>
    <col min="15" max="15" width="9" style="110" customWidth="1"/>
    <col min="16" max="16" width="13.5703125" style="110" customWidth="1"/>
    <col min="17" max="17" width="8.140625" style="110" customWidth="1"/>
    <col min="18" max="25" width="5" style="110" customWidth="1"/>
    <col min="26" max="1024" width="9.140625" style="110"/>
    <col min="1025" max="16384" width="9.140625" style="159"/>
  </cols>
  <sheetData>
    <row r="1" spans="1:1024" ht="18.75" x14ac:dyDescent="0.25">
      <c r="A1" s="199" t="s">
        <v>53</v>
      </c>
      <c r="B1" s="199"/>
      <c r="C1" s="199"/>
      <c r="D1" s="199"/>
      <c r="E1" s="199"/>
      <c r="F1" s="199"/>
      <c r="G1" s="199"/>
      <c r="H1" s="199"/>
      <c r="I1" s="199"/>
      <c r="J1" s="199"/>
      <c r="K1" s="199"/>
      <c r="L1" s="199"/>
      <c r="M1" s="199"/>
      <c r="N1" s="199"/>
      <c r="O1" s="199"/>
      <c r="P1" s="199"/>
      <c r="Q1" s="199"/>
      <c r="R1" s="199"/>
      <c r="S1" s="199"/>
      <c r="T1" s="199"/>
      <c r="U1" s="199"/>
      <c r="V1" s="199"/>
      <c r="W1" s="199"/>
      <c r="X1" s="199"/>
      <c r="Y1" s="199"/>
    </row>
    <row r="2" spans="1:1024" ht="34.5" customHeight="1" x14ac:dyDescent="0.25">
      <c r="A2" s="200" t="s">
        <v>54</v>
      </c>
      <c r="B2" s="200"/>
      <c r="C2" s="200"/>
      <c r="D2" s="200"/>
      <c r="E2" s="200"/>
      <c r="F2" s="200"/>
      <c r="G2" s="200"/>
      <c r="H2" s="200"/>
      <c r="I2" s="200"/>
      <c r="J2" s="200"/>
      <c r="K2" s="200"/>
      <c r="L2" s="200"/>
      <c r="M2" s="200"/>
      <c r="N2" s="111"/>
      <c r="O2" s="111"/>
      <c r="P2" s="111"/>
      <c r="Q2" s="111"/>
      <c r="R2" s="111"/>
      <c r="S2" s="111"/>
      <c r="T2" s="111"/>
      <c r="U2" s="111"/>
      <c r="V2" s="111"/>
      <c r="W2" s="111"/>
      <c r="X2" s="111"/>
      <c r="Y2" s="111"/>
    </row>
    <row r="3" spans="1:1024" x14ac:dyDescent="0.25">
      <c r="A3" s="198" t="s">
        <v>55</v>
      </c>
      <c r="B3" s="198"/>
      <c r="C3" s="198"/>
      <c r="D3" s="198"/>
      <c r="E3" s="198"/>
      <c r="F3" s="198"/>
      <c r="G3" s="198"/>
      <c r="H3" s="198"/>
      <c r="I3" s="198"/>
      <c r="J3" s="198"/>
      <c r="K3" s="198"/>
      <c r="L3" s="198"/>
      <c r="M3" s="112"/>
      <c r="N3" s="112"/>
      <c r="O3" s="112"/>
      <c r="P3" s="112"/>
      <c r="Q3" s="112"/>
      <c r="R3" s="112"/>
      <c r="S3" s="112"/>
      <c r="T3" s="112"/>
      <c r="U3" s="112"/>
      <c r="V3" s="112"/>
      <c r="W3" s="112"/>
      <c r="X3" s="112"/>
      <c r="Y3" s="112"/>
    </row>
    <row r="4" spans="1:1024" ht="15.75" x14ac:dyDescent="0.25">
      <c r="A4" s="113" t="s">
        <v>56</v>
      </c>
      <c r="B4" s="210" t="s">
        <v>57</v>
      </c>
      <c r="C4" s="210"/>
      <c r="D4" s="210"/>
      <c r="E4" s="210"/>
      <c r="F4" s="210"/>
      <c r="G4" s="210"/>
      <c r="H4" s="210"/>
      <c r="I4" s="210"/>
      <c r="J4" s="210"/>
      <c r="K4" s="210"/>
      <c r="L4" s="210"/>
    </row>
    <row r="5" spans="1:1024" x14ac:dyDescent="0.25">
      <c r="A5" s="114" t="s">
        <v>11</v>
      </c>
      <c r="B5" s="201" t="str">
        <f>CONCATENATE(B38,C38,D38,E38,F38,G38,H38,I38,J38,K38,L38,M38,N38,O38,P38,Q38,R38,S38,T38,U38,V38,W38,X38,Y38,Z38,AA38,AB38,AC38,AD38,AE38,AF38,AG38,AH38,AI38,AJ38,AK38)</f>
        <v>110001011000001010100001000010000111000001010000100100000100101100110001000101000000000000000000000000000000000000000000000000000000000000000000</v>
      </c>
      <c r="C5" s="201"/>
      <c r="D5" s="201"/>
      <c r="E5" s="201"/>
      <c r="F5" s="201"/>
      <c r="G5" s="201"/>
      <c r="H5" s="201"/>
      <c r="I5" s="201"/>
      <c r="J5" s="201"/>
      <c r="K5" s="201"/>
      <c r="L5" s="201"/>
      <c r="M5" s="201"/>
      <c r="N5" s="201"/>
      <c r="O5" s="201"/>
    </row>
    <row r="6" spans="1:1024" x14ac:dyDescent="0.25">
      <c r="A6" s="114" t="s">
        <v>15</v>
      </c>
      <c r="B6" s="116">
        <v>1</v>
      </c>
      <c r="C6" s="117">
        <f t="shared" ref="C6:K6" si="0">B6+B13</f>
        <v>3</v>
      </c>
      <c r="D6" s="117">
        <f t="shared" si="0"/>
        <v>29</v>
      </c>
      <c r="E6" s="117">
        <f t="shared" si="0"/>
        <v>54</v>
      </c>
      <c r="F6" s="117">
        <f t="shared" si="0"/>
        <v>56</v>
      </c>
      <c r="G6" s="117">
        <f t="shared" si="0"/>
        <v>59</v>
      </c>
      <c r="H6" s="117">
        <f t="shared" si="0"/>
        <v>67</v>
      </c>
      <c r="I6" s="117">
        <f t="shared" si="0"/>
        <v>75</v>
      </c>
      <c r="J6" s="117">
        <f t="shared" si="0"/>
        <v>83</v>
      </c>
      <c r="K6" s="117">
        <f t="shared" si="0"/>
        <v>91</v>
      </c>
      <c r="L6" s="118"/>
      <c r="AMG6" s="159"/>
      <c r="AMH6" s="159"/>
      <c r="AMI6" s="159"/>
      <c r="AMJ6" s="159"/>
    </row>
    <row r="7" spans="1:1024" ht="60" x14ac:dyDescent="0.25">
      <c r="A7" s="114" t="s">
        <v>19</v>
      </c>
      <c r="B7" s="119" t="s">
        <v>58</v>
      </c>
      <c r="C7" s="120" t="s">
        <v>59</v>
      </c>
      <c r="D7" s="120" t="s">
        <v>60</v>
      </c>
      <c r="E7" s="120" t="s">
        <v>61</v>
      </c>
      <c r="F7" s="120" t="s">
        <v>62</v>
      </c>
      <c r="G7" s="120" t="s">
        <v>63</v>
      </c>
      <c r="H7" s="120" t="s">
        <v>64</v>
      </c>
      <c r="I7" s="120" t="s">
        <v>65</v>
      </c>
      <c r="J7" s="120" t="s">
        <v>66</v>
      </c>
      <c r="K7" s="121" t="s">
        <v>67</v>
      </c>
      <c r="L7" s="118"/>
      <c r="AMG7" s="159"/>
      <c r="AMH7" s="159"/>
      <c r="AMI7" s="159"/>
      <c r="AMJ7" s="159"/>
    </row>
    <row r="8" spans="1:1024" x14ac:dyDescent="0.25">
      <c r="A8" s="114" t="s">
        <v>17</v>
      </c>
      <c r="B8" s="123" t="str">
        <f t="shared" ref="B8:K8" si="1">MID($B5,B6,B13)</f>
        <v>11</v>
      </c>
      <c r="C8" s="123" t="str">
        <f t="shared" si="1"/>
        <v>00010110000010101000010000</v>
      </c>
      <c r="D8" s="123" t="str">
        <f t="shared" si="1"/>
        <v>1000011100000101000010010</v>
      </c>
      <c r="E8" s="123" t="str">
        <f t="shared" si="1"/>
        <v>00</v>
      </c>
      <c r="F8" s="123" t="str">
        <f t="shared" si="1"/>
        <v>001</v>
      </c>
      <c r="G8" s="123" t="str">
        <f t="shared" si="1"/>
        <v>00101100</v>
      </c>
      <c r="H8" s="123" t="str">
        <f t="shared" si="1"/>
        <v>11000100</v>
      </c>
      <c r="I8" s="123" t="str">
        <f t="shared" si="1"/>
        <v>01010000</v>
      </c>
      <c r="J8" s="123" t="str">
        <f t="shared" si="1"/>
        <v>00000000</v>
      </c>
      <c r="K8" s="123" t="str">
        <f t="shared" si="1"/>
        <v>000000</v>
      </c>
      <c r="L8" s="118"/>
      <c r="AMG8" s="159"/>
      <c r="AMH8" s="159"/>
      <c r="AMI8" s="159"/>
      <c r="AMJ8" s="159"/>
    </row>
    <row r="9" spans="1:1024" x14ac:dyDescent="0.25">
      <c r="A9" s="114" t="s">
        <v>18</v>
      </c>
      <c r="B9" s="123">
        <f t="shared" ref="B9:K9" ca="1" si="2">SUMPRODUCT(--MID(B8,LEN(B8)+1-ROW(INDIRECT("1:"&amp;LEN(B8))),1),(2^(ROW(INDIRECT("1:"&amp;LEN(B8)))-1)))</f>
        <v>3</v>
      </c>
      <c r="C9" s="123">
        <f t="shared" ca="1" si="2"/>
        <v>5777936</v>
      </c>
      <c r="D9" s="123">
        <f t="shared" ca="1" si="2"/>
        <v>17697298</v>
      </c>
      <c r="E9" s="123">
        <f t="shared" ca="1" si="2"/>
        <v>0</v>
      </c>
      <c r="F9" s="123">
        <f t="shared" ca="1" si="2"/>
        <v>1</v>
      </c>
      <c r="G9" s="123">
        <f t="shared" ca="1" si="2"/>
        <v>44</v>
      </c>
      <c r="H9" s="123">
        <f t="shared" ca="1" si="2"/>
        <v>196</v>
      </c>
      <c r="I9" s="123">
        <f t="shared" ca="1" si="2"/>
        <v>80</v>
      </c>
      <c r="J9" s="123">
        <f t="shared" ca="1" si="2"/>
        <v>0</v>
      </c>
      <c r="K9" s="123">
        <f t="shared" ca="1" si="2"/>
        <v>0</v>
      </c>
      <c r="L9" s="118"/>
      <c r="AMG9" s="159"/>
      <c r="AMH9" s="159"/>
      <c r="AMI9" s="159"/>
      <c r="AMJ9" s="159"/>
    </row>
    <row r="10" spans="1:1024" ht="15.75" thickBot="1" x14ac:dyDescent="0.3">
      <c r="A10" s="124" t="s">
        <v>16</v>
      </c>
      <c r="B10" s="125">
        <f ca="1">B9</f>
        <v>3</v>
      </c>
      <c r="C10" s="125">
        <f t="shared" ref="C10:K10" ca="1" si="3">C9*C12+C15</f>
        <v>57.779360000000004</v>
      </c>
      <c r="D10" s="125">
        <f t="shared" ca="1" si="3"/>
        <v>176.97298000000001</v>
      </c>
      <c r="E10" s="125">
        <f t="shared" ca="1" si="3"/>
        <v>0</v>
      </c>
      <c r="F10" s="125">
        <f t="shared" ca="1" si="3"/>
        <v>1</v>
      </c>
      <c r="G10" s="125">
        <f t="shared" ca="1" si="3"/>
        <v>4.4000000000000004</v>
      </c>
      <c r="H10" s="125">
        <f t="shared" ca="1" si="3"/>
        <v>49</v>
      </c>
      <c r="I10" s="125">
        <f t="shared" ca="1" si="3"/>
        <v>20</v>
      </c>
      <c r="J10" s="125">
        <f t="shared" ca="1" si="3"/>
        <v>0</v>
      </c>
      <c r="K10" s="125">
        <f t="shared" ca="1" si="3"/>
        <v>0</v>
      </c>
      <c r="L10" s="126" t="s">
        <v>26</v>
      </c>
      <c r="AMG10" s="159"/>
      <c r="AMH10" s="159"/>
      <c r="AMI10" s="159"/>
      <c r="AMJ10" s="159"/>
    </row>
    <row r="11" spans="1:1024" x14ac:dyDescent="0.25">
      <c r="A11" s="127" t="s">
        <v>1</v>
      </c>
      <c r="B11" s="128" t="s">
        <v>24</v>
      </c>
      <c r="C11" s="128" t="s">
        <v>68</v>
      </c>
      <c r="D11" s="128" t="s">
        <v>68</v>
      </c>
      <c r="E11" s="128" t="s">
        <v>69</v>
      </c>
      <c r="F11" s="128" t="s">
        <v>70</v>
      </c>
      <c r="G11" s="128" t="s">
        <v>71</v>
      </c>
      <c r="H11" s="128" t="s">
        <v>68</v>
      </c>
      <c r="I11" s="128" t="s">
        <v>68</v>
      </c>
      <c r="J11" s="128" t="s">
        <v>68</v>
      </c>
      <c r="K11" s="128" t="s">
        <v>50</v>
      </c>
      <c r="L11" s="129"/>
      <c r="AMG11" s="159"/>
      <c r="AMH11" s="159"/>
      <c r="AMI11" s="159"/>
      <c r="AMJ11" s="159"/>
    </row>
    <row r="12" spans="1:1024" x14ac:dyDescent="0.25">
      <c r="A12" s="130" t="s">
        <v>2</v>
      </c>
      <c r="B12" s="131">
        <v>1</v>
      </c>
      <c r="C12" s="131">
        <v>1.0000000000000001E-5</v>
      </c>
      <c r="D12" s="131">
        <v>1.0000000000000001E-5</v>
      </c>
      <c r="E12" s="131">
        <v>1</v>
      </c>
      <c r="F12" s="131">
        <v>1</v>
      </c>
      <c r="G12" s="131">
        <v>0.1</v>
      </c>
      <c r="H12" s="131">
        <v>0.25</v>
      </c>
      <c r="I12" s="131">
        <v>0.25</v>
      </c>
      <c r="J12" s="131">
        <v>0.25</v>
      </c>
      <c r="K12" s="131">
        <v>1</v>
      </c>
      <c r="L12" s="132"/>
      <c r="AMG12" s="159"/>
      <c r="AMH12" s="159"/>
      <c r="AMI12" s="159"/>
      <c r="AMJ12" s="159"/>
    </row>
    <row r="13" spans="1:1024" s="110" customFormat="1" x14ac:dyDescent="0.25">
      <c r="A13" s="133" t="s">
        <v>6</v>
      </c>
      <c r="B13" s="134">
        <v>2</v>
      </c>
      <c r="C13" s="135">
        <v>26</v>
      </c>
      <c r="D13" s="135">
        <v>25</v>
      </c>
      <c r="E13" s="135">
        <v>2</v>
      </c>
      <c r="F13" s="135">
        <v>3</v>
      </c>
      <c r="G13" s="135">
        <v>8</v>
      </c>
      <c r="H13" s="135">
        <v>8</v>
      </c>
      <c r="I13" s="135">
        <v>8</v>
      </c>
      <c r="J13" s="135">
        <v>8</v>
      </c>
      <c r="K13" s="135">
        <v>6</v>
      </c>
      <c r="L13" s="136">
        <f>SUM(B13:K13)</f>
        <v>96</v>
      </c>
      <c r="M13" s="137"/>
      <c r="N13" s="137"/>
      <c r="O13" s="137"/>
      <c r="P13" s="137"/>
      <c r="Q13" s="137"/>
    </row>
    <row r="14" spans="1:1024" s="142" customFormat="1" x14ac:dyDescent="0.25">
      <c r="A14" s="138" t="s">
        <v>10</v>
      </c>
      <c r="B14" s="139">
        <f t="shared" ref="B14:K14" si="4">2^B13</f>
        <v>4</v>
      </c>
      <c r="C14" s="139">
        <f t="shared" si="4"/>
        <v>67108864</v>
      </c>
      <c r="D14" s="139">
        <f t="shared" si="4"/>
        <v>33554432</v>
      </c>
      <c r="E14" s="139">
        <f t="shared" si="4"/>
        <v>4</v>
      </c>
      <c r="F14" s="139">
        <f t="shared" si="4"/>
        <v>8</v>
      </c>
      <c r="G14" s="139">
        <f t="shared" si="4"/>
        <v>256</v>
      </c>
      <c r="H14" s="139">
        <f t="shared" si="4"/>
        <v>256</v>
      </c>
      <c r="I14" s="139">
        <f t="shared" si="4"/>
        <v>256</v>
      </c>
      <c r="J14" s="139">
        <f t="shared" si="4"/>
        <v>256</v>
      </c>
      <c r="K14" s="139">
        <f t="shared" si="4"/>
        <v>64</v>
      </c>
      <c r="L14" s="140"/>
      <c r="M14" s="141"/>
      <c r="N14" s="141"/>
      <c r="O14" s="141"/>
      <c r="P14" s="141"/>
      <c r="Q14" s="141"/>
    </row>
    <row r="15" spans="1:1024" x14ac:dyDescent="0.25">
      <c r="A15" s="130" t="s">
        <v>3</v>
      </c>
      <c r="B15" s="131">
        <v>0</v>
      </c>
      <c r="C15" s="131">
        <v>0</v>
      </c>
      <c r="D15" s="131">
        <v>0</v>
      </c>
      <c r="E15" s="131">
        <v>0</v>
      </c>
      <c r="F15" s="131">
        <v>0</v>
      </c>
      <c r="G15" s="131">
        <v>0</v>
      </c>
      <c r="H15" s="131">
        <v>0</v>
      </c>
      <c r="I15" s="131">
        <v>0</v>
      </c>
      <c r="J15" s="131">
        <v>0</v>
      </c>
      <c r="K15" s="131">
        <v>0</v>
      </c>
      <c r="L15" s="132"/>
      <c r="AMG15" s="159"/>
      <c r="AMH15" s="159"/>
      <c r="AMI15" s="159"/>
      <c r="AMJ15" s="159"/>
    </row>
    <row r="16" spans="1:1024" s="142" customFormat="1" x14ac:dyDescent="0.25">
      <c r="A16" s="138" t="s">
        <v>4</v>
      </c>
      <c r="B16" s="143">
        <f t="shared" ref="B16:K16" si="5">(B14-1)*B12+B15</f>
        <v>3</v>
      </c>
      <c r="C16" s="143">
        <f t="shared" si="5"/>
        <v>671.08863000000008</v>
      </c>
      <c r="D16" s="143">
        <f t="shared" si="5"/>
        <v>335.54431000000005</v>
      </c>
      <c r="E16" s="143">
        <f t="shared" si="5"/>
        <v>3</v>
      </c>
      <c r="F16" s="143">
        <f t="shared" si="5"/>
        <v>7</v>
      </c>
      <c r="G16" s="143">
        <f t="shared" si="5"/>
        <v>25.5</v>
      </c>
      <c r="H16" s="143">
        <f t="shared" si="5"/>
        <v>63.75</v>
      </c>
      <c r="I16" s="143">
        <f t="shared" si="5"/>
        <v>63.75</v>
      </c>
      <c r="J16" s="143">
        <f t="shared" si="5"/>
        <v>63.75</v>
      </c>
      <c r="K16" s="143">
        <f t="shared" si="5"/>
        <v>63</v>
      </c>
      <c r="L16" s="140"/>
    </row>
    <row r="17" spans="1:1024" x14ac:dyDescent="0.25">
      <c r="A17" s="130" t="s">
        <v>8</v>
      </c>
      <c r="B17" s="131">
        <v>0</v>
      </c>
      <c r="C17" s="131">
        <v>0</v>
      </c>
      <c r="D17" s="131">
        <v>0</v>
      </c>
      <c r="E17" s="131">
        <v>0</v>
      </c>
      <c r="F17" s="131">
        <v>0</v>
      </c>
      <c r="G17" s="131">
        <v>0</v>
      </c>
      <c r="H17" s="131">
        <v>0</v>
      </c>
      <c r="I17" s="131">
        <v>0</v>
      </c>
      <c r="J17" s="131">
        <v>0</v>
      </c>
      <c r="K17" s="131">
        <v>0</v>
      </c>
      <c r="L17" s="132"/>
      <c r="AMG17" s="159"/>
      <c r="AMH17" s="159"/>
      <c r="AMI17" s="159"/>
      <c r="AMJ17" s="159"/>
    </row>
    <row r="18" spans="1:1024" ht="15.75" thickBot="1" x14ac:dyDescent="0.3">
      <c r="A18" s="144" t="s">
        <v>7</v>
      </c>
      <c r="B18" s="145">
        <v>1</v>
      </c>
      <c r="C18" s="145">
        <v>360</v>
      </c>
      <c r="D18" s="145">
        <v>180</v>
      </c>
      <c r="E18" s="145">
        <v>3</v>
      </c>
      <c r="F18" s="145">
        <v>7</v>
      </c>
      <c r="G18" s="145">
        <v>25</v>
      </c>
      <c r="H18" s="145">
        <v>45</v>
      </c>
      <c r="I18" s="145">
        <v>1</v>
      </c>
      <c r="J18" s="145">
        <v>1</v>
      </c>
      <c r="K18" s="145">
        <v>0</v>
      </c>
      <c r="L18" s="146">
        <f>L13/8</f>
        <v>12</v>
      </c>
      <c r="AMG18" s="159"/>
      <c r="AMH18" s="159"/>
      <c r="AMI18" s="159"/>
      <c r="AMJ18" s="159"/>
    </row>
    <row r="19" spans="1:1024" x14ac:dyDescent="0.25">
      <c r="A19" s="147" t="s">
        <v>9</v>
      </c>
      <c r="B19" s="147" t="str">
        <f t="shared" ref="B19:K19" si="6">IF(B16&gt;=B18,"OK","ERROR")</f>
        <v>OK</v>
      </c>
      <c r="C19" s="147" t="str">
        <f t="shared" si="6"/>
        <v>OK</v>
      </c>
      <c r="D19" s="147" t="str">
        <f t="shared" si="6"/>
        <v>OK</v>
      </c>
      <c r="E19" s="147" t="str">
        <f t="shared" si="6"/>
        <v>OK</v>
      </c>
      <c r="F19" s="147" t="str">
        <f t="shared" si="6"/>
        <v>OK</v>
      </c>
      <c r="G19" s="147" t="str">
        <f t="shared" si="6"/>
        <v>OK</v>
      </c>
      <c r="H19" s="147" t="str">
        <f t="shared" si="6"/>
        <v>OK</v>
      </c>
      <c r="I19" s="147" t="str">
        <f t="shared" si="6"/>
        <v>OK</v>
      </c>
      <c r="J19" s="147" t="str">
        <f t="shared" si="6"/>
        <v>OK</v>
      </c>
      <c r="K19" s="147" t="str">
        <f t="shared" si="6"/>
        <v>OK</v>
      </c>
      <c r="L19" s="148"/>
      <c r="AMG19" s="159"/>
      <c r="AMH19" s="159"/>
      <c r="AMI19" s="159"/>
      <c r="AMJ19" s="159"/>
    </row>
    <row r="20" spans="1:1024" x14ac:dyDescent="0.25">
      <c r="A20" s="149" t="s">
        <v>72</v>
      </c>
      <c r="B20" s="149">
        <f ca="1">B10</f>
        <v>3</v>
      </c>
      <c r="C20" s="149">
        <f ca="1">C10</f>
        <v>57.779360000000004</v>
      </c>
      <c r="D20" s="149">
        <f t="shared" ref="D20:K20" ca="1" si="7">D10</f>
        <v>176.97298000000001</v>
      </c>
      <c r="E20" s="149">
        <f t="shared" ca="1" si="7"/>
        <v>0</v>
      </c>
      <c r="F20" s="149">
        <f t="shared" ca="1" si="7"/>
        <v>1</v>
      </c>
      <c r="G20" s="149">
        <f t="shared" ca="1" si="7"/>
        <v>4.4000000000000004</v>
      </c>
      <c r="H20" s="149">
        <f t="shared" ca="1" si="7"/>
        <v>49</v>
      </c>
      <c r="I20" s="149">
        <f t="shared" ca="1" si="7"/>
        <v>20</v>
      </c>
      <c r="J20" s="149">
        <f t="shared" ca="1" si="7"/>
        <v>0</v>
      </c>
      <c r="K20" s="149">
        <f t="shared" ca="1" si="7"/>
        <v>0</v>
      </c>
      <c r="AMG20" s="159"/>
      <c r="AMH20" s="159"/>
      <c r="AMI20" s="159"/>
      <c r="AMJ20" s="159"/>
    </row>
    <row r="21" spans="1:1024" s="151" customFormat="1" x14ac:dyDescent="0.25">
      <c r="A21" s="202" t="s">
        <v>73</v>
      </c>
      <c r="B21" s="202"/>
      <c r="C21" s="202"/>
      <c r="D21" s="202"/>
      <c r="E21" s="202"/>
      <c r="F21" s="202"/>
      <c r="G21" s="202"/>
      <c r="H21" s="202"/>
      <c r="I21" s="202"/>
      <c r="J21" s="202"/>
      <c r="K21" s="202"/>
      <c r="L21" s="202"/>
    </row>
    <row r="22" spans="1:1024" s="151" customFormat="1" x14ac:dyDescent="0.25">
      <c r="A22" s="202" t="s">
        <v>74</v>
      </c>
      <c r="B22" s="202"/>
      <c r="C22" s="202"/>
      <c r="D22" s="202"/>
      <c r="E22" s="202"/>
      <c r="F22" s="202"/>
      <c r="G22" s="202"/>
      <c r="H22" s="202"/>
      <c r="J22" s="152" t="s">
        <v>75</v>
      </c>
      <c r="K22" s="153" t="s">
        <v>76</v>
      </c>
      <c r="L22" s="150"/>
    </row>
    <row r="23" spans="1:1024" s="151" customFormat="1" x14ac:dyDescent="0.25">
      <c r="A23" s="150" t="s">
        <v>77</v>
      </c>
      <c r="B23" s="150"/>
      <c r="C23" s="150"/>
      <c r="D23" s="150"/>
      <c r="E23" s="150"/>
      <c r="F23" s="150"/>
      <c r="G23" s="150"/>
      <c r="H23" s="150"/>
      <c r="I23" s="150"/>
      <c r="J23" s="150"/>
      <c r="K23" s="150"/>
      <c r="L23" s="150"/>
    </row>
    <row r="24" spans="1:1024" s="151" customFormat="1" x14ac:dyDescent="0.25">
      <c r="A24" s="150" t="s">
        <v>78</v>
      </c>
      <c r="B24" s="150"/>
      <c r="C24" s="150"/>
      <c r="D24" s="150"/>
      <c r="E24" s="150"/>
      <c r="F24" s="150"/>
      <c r="G24" s="150"/>
      <c r="H24" s="150"/>
      <c r="I24" s="150"/>
      <c r="J24" s="150"/>
      <c r="K24" s="150"/>
      <c r="L24" s="150"/>
    </row>
    <row r="25" spans="1:1024" s="151" customFormat="1" x14ac:dyDescent="0.25">
      <c r="A25" s="150" t="s">
        <v>79</v>
      </c>
      <c r="B25" s="150"/>
      <c r="C25" s="150"/>
      <c r="D25" s="150"/>
      <c r="E25" s="150"/>
      <c r="F25" s="150"/>
      <c r="G25" s="150"/>
      <c r="H25" s="150"/>
      <c r="I25" s="150"/>
      <c r="J25" s="150"/>
      <c r="K25" s="150"/>
      <c r="L25" s="150"/>
    </row>
    <row r="26" spans="1:1024" s="151" customFormat="1" x14ac:dyDescent="0.25">
      <c r="A26" s="150" t="s">
        <v>80</v>
      </c>
      <c r="B26" s="150"/>
      <c r="C26" s="150"/>
      <c r="D26" s="150"/>
      <c r="E26" s="150"/>
      <c r="F26" s="150"/>
      <c r="G26" s="150"/>
      <c r="H26" s="150"/>
      <c r="I26" s="150"/>
      <c r="J26" s="150"/>
      <c r="K26" s="150"/>
      <c r="L26" s="150"/>
    </row>
    <row r="27" spans="1:1024" s="151" customFormat="1" x14ac:dyDescent="0.25">
      <c r="A27" s="150" t="s">
        <v>81</v>
      </c>
      <c r="B27" s="150"/>
      <c r="C27" s="150"/>
      <c r="D27" s="150"/>
      <c r="E27" s="150"/>
      <c r="F27" s="150"/>
      <c r="G27" s="150"/>
      <c r="H27" s="150"/>
      <c r="I27" s="150"/>
      <c r="J27" s="150"/>
      <c r="K27" s="150"/>
      <c r="L27" s="150"/>
    </row>
    <row r="28" spans="1:1024" s="151" customFormat="1" x14ac:dyDescent="0.25">
      <c r="A28" s="150" t="s">
        <v>82</v>
      </c>
    </row>
    <row r="29" spans="1:1024" s="151" customFormat="1" x14ac:dyDescent="0.25">
      <c r="A29" s="202"/>
      <c r="B29" s="202"/>
      <c r="C29" s="202"/>
      <c r="D29" s="202"/>
      <c r="E29" s="202"/>
      <c r="F29" s="202"/>
      <c r="G29" s="202"/>
      <c r="H29" s="202"/>
      <c r="I29" s="202"/>
      <c r="J29" s="202"/>
      <c r="K29" s="202"/>
      <c r="L29" s="202"/>
    </row>
    <row r="30" spans="1:1024" s="151" customFormat="1" x14ac:dyDescent="0.25">
      <c r="A30" s="202"/>
      <c r="B30" s="202"/>
      <c r="C30" s="202"/>
      <c r="D30" s="202"/>
      <c r="E30" s="202"/>
      <c r="F30" s="202"/>
      <c r="G30" s="202"/>
      <c r="H30" s="202"/>
      <c r="I30" s="202"/>
      <c r="J30" s="202"/>
      <c r="K30" s="202"/>
      <c r="L30" s="202"/>
    </row>
    <row r="31" spans="1:1024" s="151" customFormat="1" x14ac:dyDescent="0.25">
      <c r="A31" s="202"/>
      <c r="B31" s="202"/>
      <c r="C31" s="202"/>
      <c r="D31" s="202"/>
      <c r="E31" s="202"/>
      <c r="F31" s="202"/>
      <c r="G31" s="202"/>
      <c r="H31" s="202"/>
      <c r="I31" s="202"/>
      <c r="J31" s="202"/>
      <c r="K31" s="202"/>
      <c r="L31" s="202"/>
    </row>
    <row r="32" spans="1:1024" s="154" customFormat="1" x14ac:dyDescent="0.25">
      <c r="A32" s="204" t="s">
        <v>83</v>
      </c>
      <c r="B32" s="204"/>
      <c r="C32" s="204"/>
      <c r="D32" s="204"/>
      <c r="E32" s="204"/>
      <c r="F32" s="204"/>
      <c r="G32" s="204"/>
      <c r="H32" s="204"/>
      <c r="I32" s="204"/>
      <c r="J32" s="204"/>
      <c r="K32" s="204"/>
      <c r="L32" s="204"/>
    </row>
    <row r="33" spans="1:37" x14ac:dyDescent="0.25">
      <c r="A33" s="209" t="s">
        <v>84</v>
      </c>
      <c r="B33" s="209"/>
      <c r="C33" s="209"/>
      <c r="D33" s="209"/>
      <c r="E33" s="209"/>
      <c r="F33" s="209"/>
      <c r="G33" s="209"/>
      <c r="H33" s="209"/>
      <c r="I33" s="209"/>
      <c r="J33" s="209"/>
      <c r="K33" s="209"/>
      <c r="L33" s="209"/>
      <c r="M33" s="155"/>
      <c r="N33" s="155"/>
      <c r="O33" s="155"/>
      <c r="P33" s="155"/>
      <c r="Q33" s="155"/>
      <c r="R33" s="156"/>
    </row>
    <row r="34" spans="1:37" x14ac:dyDescent="0.25">
      <c r="A34" s="209" t="s">
        <v>85</v>
      </c>
      <c r="B34" s="209"/>
      <c r="C34" s="209"/>
      <c r="D34" s="209"/>
      <c r="E34" s="209"/>
      <c r="F34" s="209"/>
      <c r="G34" s="209"/>
      <c r="H34" s="209"/>
      <c r="I34" s="209"/>
      <c r="J34" s="209"/>
      <c r="K34" s="209"/>
      <c r="L34" s="209"/>
      <c r="M34" s="155"/>
      <c r="N34" s="155"/>
      <c r="O34" s="155"/>
      <c r="P34" s="155"/>
      <c r="Q34" s="155"/>
      <c r="R34" s="156"/>
    </row>
    <row r="35" spans="1:37" x14ac:dyDescent="0.25">
      <c r="A35" s="205" t="s">
        <v>25</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row>
    <row r="36" spans="1:37" x14ac:dyDescent="0.25">
      <c r="A36" s="115" t="s">
        <v>12</v>
      </c>
      <c r="B36" s="157">
        <v>1</v>
      </c>
      <c r="C36" s="157">
        <v>2</v>
      </c>
      <c r="D36" s="157">
        <v>3</v>
      </c>
      <c r="E36" s="157">
        <v>4</v>
      </c>
      <c r="F36" s="157">
        <v>5</v>
      </c>
      <c r="G36" s="157">
        <v>6</v>
      </c>
      <c r="H36" s="157">
        <v>7</v>
      </c>
      <c r="I36" s="157">
        <v>8</v>
      </c>
      <c r="J36" s="157">
        <v>9</v>
      </c>
      <c r="K36" s="157">
        <v>10</v>
      </c>
      <c r="L36" s="157">
        <v>11</v>
      </c>
      <c r="M36" s="157">
        <v>12</v>
      </c>
      <c r="N36" s="157">
        <v>13</v>
      </c>
      <c r="O36" s="157">
        <v>14</v>
      </c>
      <c r="P36" s="157">
        <v>15</v>
      </c>
      <c r="Q36" s="157">
        <v>16</v>
      </c>
      <c r="R36" s="157">
        <v>17</v>
      </c>
      <c r="S36" s="157">
        <v>18</v>
      </c>
      <c r="T36" s="157">
        <v>19</v>
      </c>
      <c r="U36" s="157">
        <v>20</v>
      </c>
      <c r="V36" s="157">
        <v>21</v>
      </c>
      <c r="W36" s="157">
        <v>22</v>
      </c>
      <c r="X36" s="157">
        <v>23</v>
      </c>
      <c r="Y36" s="157">
        <v>24</v>
      </c>
      <c r="Z36" s="157">
        <v>25</v>
      </c>
      <c r="AA36" s="157">
        <v>26</v>
      </c>
      <c r="AB36" s="157">
        <v>27</v>
      </c>
      <c r="AC36" s="157">
        <v>28</v>
      </c>
      <c r="AD36" s="157">
        <v>29</v>
      </c>
      <c r="AE36" s="157">
        <v>30</v>
      </c>
      <c r="AF36" s="157">
        <v>31</v>
      </c>
      <c r="AG36" s="157">
        <v>32</v>
      </c>
      <c r="AH36" s="157">
        <v>33</v>
      </c>
      <c r="AI36" s="157">
        <v>34</v>
      </c>
      <c r="AJ36" s="157">
        <v>35</v>
      </c>
      <c r="AK36" s="157">
        <v>36</v>
      </c>
    </row>
    <row r="37" spans="1:37" x14ac:dyDescent="0.25">
      <c r="A37" s="115" t="s">
        <v>13</v>
      </c>
      <c r="B37" s="158" t="str">
        <f t="shared" ref="B37:AK37" si="8">MID($B4,B36,1)</f>
        <v>c</v>
      </c>
      <c r="C37" s="158" t="str">
        <f t="shared" si="8"/>
        <v>5</v>
      </c>
      <c r="D37" s="158" t="str">
        <f t="shared" si="8"/>
        <v>8</v>
      </c>
      <c r="E37" s="158" t="str">
        <f t="shared" si="8"/>
        <v>2</v>
      </c>
      <c r="F37" s="158" t="str">
        <f t="shared" si="8"/>
        <v>a</v>
      </c>
      <c r="G37" s="158" t="str">
        <f t="shared" si="8"/>
        <v>1</v>
      </c>
      <c r="H37" s="158" t="str">
        <f t="shared" si="8"/>
        <v>0</v>
      </c>
      <c r="I37" s="158" t="str">
        <f t="shared" si="8"/>
        <v>8</v>
      </c>
      <c r="J37" s="158" t="str">
        <f t="shared" si="8"/>
        <v>7</v>
      </c>
      <c r="K37" s="158" t="str">
        <f t="shared" si="8"/>
        <v>0</v>
      </c>
      <c r="L37" s="158" t="str">
        <f t="shared" si="8"/>
        <v>5</v>
      </c>
      <c r="M37" s="158" t="str">
        <f t="shared" si="8"/>
        <v>0</v>
      </c>
      <c r="N37" s="158" t="str">
        <f t="shared" si="8"/>
        <v>9</v>
      </c>
      <c r="O37" s="158" t="str">
        <f t="shared" si="8"/>
        <v>0</v>
      </c>
      <c r="P37" s="158" t="str">
        <f t="shared" si="8"/>
        <v>4</v>
      </c>
      <c r="Q37" s="158" t="str">
        <f t="shared" si="8"/>
        <v>b</v>
      </c>
      <c r="R37" s="158" t="str">
        <f t="shared" si="8"/>
        <v>3</v>
      </c>
      <c r="S37" s="158" t="str">
        <f t="shared" si="8"/>
        <v>1</v>
      </c>
      <c r="T37" s="158" t="str">
        <f t="shared" si="8"/>
        <v>1</v>
      </c>
      <c r="U37" s="158" t="str">
        <f t="shared" si="8"/>
        <v>4</v>
      </c>
      <c r="V37" s="158" t="str">
        <f t="shared" si="8"/>
        <v/>
      </c>
      <c r="W37" s="158" t="str">
        <f t="shared" si="8"/>
        <v/>
      </c>
      <c r="X37" s="158" t="str">
        <f t="shared" si="8"/>
        <v/>
      </c>
      <c r="Y37" s="158" t="str">
        <f t="shared" si="8"/>
        <v/>
      </c>
      <c r="Z37" s="158" t="str">
        <f t="shared" si="8"/>
        <v/>
      </c>
      <c r="AA37" s="158" t="str">
        <f t="shared" si="8"/>
        <v/>
      </c>
      <c r="AB37" s="158" t="str">
        <f t="shared" si="8"/>
        <v/>
      </c>
      <c r="AC37" s="158" t="str">
        <f t="shared" si="8"/>
        <v/>
      </c>
      <c r="AD37" s="158" t="str">
        <f t="shared" si="8"/>
        <v/>
      </c>
      <c r="AE37" s="158" t="str">
        <f t="shared" si="8"/>
        <v/>
      </c>
      <c r="AF37" s="158" t="str">
        <f t="shared" si="8"/>
        <v/>
      </c>
      <c r="AG37" s="158" t="str">
        <f t="shared" si="8"/>
        <v/>
      </c>
      <c r="AH37" s="158" t="str">
        <f t="shared" si="8"/>
        <v/>
      </c>
      <c r="AI37" s="158" t="str">
        <f t="shared" si="8"/>
        <v/>
      </c>
      <c r="AJ37" s="158" t="str">
        <f t="shared" si="8"/>
        <v/>
      </c>
      <c r="AK37" s="158" t="str">
        <f t="shared" si="8"/>
        <v/>
      </c>
    </row>
    <row r="38" spans="1:37" x14ac:dyDescent="0.25">
      <c r="A38" s="115" t="s">
        <v>14</v>
      </c>
      <c r="B38" s="157" t="str">
        <f t="shared" ref="B38:AK38" si="9">HEX2BIN(B37,4)</f>
        <v>1100</v>
      </c>
      <c r="C38" s="157" t="str">
        <f t="shared" si="9"/>
        <v>0101</v>
      </c>
      <c r="D38" s="157" t="str">
        <f t="shared" si="9"/>
        <v>1000</v>
      </c>
      <c r="E38" s="157" t="str">
        <f t="shared" si="9"/>
        <v>0010</v>
      </c>
      <c r="F38" s="157" t="str">
        <f t="shared" si="9"/>
        <v>1010</v>
      </c>
      <c r="G38" s="157" t="str">
        <f t="shared" si="9"/>
        <v>0001</v>
      </c>
      <c r="H38" s="157" t="str">
        <f t="shared" si="9"/>
        <v>0000</v>
      </c>
      <c r="I38" s="157" t="str">
        <f t="shared" si="9"/>
        <v>1000</v>
      </c>
      <c r="J38" s="157" t="str">
        <f t="shared" si="9"/>
        <v>0111</v>
      </c>
      <c r="K38" s="157" t="str">
        <f t="shared" si="9"/>
        <v>0000</v>
      </c>
      <c r="L38" s="157" t="str">
        <f t="shared" si="9"/>
        <v>0101</v>
      </c>
      <c r="M38" s="157" t="str">
        <f t="shared" si="9"/>
        <v>0000</v>
      </c>
      <c r="N38" s="157" t="str">
        <f t="shared" si="9"/>
        <v>1001</v>
      </c>
      <c r="O38" s="157" t="str">
        <f t="shared" si="9"/>
        <v>0000</v>
      </c>
      <c r="P38" s="157" t="str">
        <f t="shared" si="9"/>
        <v>0100</v>
      </c>
      <c r="Q38" s="157" t="str">
        <f t="shared" si="9"/>
        <v>1011</v>
      </c>
      <c r="R38" s="157" t="str">
        <f t="shared" si="9"/>
        <v>0011</v>
      </c>
      <c r="S38" s="157" t="str">
        <f t="shared" si="9"/>
        <v>0001</v>
      </c>
      <c r="T38" s="157" t="str">
        <f t="shared" si="9"/>
        <v>0001</v>
      </c>
      <c r="U38" s="157" t="str">
        <f t="shared" si="9"/>
        <v>0100</v>
      </c>
      <c r="V38" s="157" t="str">
        <f t="shared" si="9"/>
        <v>0000</v>
      </c>
      <c r="W38" s="157" t="str">
        <f t="shared" si="9"/>
        <v>0000</v>
      </c>
      <c r="X38" s="157" t="str">
        <f t="shared" si="9"/>
        <v>0000</v>
      </c>
      <c r="Y38" s="157" t="str">
        <f t="shared" si="9"/>
        <v>0000</v>
      </c>
      <c r="Z38" s="157" t="str">
        <f t="shared" si="9"/>
        <v>0000</v>
      </c>
      <c r="AA38" s="157" t="str">
        <f t="shared" si="9"/>
        <v>0000</v>
      </c>
      <c r="AB38" s="157" t="str">
        <f t="shared" si="9"/>
        <v>0000</v>
      </c>
      <c r="AC38" s="157" t="str">
        <f t="shared" si="9"/>
        <v>0000</v>
      </c>
      <c r="AD38" s="157" t="str">
        <f t="shared" si="9"/>
        <v>0000</v>
      </c>
      <c r="AE38" s="157" t="str">
        <f t="shared" si="9"/>
        <v>0000</v>
      </c>
      <c r="AF38" s="157" t="str">
        <f t="shared" si="9"/>
        <v>0000</v>
      </c>
      <c r="AG38" s="157" t="str">
        <f t="shared" si="9"/>
        <v>0000</v>
      </c>
      <c r="AH38" s="157" t="str">
        <f t="shared" si="9"/>
        <v>0000</v>
      </c>
      <c r="AI38" s="157" t="str">
        <f t="shared" si="9"/>
        <v>0000</v>
      </c>
      <c r="AJ38" s="157" t="str">
        <f t="shared" si="9"/>
        <v>0000</v>
      </c>
      <c r="AK38" s="157" t="str">
        <f t="shared" si="9"/>
        <v>0000</v>
      </c>
    </row>
    <row r="39" spans="1:37" x14ac:dyDescent="0.25">
      <c r="B39" s="110"/>
      <c r="C39" s="155"/>
      <c r="D39" s="155"/>
      <c r="E39" s="155"/>
      <c r="F39" s="155"/>
      <c r="G39" s="155"/>
      <c r="H39" s="155"/>
      <c r="I39" s="155"/>
      <c r="J39" s="155"/>
      <c r="K39" s="155"/>
      <c r="L39" s="155"/>
      <c r="M39" s="155"/>
      <c r="N39" s="155"/>
      <c r="O39" s="155"/>
      <c r="P39" s="155"/>
    </row>
    <row r="40" spans="1:37" x14ac:dyDescent="0.25">
      <c r="A40" s="206" t="s">
        <v>86</v>
      </c>
      <c r="B40" s="206"/>
      <c r="C40" s="207" t="s">
        <v>20</v>
      </c>
      <c r="D40" s="207"/>
      <c r="E40" s="207"/>
      <c r="F40" s="208" t="s">
        <v>21</v>
      </c>
      <c r="G40" s="208"/>
      <c r="H40" s="207" t="s">
        <v>22</v>
      </c>
      <c r="I40" s="207"/>
      <c r="J40" s="207"/>
      <c r="K40" s="207"/>
      <c r="L40" s="207"/>
      <c r="M40" s="155"/>
      <c r="N40" s="155"/>
      <c r="O40" s="155"/>
      <c r="P40" s="155"/>
      <c r="Q40" s="155"/>
      <c r="R40" s="155"/>
      <c r="S40" s="155"/>
      <c r="T40" s="155"/>
      <c r="U40" s="155"/>
      <c r="V40" s="155"/>
      <c r="W40" s="155"/>
      <c r="X40" s="155"/>
      <c r="Y40" s="155"/>
    </row>
  </sheetData>
  <sheetProtection algorithmName="SHA-512" hashValue="uFEk6BciTx7m0TudwSesDAgfPqVTqx9leL5VAZ1be1UGlK/FGmintRd7mOLBG4Vas+dpKadigF72x+PoeLYRLg==" saltValue="OgwpQuYgZFjPYyzvmVOD+g==" spinCount="100000" sheet="1" objects="1" scenarios="1"/>
  <mergeCells count="18">
    <mergeCell ref="A34:L34"/>
    <mergeCell ref="A35:Y35"/>
    <mergeCell ref="A40:B40"/>
    <mergeCell ref="C40:E40"/>
    <mergeCell ref="F40:G40"/>
    <mergeCell ref="H40:L40"/>
    <mergeCell ref="A33:L33"/>
    <mergeCell ref="A1:Y1"/>
    <mergeCell ref="A2:M2"/>
    <mergeCell ref="A3:L3"/>
    <mergeCell ref="B4:L4"/>
    <mergeCell ref="B5:O5"/>
    <mergeCell ref="A21:L21"/>
    <mergeCell ref="A22:H22"/>
    <mergeCell ref="A29:L29"/>
    <mergeCell ref="A30:L30"/>
    <mergeCell ref="A31:L31"/>
    <mergeCell ref="A32:L32"/>
  </mergeCells>
  <hyperlinks>
    <hyperlink ref="A33" r:id="rId1" xr:uid="{3D7DC46A-71D2-4C6F-B4DE-2BCF43FB07A4}"/>
    <hyperlink ref="A34" r:id="rId2" xr:uid="{EBC715D5-0681-4CE6-A1F2-4A5EC8559002}"/>
    <hyperlink ref="C40" r:id="rId3" xr:uid="{DBA2F0E6-A9DF-400B-8E4F-F423C958E6C3}"/>
    <hyperlink ref="H40" r:id="rId4" xr:uid="{55A57791-957E-43D4-A97C-E0449D942809}"/>
    <hyperlink ref="K22" r:id="rId5" xr:uid="{82B52B8B-4A9D-46BB-AEFD-DB4913C9765F}"/>
  </hyperlinks>
  <pageMargins left="0.25" right="0.25" top="0.75" bottom="0.75" header="0.51180555555555496" footer="0.51180555555555496"/>
  <pageSetup paperSize="9" firstPageNumber="0" fitToHeight="0" orientation="landscape"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834E-D1E1-429B-840F-F3D079EED376}">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110" customWidth="1"/>
    <col min="2" max="2" width="6.7109375" style="156" customWidth="1"/>
    <col min="3" max="3" width="23" style="110" customWidth="1"/>
    <col min="4" max="5" width="13.7109375" style="110" customWidth="1"/>
    <col min="6" max="6" width="13.5703125" style="110" customWidth="1"/>
    <col min="7" max="7" width="17.7109375" style="110" customWidth="1"/>
    <col min="8" max="8" width="16.28515625" style="110" customWidth="1"/>
    <col min="9" max="9" width="13.5703125" style="110" customWidth="1"/>
    <col min="10" max="10" width="13.42578125" style="110" customWidth="1"/>
    <col min="11" max="11" width="13.5703125" style="110" customWidth="1"/>
    <col min="12" max="12" width="20.42578125" style="110" customWidth="1"/>
    <col min="13" max="13" width="10" style="110" customWidth="1"/>
    <col min="14" max="14" width="12.140625" style="110" customWidth="1"/>
    <col min="15" max="15" width="16.42578125" style="110" customWidth="1"/>
    <col min="16" max="16" width="13.5703125" style="110" customWidth="1"/>
    <col min="17" max="17" width="8.140625" style="110" customWidth="1"/>
    <col min="18" max="25" width="5" style="110" customWidth="1"/>
    <col min="26" max="1024" width="9.140625" style="110"/>
    <col min="1025" max="16384" width="9.140625" style="159"/>
  </cols>
  <sheetData>
    <row r="1" spans="1:25" ht="18.75" x14ac:dyDescent="0.25">
      <c r="A1" s="199" t="s">
        <v>53</v>
      </c>
      <c r="B1" s="199"/>
      <c r="C1" s="199"/>
      <c r="D1" s="199"/>
      <c r="E1" s="199"/>
      <c r="F1" s="199"/>
      <c r="G1" s="199"/>
      <c r="H1" s="199"/>
      <c r="I1" s="199"/>
      <c r="J1" s="199"/>
      <c r="K1" s="199"/>
      <c r="L1" s="199"/>
      <c r="M1" s="199"/>
      <c r="N1" s="199"/>
      <c r="O1" s="199"/>
      <c r="P1" s="199"/>
      <c r="Q1" s="199"/>
      <c r="R1" s="199"/>
      <c r="S1" s="199"/>
      <c r="T1" s="199"/>
      <c r="U1" s="199"/>
      <c r="V1" s="199"/>
      <c r="W1" s="199"/>
      <c r="X1" s="199"/>
      <c r="Y1" s="199"/>
    </row>
    <row r="2" spans="1:25" ht="34.5" customHeight="1" x14ac:dyDescent="0.25">
      <c r="A2" s="200" t="s">
        <v>54</v>
      </c>
      <c r="B2" s="200"/>
      <c r="C2" s="200"/>
      <c r="D2" s="200"/>
      <c r="E2" s="200"/>
      <c r="F2" s="200"/>
      <c r="G2" s="200"/>
      <c r="H2" s="200"/>
      <c r="I2" s="200"/>
      <c r="J2" s="200"/>
      <c r="K2" s="200"/>
      <c r="L2" s="200"/>
      <c r="M2" s="200"/>
      <c r="N2" s="111"/>
      <c r="O2" s="111">
        <f>2^8</f>
        <v>256</v>
      </c>
      <c r="P2" s="111"/>
      <c r="Q2" s="111"/>
      <c r="R2" s="111"/>
      <c r="S2" s="111"/>
      <c r="T2" s="111"/>
      <c r="U2" s="111"/>
      <c r="V2" s="111"/>
      <c r="W2" s="111"/>
      <c r="X2" s="111"/>
      <c r="Y2" s="111"/>
    </row>
    <row r="3" spans="1:25" x14ac:dyDescent="0.25">
      <c r="A3" s="198" t="s">
        <v>87</v>
      </c>
      <c r="B3" s="198"/>
      <c r="C3" s="198"/>
      <c r="D3" s="198"/>
      <c r="E3" s="198"/>
      <c r="F3" s="198"/>
      <c r="G3" s="198"/>
      <c r="H3" s="198"/>
      <c r="I3" s="198"/>
      <c r="J3" s="198"/>
      <c r="K3" s="198"/>
      <c r="L3" s="198"/>
      <c r="M3" s="112"/>
      <c r="N3" s="112"/>
      <c r="O3" s="112"/>
      <c r="P3" s="112"/>
      <c r="Q3" s="112"/>
      <c r="R3" s="112"/>
      <c r="S3" s="112"/>
      <c r="T3" s="112"/>
      <c r="U3" s="112"/>
      <c r="V3" s="112"/>
      <c r="W3" s="112"/>
      <c r="X3" s="112"/>
      <c r="Y3" s="112"/>
    </row>
    <row r="4" spans="1:25" ht="15.75" x14ac:dyDescent="0.25">
      <c r="A4" s="113" t="s">
        <v>56</v>
      </c>
      <c r="B4" s="210" t="s">
        <v>125</v>
      </c>
      <c r="C4" s="210"/>
      <c r="D4" s="210"/>
      <c r="E4" s="210"/>
      <c r="F4" s="210"/>
      <c r="G4" s="210"/>
      <c r="H4" s="210"/>
      <c r="I4" s="210"/>
      <c r="J4" s="210"/>
      <c r="K4" s="210"/>
      <c r="L4" s="210"/>
    </row>
    <row r="5" spans="1:25" x14ac:dyDescent="0.25">
      <c r="A5" s="114" t="s">
        <v>11</v>
      </c>
      <c r="B5" s="201" t="str">
        <f>CONCATENATE(B38,C38,D38,E38,F38,G38,H38,I38,J38,K38,L38,M38,N38,O38,P38,Q38,R38,S38,T38,U38,V38,W38,X38,Y38,Z38,AA38,AB38,AC38,AD38,AE38,AF38,AG38,AH38,AI38,AJ38,AK38)</f>
        <v>010001100100001000000010000000000010011100000000101111100001011000001010000000000000000000000000000000000000000000000000000000000000000000000000</v>
      </c>
      <c r="C5" s="201"/>
      <c r="D5" s="201"/>
      <c r="E5" s="201"/>
      <c r="F5" s="201"/>
      <c r="G5" s="201"/>
      <c r="H5" s="201"/>
      <c r="I5" s="201"/>
      <c r="J5" s="201"/>
      <c r="K5" s="201"/>
      <c r="L5" s="201"/>
      <c r="M5" s="201"/>
      <c r="N5" s="201"/>
      <c r="O5" s="201"/>
    </row>
    <row r="6" spans="1:25" x14ac:dyDescent="0.25">
      <c r="A6" s="114" t="s">
        <v>15</v>
      </c>
      <c r="B6" s="116">
        <v>1</v>
      </c>
      <c r="C6" s="117">
        <f t="shared" ref="C6:G6" si="0">B6+B13</f>
        <v>3</v>
      </c>
      <c r="D6" s="117">
        <f t="shared" si="0"/>
        <v>8</v>
      </c>
      <c r="E6" s="117">
        <f t="shared" si="0"/>
        <v>11</v>
      </c>
      <c r="F6" s="117">
        <f t="shared" si="0"/>
        <v>17</v>
      </c>
      <c r="G6" s="117">
        <f t="shared" si="0"/>
        <v>25</v>
      </c>
      <c r="H6" s="117">
        <f t="shared" ref="H6" si="1">G6+G13</f>
        <v>33</v>
      </c>
      <c r="I6" s="117">
        <f t="shared" ref="I6" si="2">H6+H13</f>
        <v>41</v>
      </c>
      <c r="J6" s="117">
        <f t="shared" ref="J6" si="3">I6+I13</f>
        <v>49</v>
      </c>
      <c r="K6" s="117">
        <f t="shared" ref="K6" si="4">J6+J13</f>
        <v>57</v>
      </c>
      <c r="L6" s="117">
        <f t="shared" ref="L6" si="5">K6+K13</f>
        <v>65</v>
      </c>
      <c r="M6" s="117">
        <f t="shared" ref="M6" si="6">L6+L13</f>
        <v>73</v>
      </c>
      <c r="N6" s="117">
        <f t="shared" ref="N6" si="7">M6+M13</f>
        <v>81</v>
      </c>
      <c r="O6" s="117">
        <f t="shared" ref="O6" si="8">N6+N13</f>
        <v>89</v>
      </c>
      <c r="P6" s="118"/>
    </row>
    <row r="7" spans="1:25" ht="45" x14ac:dyDescent="0.25">
      <c r="A7" s="114" t="s">
        <v>19</v>
      </c>
      <c r="B7" s="119" t="s">
        <v>58</v>
      </c>
      <c r="C7" s="120" t="s">
        <v>88</v>
      </c>
      <c r="D7" s="120" t="s">
        <v>89</v>
      </c>
      <c r="E7" s="120" t="s">
        <v>90</v>
      </c>
      <c r="F7" s="120" t="s">
        <v>91</v>
      </c>
      <c r="G7" s="120" t="s">
        <v>49</v>
      </c>
      <c r="H7" s="120" t="s">
        <v>115</v>
      </c>
      <c r="I7" s="120" t="s">
        <v>116</v>
      </c>
      <c r="J7" s="120" t="s">
        <v>117</v>
      </c>
      <c r="K7" s="120" t="s">
        <v>118</v>
      </c>
      <c r="L7" s="120" t="s">
        <v>124</v>
      </c>
      <c r="M7" s="120" t="s">
        <v>119</v>
      </c>
      <c r="N7" s="120" t="s">
        <v>120</v>
      </c>
      <c r="O7" s="120" t="s">
        <v>121</v>
      </c>
      <c r="P7" s="118"/>
    </row>
    <row r="8" spans="1:25" x14ac:dyDescent="0.25">
      <c r="A8" s="114" t="s">
        <v>17</v>
      </c>
      <c r="B8" s="123" t="str">
        <f t="shared" ref="B8:O8" si="9">MID($B5,B6,B13)</f>
        <v>01</v>
      </c>
      <c r="C8" s="123" t="str">
        <f t="shared" si="9"/>
        <v>00011</v>
      </c>
      <c r="D8" s="123" t="str">
        <f t="shared" si="9"/>
        <v>001</v>
      </c>
      <c r="E8" s="123" t="str">
        <f t="shared" si="9"/>
        <v>000010</v>
      </c>
      <c r="F8" s="123" t="str">
        <f t="shared" si="9"/>
        <v>00000010</v>
      </c>
      <c r="G8" s="123" t="str">
        <f t="shared" si="9"/>
        <v>00000000</v>
      </c>
      <c r="H8" s="123" t="str">
        <f t="shared" si="9"/>
        <v>00100111</v>
      </c>
      <c r="I8" s="123" t="str">
        <f t="shared" si="9"/>
        <v>00000000</v>
      </c>
      <c r="J8" s="123" t="str">
        <f t="shared" si="9"/>
        <v>10111110</v>
      </c>
      <c r="K8" s="123" t="str">
        <f t="shared" si="9"/>
        <v>00010110</v>
      </c>
      <c r="L8" s="123" t="str">
        <f t="shared" si="9"/>
        <v>00001010</v>
      </c>
      <c r="M8" s="123" t="str">
        <f t="shared" si="9"/>
        <v>00000000</v>
      </c>
      <c r="N8" s="123" t="str">
        <f t="shared" si="9"/>
        <v>00000000</v>
      </c>
      <c r="O8" s="123" t="str">
        <f t="shared" si="9"/>
        <v>00000000</v>
      </c>
      <c r="P8" s="118"/>
    </row>
    <row r="9" spans="1:25" x14ac:dyDescent="0.25">
      <c r="A9" s="114" t="s">
        <v>18</v>
      </c>
      <c r="B9" s="123">
        <f t="shared" ref="B9:O9" ca="1" si="10">SUMPRODUCT(--MID(B8,LEN(B8)+1-ROW(INDIRECT("1:"&amp;LEN(B8))),1),(2^(ROW(INDIRECT("1:"&amp;LEN(B8)))-1)))</f>
        <v>1</v>
      </c>
      <c r="C9" s="123">
        <f t="shared" ca="1" si="10"/>
        <v>3</v>
      </c>
      <c r="D9" s="123">
        <f t="shared" ca="1" si="10"/>
        <v>1</v>
      </c>
      <c r="E9" s="123">
        <f t="shared" ca="1" si="10"/>
        <v>2</v>
      </c>
      <c r="F9" s="123">
        <f t="shared" ca="1" si="10"/>
        <v>2</v>
      </c>
      <c r="G9" s="123">
        <f t="shared" ca="1" si="10"/>
        <v>0</v>
      </c>
      <c r="H9" s="123">
        <f t="shared" ca="1" si="10"/>
        <v>39</v>
      </c>
      <c r="I9" s="123">
        <f t="shared" ca="1" si="10"/>
        <v>0</v>
      </c>
      <c r="J9" s="123">
        <f t="shared" ca="1" si="10"/>
        <v>190</v>
      </c>
      <c r="K9" s="123">
        <f t="shared" ca="1" si="10"/>
        <v>22</v>
      </c>
      <c r="L9" s="123">
        <f t="shared" ca="1" si="10"/>
        <v>10</v>
      </c>
      <c r="M9" s="123">
        <f t="shared" ca="1" si="10"/>
        <v>0</v>
      </c>
      <c r="N9" s="123">
        <f t="shared" ca="1" si="10"/>
        <v>0</v>
      </c>
      <c r="O9" s="123">
        <f t="shared" ca="1" si="10"/>
        <v>0</v>
      </c>
      <c r="P9" s="118"/>
    </row>
    <row r="10" spans="1:25" ht="15.75" thickBot="1" x14ac:dyDescent="0.3">
      <c r="A10" s="124" t="s">
        <v>16</v>
      </c>
      <c r="B10" s="125">
        <f ca="1">B9</f>
        <v>1</v>
      </c>
      <c r="C10" s="125">
        <f t="shared" ref="C10:O10" ca="1" si="11">C9*C12+C15</f>
        <v>3</v>
      </c>
      <c r="D10" s="125">
        <f t="shared" ca="1" si="11"/>
        <v>1</v>
      </c>
      <c r="E10" s="125">
        <f t="shared" ca="1" si="11"/>
        <v>2</v>
      </c>
      <c r="F10" s="125">
        <f t="shared" ca="1" si="11"/>
        <v>2</v>
      </c>
      <c r="G10" s="125">
        <f t="shared" ca="1" si="11"/>
        <v>0</v>
      </c>
      <c r="H10" s="125">
        <f t="shared" ca="1" si="11"/>
        <v>39</v>
      </c>
      <c r="I10" s="125">
        <f t="shared" ca="1" si="11"/>
        <v>0</v>
      </c>
      <c r="J10" s="125">
        <f t="shared" ca="1" si="11"/>
        <v>190</v>
      </c>
      <c r="K10" s="125">
        <f t="shared" ca="1" si="11"/>
        <v>22</v>
      </c>
      <c r="L10" s="125">
        <f t="shared" ca="1" si="11"/>
        <v>0</v>
      </c>
      <c r="M10" s="125">
        <f t="shared" ca="1" si="11"/>
        <v>0</v>
      </c>
      <c r="N10" s="125">
        <f t="shared" ca="1" si="11"/>
        <v>0</v>
      </c>
      <c r="O10" s="125">
        <f t="shared" ca="1" si="11"/>
        <v>0</v>
      </c>
      <c r="P10" s="126" t="s">
        <v>26</v>
      </c>
    </row>
    <row r="11" spans="1:25" x14ac:dyDescent="0.25">
      <c r="A11" s="127" t="s">
        <v>1</v>
      </c>
      <c r="B11" s="128" t="s">
        <v>24</v>
      </c>
      <c r="C11" s="128" t="s">
        <v>50</v>
      </c>
      <c r="D11" s="128" t="s">
        <v>50</v>
      </c>
      <c r="E11" s="128" t="s">
        <v>50</v>
      </c>
      <c r="F11" s="128" t="s">
        <v>50</v>
      </c>
      <c r="G11" s="128" t="s">
        <v>50</v>
      </c>
      <c r="H11" s="128" t="s">
        <v>50</v>
      </c>
      <c r="I11" s="128" t="s">
        <v>50</v>
      </c>
      <c r="J11" s="128" t="s">
        <v>50</v>
      </c>
      <c r="K11" s="128" t="s">
        <v>50</v>
      </c>
      <c r="L11" s="128" t="s">
        <v>50</v>
      </c>
      <c r="M11" s="128" t="s">
        <v>50</v>
      </c>
      <c r="N11" s="128" t="s">
        <v>50</v>
      </c>
      <c r="O11" s="128" t="s">
        <v>50</v>
      </c>
      <c r="P11" s="129"/>
    </row>
    <row r="12" spans="1:25" x14ac:dyDescent="0.25">
      <c r="A12" s="130" t="s">
        <v>2</v>
      </c>
      <c r="B12" s="131">
        <v>1</v>
      </c>
      <c r="C12" s="131">
        <v>1</v>
      </c>
      <c r="D12" s="131">
        <v>1</v>
      </c>
      <c r="E12" s="131">
        <v>1</v>
      </c>
      <c r="F12" s="131">
        <v>1</v>
      </c>
      <c r="G12" s="131">
        <v>1</v>
      </c>
      <c r="H12" s="131">
        <v>1</v>
      </c>
      <c r="I12" s="131">
        <v>1</v>
      </c>
      <c r="J12" s="131">
        <v>1</v>
      </c>
      <c r="K12" s="131">
        <v>1</v>
      </c>
      <c r="L12" s="131"/>
      <c r="M12" s="131"/>
      <c r="N12" s="131"/>
      <c r="O12" s="131"/>
      <c r="P12" s="132"/>
    </row>
    <row r="13" spans="1:25" s="110" customFormat="1" x14ac:dyDescent="0.25">
      <c r="A13" s="133" t="s">
        <v>6</v>
      </c>
      <c r="B13" s="134">
        <v>2</v>
      </c>
      <c r="C13" s="135">
        <v>5</v>
      </c>
      <c r="D13" s="135">
        <v>3</v>
      </c>
      <c r="E13" s="135">
        <v>6</v>
      </c>
      <c r="F13" s="135">
        <v>8</v>
      </c>
      <c r="G13" s="135">
        <v>8</v>
      </c>
      <c r="H13" s="135">
        <v>8</v>
      </c>
      <c r="I13" s="135">
        <v>8</v>
      </c>
      <c r="J13" s="135">
        <v>8</v>
      </c>
      <c r="K13" s="135">
        <v>8</v>
      </c>
      <c r="L13" s="135">
        <v>8</v>
      </c>
      <c r="M13" s="135">
        <v>8</v>
      </c>
      <c r="N13" s="135">
        <v>8</v>
      </c>
      <c r="O13" s="135">
        <v>8</v>
      </c>
      <c r="P13" s="136">
        <f>SUM(B13:O13)</f>
        <v>96</v>
      </c>
      <c r="Q13" s="137"/>
      <c r="R13" s="137"/>
      <c r="S13" s="137"/>
      <c r="T13" s="137"/>
      <c r="U13" s="137"/>
    </row>
    <row r="14" spans="1:25" s="142" customFormat="1" x14ac:dyDescent="0.25">
      <c r="A14" s="138" t="s">
        <v>10</v>
      </c>
      <c r="B14" s="139">
        <f t="shared" ref="B14:K14" si="12">2^B13</f>
        <v>4</v>
      </c>
      <c r="C14" s="139">
        <f t="shared" si="12"/>
        <v>32</v>
      </c>
      <c r="D14" s="139">
        <f t="shared" si="12"/>
        <v>8</v>
      </c>
      <c r="E14" s="139">
        <f t="shared" si="12"/>
        <v>64</v>
      </c>
      <c r="F14" s="139">
        <f t="shared" si="12"/>
        <v>256</v>
      </c>
      <c r="G14" s="139">
        <f t="shared" ref="G14:J14" si="13">2^G13</f>
        <v>256</v>
      </c>
      <c r="H14" s="139">
        <f t="shared" si="13"/>
        <v>256</v>
      </c>
      <c r="I14" s="139">
        <f t="shared" si="13"/>
        <v>256</v>
      </c>
      <c r="J14" s="139">
        <f t="shared" si="13"/>
        <v>256</v>
      </c>
      <c r="K14" s="139">
        <f t="shared" si="12"/>
        <v>256</v>
      </c>
      <c r="L14" s="139">
        <f t="shared" ref="L14:O14" si="14">2^L13</f>
        <v>256</v>
      </c>
      <c r="M14" s="139">
        <f t="shared" si="14"/>
        <v>256</v>
      </c>
      <c r="N14" s="139">
        <f t="shared" si="14"/>
        <v>256</v>
      </c>
      <c r="O14" s="139">
        <f t="shared" si="14"/>
        <v>256</v>
      </c>
      <c r="P14" s="140"/>
      <c r="Q14" s="141"/>
      <c r="R14" s="141"/>
      <c r="S14" s="141"/>
      <c r="T14" s="141"/>
      <c r="U14" s="141"/>
    </row>
    <row r="15" spans="1:25" x14ac:dyDescent="0.25">
      <c r="A15" s="130" t="s">
        <v>3</v>
      </c>
      <c r="B15" s="131">
        <v>0</v>
      </c>
      <c r="C15" s="131">
        <v>0</v>
      </c>
      <c r="D15" s="131">
        <v>0</v>
      </c>
      <c r="E15" s="131">
        <v>0</v>
      </c>
      <c r="F15" s="131">
        <v>0</v>
      </c>
      <c r="G15" s="131">
        <v>0</v>
      </c>
      <c r="H15" s="131">
        <v>0</v>
      </c>
      <c r="I15" s="131">
        <v>0</v>
      </c>
      <c r="J15" s="131">
        <v>0</v>
      </c>
      <c r="K15" s="131">
        <v>0</v>
      </c>
      <c r="L15" s="131">
        <v>0</v>
      </c>
      <c r="M15" s="131">
        <v>0</v>
      </c>
      <c r="N15" s="131">
        <v>0</v>
      </c>
      <c r="O15" s="131">
        <v>0</v>
      </c>
      <c r="P15" s="132"/>
    </row>
    <row r="16" spans="1:25" s="142" customFormat="1" x14ac:dyDescent="0.25">
      <c r="A16" s="138" t="s">
        <v>4</v>
      </c>
      <c r="B16" s="143">
        <f t="shared" ref="B16:K16" si="15">(B14-1)*B12+B15</f>
        <v>3</v>
      </c>
      <c r="C16" s="143">
        <f t="shared" si="15"/>
        <v>31</v>
      </c>
      <c r="D16" s="143">
        <f t="shared" si="15"/>
        <v>7</v>
      </c>
      <c r="E16" s="143">
        <f t="shared" si="15"/>
        <v>63</v>
      </c>
      <c r="F16" s="143">
        <f t="shared" si="15"/>
        <v>255</v>
      </c>
      <c r="G16" s="143">
        <f t="shared" ref="G16:J16" si="16">(G14-1)*G12+G15</f>
        <v>255</v>
      </c>
      <c r="H16" s="143">
        <f t="shared" si="16"/>
        <v>255</v>
      </c>
      <c r="I16" s="143">
        <f t="shared" si="16"/>
        <v>255</v>
      </c>
      <c r="J16" s="143">
        <f t="shared" si="16"/>
        <v>255</v>
      </c>
      <c r="K16" s="143">
        <f t="shared" si="15"/>
        <v>255</v>
      </c>
      <c r="L16" s="143">
        <v>255</v>
      </c>
      <c r="M16" s="143">
        <v>255</v>
      </c>
      <c r="N16" s="143">
        <v>255</v>
      </c>
      <c r="O16" s="143">
        <v>255</v>
      </c>
      <c r="P16" s="140"/>
    </row>
    <row r="17" spans="1:1024" x14ac:dyDescent="0.25">
      <c r="A17" s="130" t="s">
        <v>8</v>
      </c>
      <c r="B17" s="131">
        <v>0</v>
      </c>
      <c r="C17" s="131">
        <v>0</v>
      </c>
      <c r="D17" s="131">
        <v>0</v>
      </c>
      <c r="E17" s="131">
        <v>0</v>
      </c>
      <c r="F17" s="131">
        <v>0</v>
      </c>
      <c r="G17" s="131">
        <v>0</v>
      </c>
      <c r="H17" s="131">
        <v>0</v>
      </c>
      <c r="I17" s="131">
        <v>0</v>
      </c>
      <c r="J17" s="131">
        <v>0</v>
      </c>
      <c r="K17" s="131">
        <v>0</v>
      </c>
      <c r="L17" s="131">
        <v>0</v>
      </c>
      <c r="M17" s="131">
        <v>0</v>
      </c>
      <c r="N17" s="131">
        <v>0</v>
      </c>
      <c r="O17" s="131">
        <v>0</v>
      </c>
      <c r="P17" s="132"/>
    </row>
    <row r="18" spans="1:1024" ht="15.75" thickBot="1" x14ac:dyDescent="0.3">
      <c r="A18" s="144" t="s">
        <v>7</v>
      </c>
      <c r="B18" s="145">
        <v>1</v>
      </c>
      <c r="C18" s="145">
        <v>31</v>
      </c>
      <c r="D18" s="145">
        <v>7</v>
      </c>
      <c r="E18" s="145">
        <v>63</v>
      </c>
      <c r="F18" s="145">
        <v>255</v>
      </c>
      <c r="G18" s="145">
        <v>255</v>
      </c>
      <c r="H18" s="145">
        <v>255</v>
      </c>
      <c r="I18" s="145">
        <v>255</v>
      </c>
      <c r="J18" s="145">
        <v>255</v>
      </c>
      <c r="K18" s="145">
        <v>255</v>
      </c>
      <c r="L18" s="145">
        <v>255</v>
      </c>
      <c r="M18" s="145">
        <v>255</v>
      </c>
      <c r="N18" s="145">
        <v>255</v>
      </c>
      <c r="O18" s="145">
        <v>255</v>
      </c>
      <c r="P18" s="146">
        <f>P13/8</f>
        <v>12</v>
      </c>
    </row>
    <row r="19" spans="1:1024" x14ac:dyDescent="0.25">
      <c r="A19" s="147" t="s">
        <v>9</v>
      </c>
      <c r="B19" s="147" t="str">
        <f t="shared" ref="B19:O19" si="17">IF(B16&gt;=B18,"OK","ERROR")</f>
        <v>OK</v>
      </c>
      <c r="C19" s="147" t="str">
        <f t="shared" si="17"/>
        <v>OK</v>
      </c>
      <c r="D19" s="147" t="str">
        <f t="shared" si="17"/>
        <v>OK</v>
      </c>
      <c r="E19" s="147" t="str">
        <f t="shared" si="17"/>
        <v>OK</v>
      </c>
      <c r="F19" s="147" t="str">
        <f t="shared" si="17"/>
        <v>OK</v>
      </c>
      <c r="G19" s="147" t="str">
        <f t="shared" si="17"/>
        <v>OK</v>
      </c>
      <c r="H19" s="147" t="str">
        <f t="shared" si="17"/>
        <v>OK</v>
      </c>
      <c r="I19" s="147" t="str">
        <f t="shared" si="17"/>
        <v>OK</v>
      </c>
      <c r="J19" s="147" t="str">
        <f t="shared" si="17"/>
        <v>OK</v>
      </c>
      <c r="K19" s="147" t="str">
        <f t="shared" si="17"/>
        <v>OK</v>
      </c>
      <c r="L19" s="147" t="str">
        <f t="shared" si="17"/>
        <v>OK</v>
      </c>
      <c r="M19" s="147" t="str">
        <f t="shared" si="17"/>
        <v>OK</v>
      </c>
      <c r="N19" s="147" t="str">
        <f t="shared" si="17"/>
        <v>OK</v>
      </c>
      <c r="O19" s="147" t="str">
        <f t="shared" si="17"/>
        <v>OK</v>
      </c>
      <c r="P19" s="148"/>
    </row>
    <row r="20" spans="1:1024" x14ac:dyDescent="0.25">
      <c r="A20" s="149" t="s">
        <v>72</v>
      </c>
      <c r="B20" s="149">
        <f ca="1">B10</f>
        <v>1</v>
      </c>
      <c r="C20" s="149">
        <f ca="1">C10</f>
        <v>3</v>
      </c>
      <c r="D20" s="149">
        <f t="shared" ref="D20:G20" ca="1" si="18">D10</f>
        <v>1</v>
      </c>
      <c r="E20" s="149">
        <f t="shared" ca="1" si="18"/>
        <v>2</v>
      </c>
      <c r="F20" s="149">
        <f t="shared" ca="1" si="18"/>
        <v>2</v>
      </c>
      <c r="G20" s="149">
        <f t="shared" ca="1" si="18"/>
        <v>0</v>
      </c>
      <c r="H20" s="182" t="str">
        <f ca="1">IF(LEN(DEC2HEX(H10))=1,CONCATENATE("0",DEC2HEX(H10) ),DEC2HEX(H10) )</f>
        <v>27</v>
      </c>
      <c r="I20" s="182" t="str">
        <f t="shared" ref="I20:O20" ca="1" si="19">IF(LEN(DEC2HEX(I10))=1,CONCATENATE("0",DEC2HEX(I10) ),DEC2HEX(I10) )</f>
        <v>00</v>
      </c>
      <c r="J20" s="182" t="str">
        <f t="shared" ca="1" si="19"/>
        <v>BE</v>
      </c>
      <c r="K20" s="182" t="str">
        <f t="shared" ca="1" si="19"/>
        <v>16</v>
      </c>
      <c r="L20" s="182">
        <f ca="1">L9</f>
        <v>10</v>
      </c>
      <c r="M20" s="182" t="str">
        <f t="shared" ca="1" si="19"/>
        <v>00</v>
      </c>
      <c r="N20" s="182" t="str">
        <f t="shared" ca="1" si="19"/>
        <v>00</v>
      </c>
      <c r="O20" s="182" t="str">
        <f t="shared" ca="1" si="19"/>
        <v>00</v>
      </c>
      <c r="AMJ20" s="159"/>
    </row>
    <row r="21" spans="1:1024" s="151" customFormat="1" x14ac:dyDescent="0.25">
      <c r="A21" s="202"/>
      <c r="B21" s="202"/>
      <c r="C21" s="202"/>
      <c r="D21" s="202"/>
      <c r="E21" s="202"/>
      <c r="F21" s="202"/>
      <c r="G21" s="202"/>
      <c r="H21" s="202"/>
      <c r="I21" s="202"/>
      <c r="J21" s="202"/>
      <c r="K21" s="202"/>
      <c r="L21" s="202"/>
    </row>
    <row r="22" spans="1:1024" s="151" customFormat="1" x14ac:dyDescent="0.25">
      <c r="A22" s="202" t="s">
        <v>92</v>
      </c>
      <c r="B22" s="202"/>
      <c r="C22" s="202"/>
      <c r="D22" s="202"/>
      <c r="E22" s="202"/>
      <c r="F22" s="202"/>
      <c r="G22" s="202"/>
      <c r="H22" s="202"/>
      <c r="J22" s="152"/>
      <c r="K22" s="153"/>
      <c r="L22" s="150"/>
    </row>
    <row r="23" spans="1:1024" s="151" customFormat="1" x14ac:dyDescent="0.25">
      <c r="A23" s="150" t="s">
        <v>93</v>
      </c>
      <c r="B23" s="150"/>
      <c r="C23" s="150"/>
      <c r="D23" s="150"/>
      <c r="E23" s="150"/>
      <c r="F23" s="150"/>
      <c r="G23" s="150"/>
      <c r="H23" s="150"/>
      <c r="I23" s="150"/>
      <c r="J23" s="150"/>
      <c r="K23" s="150"/>
      <c r="L23" s="150"/>
    </row>
    <row r="24" spans="1:1024" s="151" customFormat="1" x14ac:dyDescent="0.25">
      <c r="A24" s="150" t="s">
        <v>94</v>
      </c>
      <c r="B24" s="150"/>
      <c r="C24" s="150"/>
      <c r="D24" s="150"/>
      <c r="E24" s="150"/>
      <c r="F24" s="150"/>
      <c r="G24" s="150"/>
      <c r="H24" s="150"/>
      <c r="I24" s="150"/>
      <c r="J24" s="150"/>
      <c r="K24" s="150"/>
      <c r="L24" s="150"/>
    </row>
    <row r="25" spans="1:1024" s="151" customFormat="1" x14ac:dyDescent="0.25">
      <c r="A25" s="150" t="s">
        <v>95</v>
      </c>
      <c r="B25" s="150"/>
      <c r="C25" s="150"/>
      <c r="D25" s="150"/>
      <c r="E25" s="150"/>
      <c r="F25" s="150"/>
      <c r="G25" s="150"/>
      <c r="H25" s="150"/>
      <c r="I25" s="150"/>
      <c r="J25" s="150"/>
      <c r="K25" s="150"/>
      <c r="L25" s="150"/>
    </row>
    <row r="26" spans="1:1024" s="151" customFormat="1" x14ac:dyDescent="0.25">
      <c r="A26" s="150" t="s">
        <v>96</v>
      </c>
      <c r="B26" s="150"/>
      <c r="C26" s="150"/>
      <c r="D26" s="150"/>
      <c r="E26" s="150"/>
      <c r="F26" s="150"/>
      <c r="G26" s="150"/>
      <c r="H26" s="150"/>
      <c r="I26" s="150"/>
      <c r="J26" s="150"/>
      <c r="K26" s="150"/>
      <c r="L26" s="150"/>
    </row>
    <row r="27" spans="1:1024" s="151" customFormat="1" x14ac:dyDescent="0.25">
      <c r="A27" s="150" t="s">
        <v>97</v>
      </c>
      <c r="B27" s="150"/>
      <c r="C27" s="150"/>
      <c r="D27" s="150"/>
      <c r="E27" s="150"/>
      <c r="F27" s="150"/>
      <c r="G27" s="150"/>
      <c r="H27" s="150"/>
      <c r="I27" s="150"/>
      <c r="J27" s="150"/>
      <c r="K27" s="150"/>
      <c r="L27" s="150"/>
    </row>
    <row r="28" spans="1:1024" s="151" customFormat="1" x14ac:dyDescent="0.25">
      <c r="A28" s="150"/>
    </row>
    <row r="29" spans="1:1024" s="151" customFormat="1" x14ac:dyDescent="0.25">
      <c r="A29" s="202"/>
      <c r="B29" s="202"/>
      <c r="C29" s="202"/>
      <c r="D29" s="202"/>
      <c r="E29" s="202"/>
      <c r="F29" s="202"/>
      <c r="G29" s="202"/>
      <c r="H29" s="202"/>
      <c r="I29" s="202"/>
      <c r="J29" s="202"/>
      <c r="K29" s="202"/>
      <c r="L29" s="202"/>
    </row>
    <row r="30" spans="1:1024" s="151" customFormat="1" x14ac:dyDescent="0.25">
      <c r="A30" s="202"/>
      <c r="B30" s="202"/>
      <c r="C30" s="202"/>
      <c r="D30" s="202"/>
      <c r="E30" s="202"/>
      <c r="F30" s="202"/>
      <c r="G30" s="202"/>
      <c r="H30" s="202"/>
      <c r="I30" s="202"/>
      <c r="J30" s="202"/>
      <c r="K30" s="202"/>
      <c r="L30" s="202"/>
    </row>
    <row r="31" spans="1:1024" s="151" customFormat="1" x14ac:dyDescent="0.25">
      <c r="A31" s="202"/>
      <c r="B31" s="202"/>
      <c r="C31" s="202"/>
      <c r="D31" s="202"/>
      <c r="E31" s="202"/>
      <c r="F31" s="202"/>
      <c r="G31" s="202"/>
      <c r="H31" s="202"/>
      <c r="I31" s="202"/>
      <c r="J31" s="202"/>
      <c r="K31" s="202"/>
      <c r="L31" s="202"/>
    </row>
    <row r="32" spans="1:1024" s="154" customFormat="1" x14ac:dyDescent="0.25">
      <c r="A32" s="204" t="s">
        <v>83</v>
      </c>
      <c r="B32" s="204"/>
      <c r="C32" s="204"/>
      <c r="D32" s="204"/>
      <c r="E32" s="204"/>
      <c r="F32" s="204"/>
      <c r="G32" s="204"/>
      <c r="H32" s="204"/>
      <c r="I32" s="204"/>
      <c r="J32" s="204"/>
      <c r="K32" s="204"/>
      <c r="L32" s="204"/>
    </row>
    <row r="33" spans="1:37" x14ac:dyDescent="0.25">
      <c r="A33" s="209" t="s">
        <v>84</v>
      </c>
      <c r="B33" s="209"/>
      <c r="C33" s="209"/>
      <c r="D33" s="209"/>
      <c r="E33" s="209"/>
      <c r="F33" s="209"/>
      <c r="G33" s="209"/>
      <c r="H33" s="209"/>
      <c r="I33" s="209"/>
      <c r="J33" s="209"/>
      <c r="K33" s="209"/>
      <c r="L33" s="209"/>
      <c r="M33" s="155"/>
      <c r="N33" s="155"/>
      <c r="O33" s="155"/>
      <c r="P33" s="155"/>
      <c r="Q33" s="155"/>
      <c r="R33" s="156"/>
    </row>
    <row r="34" spans="1:37" x14ac:dyDescent="0.25">
      <c r="A34" s="209" t="s">
        <v>85</v>
      </c>
      <c r="B34" s="209"/>
      <c r="C34" s="209"/>
      <c r="D34" s="209"/>
      <c r="E34" s="209"/>
      <c r="F34" s="209"/>
      <c r="G34" s="209"/>
      <c r="H34" s="209"/>
      <c r="I34" s="209"/>
      <c r="J34" s="209"/>
      <c r="K34" s="209"/>
      <c r="L34" s="209"/>
      <c r="M34" s="155"/>
      <c r="N34" s="155"/>
      <c r="O34" s="155"/>
      <c r="P34" s="155"/>
      <c r="Q34" s="155"/>
      <c r="R34" s="156"/>
    </row>
    <row r="35" spans="1:37" x14ac:dyDescent="0.25">
      <c r="A35" s="205" t="s">
        <v>25</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row>
    <row r="36" spans="1:37" x14ac:dyDescent="0.25">
      <c r="A36" s="115" t="s">
        <v>12</v>
      </c>
      <c r="B36" s="157">
        <v>1</v>
      </c>
      <c r="C36" s="157">
        <v>2</v>
      </c>
      <c r="D36" s="157">
        <v>3</v>
      </c>
      <c r="E36" s="157">
        <v>4</v>
      </c>
      <c r="F36" s="157">
        <v>5</v>
      </c>
      <c r="G36" s="157">
        <v>6</v>
      </c>
      <c r="H36" s="157">
        <v>7</v>
      </c>
      <c r="I36" s="157">
        <v>8</v>
      </c>
      <c r="J36" s="157">
        <v>9</v>
      </c>
      <c r="K36" s="157">
        <v>10</v>
      </c>
      <c r="L36" s="157">
        <v>11</v>
      </c>
      <c r="M36" s="157">
        <v>12</v>
      </c>
      <c r="N36" s="157">
        <v>13</v>
      </c>
      <c r="O36" s="157">
        <v>14</v>
      </c>
      <c r="P36" s="157">
        <v>15</v>
      </c>
      <c r="Q36" s="157">
        <v>16</v>
      </c>
      <c r="R36" s="157">
        <v>17</v>
      </c>
      <c r="S36" s="157">
        <v>18</v>
      </c>
      <c r="T36" s="157">
        <v>19</v>
      </c>
      <c r="U36" s="157">
        <v>20</v>
      </c>
      <c r="V36" s="157">
        <v>21</v>
      </c>
      <c r="W36" s="157">
        <v>22</v>
      </c>
      <c r="X36" s="157">
        <v>23</v>
      </c>
      <c r="Y36" s="157">
        <v>24</v>
      </c>
      <c r="Z36" s="157">
        <v>25</v>
      </c>
      <c r="AA36" s="157">
        <v>26</v>
      </c>
      <c r="AB36" s="157">
        <v>27</v>
      </c>
      <c r="AC36" s="157">
        <v>28</v>
      </c>
      <c r="AD36" s="157">
        <v>29</v>
      </c>
      <c r="AE36" s="157">
        <v>30</v>
      </c>
      <c r="AF36" s="157">
        <v>31</v>
      </c>
      <c r="AG36" s="157">
        <v>32</v>
      </c>
      <c r="AH36" s="157">
        <v>33</v>
      </c>
      <c r="AI36" s="157">
        <v>34</v>
      </c>
      <c r="AJ36" s="157">
        <v>35</v>
      </c>
      <c r="AK36" s="157">
        <v>36</v>
      </c>
    </row>
    <row r="37" spans="1:37" x14ac:dyDescent="0.25">
      <c r="A37" s="115" t="s">
        <v>13</v>
      </c>
      <c r="B37" s="158" t="str">
        <f t="shared" ref="B37:AK37" si="20">MID($B4,B36,1)</f>
        <v>4</v>
      </c>
      <c r="C37" s="158" t="str">
        <f t="shared" si="20"/>
        <v>6</v>
      </c>
      <c r="D37" s="158" t="str">
        <f t="shared" si="20"/>
        <v>4</v>
      </c>
      <c r="E37" s="158" t="str">
        <f t="shared" si="20"/>
        <v>2</v>
      </c>
      <c r="F37" s="158" t="str">
        <f t="shared" si="20"/>
        <v>0</v>
      </c>
      <c r="G37" s="158" t="str">
        <f t="shared" si="20"/>
        <v>2</v>
      </c>
      <c r="H37" s="158" t="str">
        <f t="shared" si="20"/>
        <v>0</v>
      </c>
      <c r="I37" s="158" t="str">
        <f t="shared" si="20"/>
        <v>0</v>
      </c>
      <c r="J37" s="158" t="str">
        <f t="shared" si="20"/>
        <v>2</v>
      </c>
      <c r="K37" s="158" t="str">
        <f t="shared" si="20"/>
        <v>7</v>
      </c>
      <c r="L37" s="158" t="str">
        <f t="shared" si="20"/>
        <v>0</v>
      </c>
      <c r="M37" s="158" t="str">
        <f t="shared" si="20"/>
        <v>0</v>
      </c>
      <c r="N37" s="158" t="str">
        <f t="shared" si="20"/>
        <v>B</v>
      </c>
      <c r="O37" s="158" t="str">
        <f t="shared" si="20"/>
        <v>E</v>
      </c>
      <c r="P37" s="158" t="str">
        <f t="shared" si="20"/>
        <v>1</v>
      </c>
      <c r="Q37" s="158" t="str">
        <f t="shared" si="20"/>
        <v>6</v>
      </c>
      <c r="R37" s="158" t="str">
        <f t="shared" si="20"/>
        <v>0</v>
      </c>
      <c r="S37" s="158" t="str">
        <f t="shared" si="20"/>
        <v>A</v>
      </c>
      <c r="T37" s="158" t="str">
        <f t="shared" si="20"/>
        <v>0</v>
      </c>
      <c r="U37" s="158" t="str">
        <f t="shared" si="20"/>
        <v>0</v>
      </c>
      <c r="V37" s="158" t="str">
        <f t="shared" si="20"/>
        <v>0</v>
      </c>
      <c r="W37" s="158" t="str">
        <f t="shared" si="20"/>
        <v>0</v>
      </c>
      <c r="X37" s="158" t="str">
        <f t="shared" si="20"/>
        <v>0</v>
      </c>
      <c r="Y37" s="158" t="str">
        <f t="shared" si="20"/>
        <v>0</v>
      </c>
      <c r="Z37" s="158" t="str">
        <f t="shared" si="20"/>
        <v/>
      </c>
      <c r="AA37" s="158" t="str">
        <f t="shared" si="20"/>
        <v/>
      </c>
      <c r="AB37" s="158" t="str">
        <f t="shared" si="20"/>
        <v/>
      </c>
      <c r="AC37" s="158" t="str">
        <f t="shared" si="20"/>
        <v/>
      </c>
      <c r="AD37" s="158" t="str">
        <f t="shared" si="20"/>
        <v/>
      </c>
      <c r="AE37" s="158" t="str">
        <f t="shared" si="20"/>
        <v/>
      </c>
      <c r="AF37" s="158" t="str">
        <f t="shared" si="20"/>
        <v/>
      </c>
      <c r="AG37" s="158" t="str">
        <f t="shared" si="20"/>
        <v/>
      </c>
      <c r="AH37" s="158" t="str">
        <f t="shared" si="20"/>
        <v/>
      </c>
      <c r="AI37" s="158" t="str">
        <f t="shared" si="20"/>
        <v/>
      </c>
      <c r="AJ37" s="158" t="str">
        <f t="shared" si="20"/>
        <v/>
      </c>
      <c r="AK37" s="158" t="str">
        <f t="shared" si="20"/>
        <v/>
      </c>
    </row>
    <row r="38" spans="1:37" x14ac:dyDescent="0.25">
      <c r="A38" s="115" t="s">
        <v>14</v>
      </c>
      <c r="B38" s="157" t="str">
        <f t="shared" ref="B38:AK38" si="21">HEX2BIN(B37,4)</f>
        <v>0100</v>
      </c>
      <c r="C38" s="157" t="str">
        <f t="shared" si="21"/>
        <v>0110</v>
      </c>
      <c r="D38" s="157" t="str">
        <f t="shared" si="21"/>
        <v>0100</v>
      </c>
      <c r="E38" s="157" t="str">
        <f t="shared" si="21"/>
        <v>0010</v>
      </c>
      <c r="F38" s="157" t="str">
        <f t="shared" si="21"/>
        <v>0000</v>
      </c>
      <c r="G38" s="157" t="str">
        <f t="shared" si="21"/>
        <v>0010</v>
      </c>
      <c r="H38" s="157" t="str">
        <f t="shared" si="21"/>
        <v>0000</v>
      </c>
      <c r="I38" s="157" t="str">
        <f t="shared" si="21"/>
        <v>0000</v>
      </c>
      <c r="J38" s="157" t="str">
        <f t="shared" si="21"/>
        <v>0010</v>
      </c>
      <c r="K38" s="157" t="str">
        <f t="shared" si="21"/>
        <v>0111</v>
      </c>
      <c r="L38" s="157" t="str">
        <f t="shared" si="21"/>
        <v>0000</v>
      </c>
      <c r="M38" s="157" t="str">
        <f t="shared" si="21"/>
        <v>0000</v>
      </c>
      <c r="N38" s="157" t="str">
        <f t="shared" si="21"/>
        <v>1011</v>
      </c>
      <c r="O38" s="157" t="str">
        <f t="shared" si="21"/>
        <v>1110</v>
      </c>
      <c r="P38" s="157" t="str">
        <f t="shared" si="21"/>
        <v>0001</v>
      </c>
      <c r="Q38" s="157" t="str">
        <f t="shared" si="21"/>
        <v>0110</v>
      </c>
      <c r="R38" s="157" t="str">
        <f t="shared" si="21"/>
        <v>0000</v>
      </c>
      <c r="S38" s="157" t="str">
        <f t="shared" si="21"/>
        <v>1010</v>
      </c>
      <c r="T38" s="157" t="str">
        <f t="shared" si="21"/>
        <v>0000</v>
      </c>
      <c r="U38" s="157" t="str">
        <f t="shared" si="21"/>
        <v>0000</v>
      </c>
      <c r="V38" s="157" t="str">
        <f t="shared" si="21"/>
        <v>0000</v>
      </c>
      <c r="W38" s="157" t="str">
        <f t="shared" si="21"/>
        <v>0000</v>
      </c>
      <c r="X38" s="157" t="str">
        <f t="shared" si="21"/>
        <v>0000</v>
      </c>
      <c r="Y38" s="157" t="str">
        <f t="shared" si="21"/>
        <v>0000</v>
      </c>
      <c r="Z38" s="157" t="str">
        <f t="shared" si="21"/>
        <v>0000</v>
      </c>
      <c r="AA38" s="157" t="str">
        <f t="shared" si="21"/>
        <v>0000</v>
      </c>
      <c r="AB38" s="157" t="str">
        <f t="shared" si="21"/>
        <v>0000</v>
      </c>
      <c r="AC38" s="157" t="str">
        <f t="shared" si="21"/>
        <v>0000</v>
      </c>
      <c r="AD38" s="157" t="str">
        <f t="shared" si="21"/>
        <v>0000</v>
      </c>
      <c r="AE38" s="157" t="str">
        <f t="shared" si="21"/>
        <v>0000</v>
      </c>
      <c r="AF38" s="157" t="str">
        <f t="shared" si="21"/>
        <v>0000</v>
      </c>
      <c r="AG38" s="157" t="str">
        <f t="shared" si="21"/>
        <v>0000</v>
      </c>
      <c r="AH38" s="157" t="str">
        <f t="shared" si="21"/>
        <v>0000</v>
      </c>
      <c r="AI38" s="157" t="str">
        <f t="shared" si="21"/>
        <v>0000</v>
      </c>
      <c r="AJ38" s="157" t="str">
        <f t="shared" si="21"/>
        <v>0000</v>
      </c>
      <c r="AK38" s="157" t="str">
        <f t="shared" si="21"/>
        <v>0000</v>
      </c>
    </row>
    <row r="39" spans="1:37" x14ac:dyDescent="0.25">
      <c r="B39" s="110"/>
      <c r="C39" s="155"/>
      <c r="D39" s="155"/>
      <c r="E39" s="155"/>
      <c r="F39" s="155"/>
      <c r="G39" s="155"/>
      <c r="H39" s="155"/>
      <c r="I39" s="155"/>
      <c r="J39" s="155"/>
      <c r="K39" s="155"/>
      <c r="L39" s="155"/>
      <c r="M39" s="155"/>
      <c r="N39" s="155"/>
      <c r="O39" s="155"/>
      <c r="P39" s="155"/>
    </row>
    <row r="40" spans="1:37" x14ac:dyDescent="0.25">
      <c r="A40" s="206" t="s">
        <v>86</v>
      </c>
      <c r="B40" s="206"/>
      <c r="C40" s="207" t="s">
        <v>20</v>
      </c>
      <c r="D40" s="207"/>
      <c r="E40" s="207"/>
      <c r="F40" s="208" t="s">
        <v>21</v>
      </c>
      <c r="G40" s="208"/>
      <c r="H40" s="207" t="s">
        <v>22</v>
      </c>
      <c r="I40" s="207"/>
      <c r="J40" s="207"/>
      <c r="K40" s="207"/>
      <c r="L40" s="207"/>
      <c r="M40" s="155"/>
      <c r="N40" s="155"/>
      <c r="O40" s="155"/>
      <c r="P40" s="155"/>
      <c r="Q40" s="155"/>
      <c r="R40" s="155"/>
      <c r="S40" s="155"/>
      <c r="T40" s="155"/>
      <c r="U40" s="155"/>
      <c r="V40" s="155"/>
      <c r="W40" s="155"/>
      <c r="X40" s="155"/>
      <c r="Y40" s="155"/>
    </row>
  </sheetData>
  <sheetProtection algorithmName="SHA-512" hashValue="2N3XhQN5J8KMDgHvwF3hRz4/LmRNxNeEHMTd0L6JgxlrZ5kPZvDGU19whZcVfmdsuVTiwzib49wJq5FceyWASQ==" saltValue="DyasN9sJy9CTN1608RABZw==" spinCount="100000" sheet="1" objects="1" scenarios="1"/>
  <mergeCells count="18">
    <mergeCell ref="A34:L34"/>
    <mergeCell ref="A35:Y35"/>
    <mergeCell ref="A40:B40"/>
    <mergeCell ref="C40:E40"/>
    <mergeCell ref="F40:G40"/>
    <mergeCell ref="H40:L40"/>
    <mergeCell ref="A33:L33"/>
    <mergeCell ref="A1:Y1"/>
    <mergeCell ref="A2:M2"/>
    <mergeCell ref="A3:L3"/>
    <mergeCell ref="B4:L4"/>
    <mergeCell ref="B5:O5"/>
    <mergeCell ref="A21:L21"/>
    <mergeCell ref="A22:H22"/>
    <mergeCell ref="A29:L29"/>
    <mergeCell ref="A30:L30"/>
    <mergeCell ref="A31:L31"/>
    <mergeCell ref="A32:L32"/>
  </mergeCells>
  <hyperlinks>
    <hyperlink ref="A33" r:id="rId1" xr:uid="{0573BA7E-1901-4B70-8480-448B1D7983AC}"/>
    <hyperlink ref="A34" r:id="rId2" xr:uid="{6931EE3A-C02D-4502-B0DB-97AE577F6A20}"/>
    <hyperlink ref="C40" r:id="rId3" xr:uid="{84F6AE7C-2FFC-4D5D-8FEB-D3C581F952F9}"/>
    <hyperlink ref="H40" r:id="rId4" xr:uid="{54519C41-BCE1-48A1-A5C2-399CB6292ACC}"/>
  </hyperlinks>
  <pageMargins left="0.25" right="0.25" top="0.75" bottom="0.75" header="0.51180555555555496" footer="0.51180555555555496"/>
  <pageSetup paperSize="9" firstPageNumber="0" fitToHeight="0" orientation="landscape"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8CDB-1FE6-4C9F-907B-C313A6A683E3}">
  <sheetPr>
    <pageSetUpPr fitToPage="1"/>
  </sheetPr>
  <dimension ref="A1:AMJ32"/>
  <sheetViews>
    <sheetView zoomScale="130" zoomScaleNormal="130" workbookViewId="0">
      <selection activeCell="B4" sqref="B4:L4"/>
    </sheetView>
  </sheetViews>
  <sheetFormatPr defaultColWidth="9.140625" defaultRowHeight="15" x14ac:dyDescent="0.25"/>
  <cols>
    <col min="1" max="1" width="37.7109375" style="110" customWidth="1"/>
    <col min="2" max="2" width="6.7109375" style="156" customWidth="1"/>
    <col min="3" max="3" width="18.42578125" style="110" bestFit="1" customWidth="1"/>
    <col min="4" max="4" width="26.42578125" style="110" customWidth="1"/>
    <col min="5" max="5" width="13.7109375" style="110" customWidth="1"/>
    <col min="6" max="6" width="12.5703125" style="110" customWidth="1"/>
    <col min="7" max="7" width="15.85546875" style="110" customWidth="1"/>
    <col min="8" max="8" width="11.85546875" style="110" customWidth="1"/>
    <col min="9" max="10" width="12.140625" style="110" customWidth="1"/>
    <col min="11" max="11" width="12.42578125" style="110" customWidth="1"/>
    <col min="12" max="12" width="14.140625" style="110" customWidth="1"/>
    <col min="13" max="13" width="12.7109375" style="110" customWidth="1"/>
    <col min="14" max="14" width="9" style="110" customWidth="1"/>
    <col min="15" max="15" width="12.85546875" style="110" customWidth="1"/>
    <col min="16" max="18" width="9" style="110" customWidth="1"/>
    <col min="19" max="19" width="13.5703125" style="110" customWidth="1"/>
    <col min="20" max="25" width="5" style="110" customWidth="1"/>
    <col min="26" max="1024" width="9.140625" style="110"/>
    <col min="1025" max="16384" width="9.140625" style="159"/>
  </cols>
  <sheetData>
    <row r="1" spans="1:1024" ht="18.75" x14ac:dyDescent="0.25">
      <c r="A1" s="199" t="s">
        <v>53</v>
      </c>
      <c r="B1" s="199"/>
      <c r="C1" s="199"/>
      <c r="D1" s="199"/>
      <c r="E1" s="199"/>
      <c r="F1" s="199"/>
      <c r="G1" s="199"/>
      <c r="H1" s="199"/>
      <c r="I1" s="199"/>
      <c r="J1" s="199"/>
      <c r="K1" s="199"/>
      <c r="L1" s="199"/>
      <c r="M1" s="199"/>
      <c r="N1" s="199"/>
      <c r="O1" s="199"/>
      <c r="P1" s="199"/>
      <c r="Q1" s="199"/>
      <c r="R1" s="199"/>
      <c r="S1" s="199"/>
      <c r="T1" s="199"/>
      <c r="U1" s="199"/>
      <c r="V1" s="199"/>
      <c r="W1" s="199"/>
      <c r="X1" s="199"/>
      <c r="Y1" s="199"/>
    </row>
    <row r="2" spans="1:1024" ht="34.5" customHeight="1" x14ac:dyDescent="0.25">
      <c r="A2" s="200" t="s">
        <v>54</v>
      </c>
      <c r="B2" s="200"/>
      <c r="C2" s="200"/>
      <c r="D2" s="200"/>
      <c r="E2" s="200"/>
      <c r="F2" s="200"/>
      <c r="G2" s="200"/>
      <c r="H2" s="200"/>
      <c r="I2" s="200"/>
      <c r="J2" s="200"/>
      <c r="K2" s="200"/>
      <c r="L2" s="200"/>
      <c r="M2" s="200"/>
      <c r="N2" s="111"/>
      <c r="O2" s="111"/>
      <c r="P2" s="111"/>
      <c r="Q2" s="111"/>
      <c r="R2" s="111"/>
      <c r="S2" s="111"/>
      <c r="T2" s="111"/>
      <c r="U2" s="111"/>
      <c r="V2" s="111"/>
      <c r="W2" s="111"/>
      <c r="X2" s="111"/>
      <c r="Y2" s="111"/>
    </row>
    <row r="3" spans="1:1024" x14ac:dyDescent="0.25">
      <c r="A3" s="198" t="s">
        <v>55</v>
      </c>
      <c r="B3" s="198"/>
      <c r="C3" s="198"/>
      <c r="D3" s="198"/>
      <c r="E3" s="198"/>
      <c r="F3" s="198"/>
      <c r="G3" s="198"/>
      <c r="H3" s="198"/>
      <c r="I3" s="198"/>
      <c r="J3" s="198"/>
      <c r="K3" s="198"/>
      <c r="L3" s="198"/>
      <c r="M3" s="112"/>
      <c r="N3" s="112"/>
      <c r="O3" s="112"/>
      <c r="P3" s="112"/>
      <c r="Q3" s="112"/>
      <c r="R3" s="112"/>
      <c r="S3" s="112"/>
      <c r="T3" s="112"/>
      <c r="U3" s="112"/>
      <c r="V3" s="112"/>
      <c r="W3" s="112"/>
      <c r="X3" s="112"/>
      <c r="Y3" s="112"/>
    </row>
    <row r="4" spans="1:1024" ht="15.75" x14ac:dyDescent="0.25">
      <c r="A4" s="113" t="s">
        <v>56</v>
      </c>
      <c r="B4" s="210" t="s">
        <v>126</v>
      </c>
      <c r="C4" s="210"/>
      <c r="D4" s="210"/>
      <c r="E4" s="210"/>
      <c r="F4" s="210"/>
      <c r="G4" s="210"/>
      <c r="H4" s="210"/>
      <c r="I4" s="210"/>
      <c r="J4" s="210"/>
      <c r="K4" s="210"/>
      <c r="L4" s="210"/>
    </row>
    <row r="5" spans="1:1024" x14ac:dyDescent="0.25">
      <c r="A5" s="114" t="s">
        <v>11</v>
      </c>
      <c r="B5" s="201" t="str">
        <f>CONCATENATE(B30,C30,D30,E30,F30,G30,H30,I30,J30,K30,L30,M30,N30,O30,P30,Q30,R30,S30,T30,U30,V30,W30,X30,Y30,Z30,AA30,AB30,AC30,AD30,AE30,AF30,AG30,AH30,AI30,AJ30,AK30)</f>
        <v>000000001010101101100000000000000000000000000000000000000000000000000000000000000000000000000000000000000000000000000000000000000000000000000000</v>
      </c>
      <c r="C5" s="201"/>
      <c r="D5" s="201"/>
      <c r="E5" s="201"/>
      <c r="F5" s="201"/>
      <c r="G5" s="201"/>
      <c r="H5" s="201"/>
      <c r="I5" s="201"/>
      <c r="J5" s="201"/>
      <c r="K5" s="201"/>
      <c r="L5" s="201"/>
      <c r="M5" s="201"/>
      <c r="N5" s="201"/>
      <c r="O5" s="201"/>
    </row>
    <row r="6" spans="1:1024" x14ac:dyDescent="0.25">
      <c r="A6" s="114" t="s">
        <v>15</v>
      </c>
      <c r="B6" s="116">
        <v>1</v>
      </c>
      <c r="C6" s="117">
        <f t="shared" ref="C6:E6" si="0">B6+B13</f>
        <v>3</v>
      </c>
      <c r="D6" s="161">
        <f t="shared" si="0"/>
        <v>12</v>
      </c>
      <c r="E6" s="117">
        <f t="shared" si="0"/>
        <v>22</v>
      </c>
      <c r="F6" s="117">
        <f t="shared" ref="F6" si="1">E6+E13</f>
        <v>33</v>
      </c>
      <c r="G6" s="117">
        <f t="shared" ref="G6" si="2">F6+F13</f>
        <v>41</v>
      </c>
      <c r="H6" s="117">
        <f t="shared" ref="H6" si="3">G6+G13</f>
        <v>49</v>
      </c>
      <c r="I6" s="117">
        <f t="shared" ref="I6" si="4">H6+H13</f>
        <v>57</v>
      </c>
      <c r="J6" s="117">
        <f t="shared" ref="J6" si="5">I6+I13</f>
        <v>65</v>
      </c>
      <c r="K6" s="117">
        <f t="shared" ref="K6" si="6">J6+J13</f>
        <v>73</v>
      </c>
      <c r="L6" s="117">
        <f t="shared" ref="L6" si="7">K6+K13</f>
        <v>81</v>
      </c>
      <c r="M6" s="117">
        <f t="shared" ref="M6" si="8">L6+L13</f>
        <v>89</v>
      </c>
      <c r="N6" s="118"/>
      <c r="AMI6" s="159"/>
      <c r="AMJ6" s="159"/>
    </row>
    <row r="7" spans="1:1024" ht="60" x14ac:dyDescent="0.25">
      <c r="A7" s="114" t="s">
        <v>19</v>
      </c>
      <c r="B7" s="160" t="s">
        <v>58</v>
      </c>
      <c r="C7" s="120" t="s">
        <v>98</v>
      </c>
      <c r="D7" s="162" t="s">
        <v>44</v>
      </c>
      <c r="E7" s="120" t="s">
        <v>99</v>
      </c>
      <c r="F7" s="120"/>
      <c r="G7" s="120"/>
      <c r="H7" s="120"/>
      <c r="I7" s="120"/>
      <c r="J7" s="120"/>
      <c r="K7" s="120"/>
      <c r="L7" s="120"/>
      <c r="M7" s="120"/>
      <c r="N7" s="118"/>
      <c r="AMI7" s="159"/>
      <c r="AMJ7" s="159"/>
    </row>
    <row r="8" spans="1:1024" x14ac:dyDescent="0.25">
      <c r="A8" s="114" t="s">
        <v>17</v>
      </c>
      <c r="B8" s="123" t="str">
        <f t="shared" ref="B8:E8" si="9">MID($B5,B6,B13)</f>
        <v>00</v>
      </c>
      <c r="C8" s="123" t="str">
        <f t="shared" si="9"/>
        <v>000000101</v>
      </c>
      <c r="D8" s="163" t="str">
        <f t="shared" si="9"/>
        <v>0101101100</v>
      </c>
      <c r="E8" s="123" t="str">
        <f t="shared" si="9"/>
        <v>00000000000</v>
      </c>
      <c r="F8" s="123" t="str">
        <f t="shared" ref="F8:M8" si="10">MID($B5,F6,F13)</f>
        <v>00000000</v>
      </c>
      <c r="G8" s="123" t="str">
        <f t="shared" si="10"/>
        <v>00000000</v>
      </c>
      <c r="H8" s="123" t="str">
        <f t="shared" si="10"/>
        <v>00000000</v>
      </c>
      <c r="I8" s="123" t="str">
        <f t="shared" si="10"/>
        <v>00000000</v>
      </c>
      <c r="J8" s="123" t="str">
        <f t="shared" si="10"/>
        <v>00000000</v>
      </c>
      <c r="K8" s="123" t="str">
        <f t="shared" si="10"/>
        <v>00000000</v>
      </c>
      <c r="L8" s="123" t="str">
        <f t="shared" si="10"/>
        <v>00000000</v>
      </c>
      <c r="M8" s="123" t="str">
        <f t="shared" si="10"/>
        <v>00000000</v>
      </c>
      <c r="N8" s="118"/>
      <c r="AMI8" s="159"/>
      <c r="AMJ8" s="159"/>
    </row>
    <row r="9" spans="1:1024" x14ac:dyDescent="0.25">
      <c r="A9" s="114" t="s">
        <v>18</v>
      </c>
      <c r="B9" s="123">
        <f t="shared" ref="B9:E9" ca="1" si="11">SUMPRODUCT(--MID(B8,LEN(B8)+1-ROW(INDIRECT("1:"&amp;LEN(B8))),1),(2^(ROW(INDIRECT("1:"&amp;LEN(B8)))-1)))</f>
        <v>0</v>
      </c>
      <c r="C9" s="123">
        <f t="shared" ca="1" si="11"/>
        <v>5</v>
      </c>
      <c r="D9" s="163">
        <f t="shared" ca="1" si="11"/>
        <v>364</v>
      </c>
      <c r="E9" s="123">
        <f t="shared" ca="1" si="11"/>
        <v>0</v>
      </c>
      <c r="F9" s="123">
        <f t="shared" ref="F9:M9" ca="1" si="12">SUMPRODUCT(--MID(F8,LEN(F8)+1-ROW(INDIRECT("1:"&amp;LEN(F8))),1),(2^(ROW(INDIRECT("1:"&amp;LEN(F8)))-1)))</f>
        <v>0</v>
      </c>
      <c r="G9" s="123">
        <f t="shared" ca="1" si="12"/>
        <v>0</v>
      </c>
      <c r="H9" s="123">
        <f t="shared" ca="1" si="12"/>
        <v>0</v>
      </c>
      <c r="I9" s="123">
        <f t="shared" ca="1" si="12"/>
        <v>0</v>
      </c>
      <c r="J9" s="123">
        <f t="shared" ca="1" si="12"/>
        <v>0</v>
      </c>
      <c r="K9" s="123">
        <f t="shared" ca="1" si="12"/>
        <v>0</v>
      </c>
      <c r="L9" s="123">
        <f t="shared" ca="1" si="12"/>
        <v>0</v>
      </c>
      <c r="M9" s="123">
        <f t="shared" ca="1" si="12"/>
        <v>0</v>
      </c>
      <c r="N9" s="118"/>
      <c r="AMI9" s="159"/>
      <c r="AMJ9" s="159"/>
    </row>
    <row r="10" spans="1:1024" ht="15.75" thickBot="1" x14ac:dyDescent="0.3">
      <c r="A10" s="124" t="s">
        <v>16</v>
      </c>
      <c r="B10" s="125">
        <f ca="1">B9</f>
        <v>0</v>
      </c>
      <c r="C10" s="125">
        <f ca="1">C9*C12+C15</f>
        <v>600</v>
      </c>
      <c r="D10" s="164">
        <f t="shared" ref="D10" ca="1" si="13">D9*D12+D15</f>
        <v>364</v>
      </c>
      <c r="E10" s="125">
        <f t="shared" ref="E10:M10" ca="1" si="14">E9*E12+E15</f>
        <v>0</v>
      </c>
      <c r="F10" s="125">
        <f t="shared" ca="1" si="14"/>
        <v>0</v>
      </c>
      <c r="G10" s="125">
        <f t="shared" ca="1" si="14"/>
        <v>0</v>
      </c>
      <c r="H10" s="125">
        <f t="shared" ca="1" si="14"/>
        <v>0</v>
      </c>
      <c r="I10" s="125">
        <f t="shared" ca="1" si="14"/>
        <v>0</v>
      </c>
      <c r="J10" s="125">
        <f t="shared" ca="1" si="14"/>
        <v>0</v>
      </c>
      <c r="K10" s="125">
        <f t="shared" ca="1" si="14"/>
        <v>0</v>
      </c>
      <c r="L10" s="125">
        <f t="shared" ca="1" si="14"/>
        <v>0</v>
      </c>
      <c r="M10" s="125">
        <f t="shared" ca="1" si="14"/>
        <v>0</v>
      </c>
      <c r="N10" s="126" t="s">
        <v>26</v>
      </c>
      <c r="AMI10" s="159"/>
      <c r="AMJ10" s="159"/>
    </row>
    <row r="11" spans="1:1024" x14ac:dyDescent="0.25">
      <c r="A11" s="127" t="s">
        <v>1</v>
      </c>
      <c r="B11" s="165" t="s">
        <v>24</v>
      </c>
      <c r="C11" s="165" t="s">
        <v>100</v>
      </c>
      <c r="D11" s="166" t="s">
        <v>101</v>
      </c>
      <c r="E11" s="167" t="s">
        <v>50</v>
      </c>
      <c r="F11" s="167" t="s">
        <v>50</v>
      </c>
      <c r="G11" s="167" t="s">
        <v>50</v>
      </c>
      <c r="H11" s="167" t="s">
        <v>50</v>
      </c>
      <c r="I11" s="167" t="s">
        <v>50</v>
      </c>
      <c r="J11" s="167" t="s">
        <v>50</v>
      </c>
      <c r="K11" s="167" t="s">
        <v>50</v>
      </c>
      <c r="L11" s="167" t="s">
        <v>50</v>
      </c>
      <c r="M11" s="167" t="s">
        <v>50</v>
      </c>
      <c r="N11" s="129"/>
      <c r="AMI11" s="159"/>
      <c r="AMJ11" s="159"/>
    </row>
    <row r="12" spans="1:1024" x14ac:dyDescent="0.25">
      <c r="A12" s="130" t="s">
        <v>2</v>
      </c>
      <c r="B12" s="131">
        <v>1</v>
      </c>
      <c r="C12" s="131">
        <v>120</v>
      </c>
      <c r="D12" s="168">
        <v>1</v>
      </c>
      <c r="E12" s="131">
        <v>1</v>
      </c>
      <c r="F12" s="131"/>
      <c r="G12" s="131"/>
      <c r="H12" s="131"/>
      <c r="I12" s="131"/>
      <c r="J12" s="131"/>
      <c r="K12" s="131"/>
      <c r="L12" s="131"/>
      <c r="M12" s="131"/>
      <c r="N12" s="132"/>
      <c r="AMI12" s="159"/>
      <c r="AMJ12" s="159"/>
    </row>
    <row r="13" spans="1:1024" s="110" customFormat="1" x14ac:dyDescent="0.25">
      <c r="A13" s="133" t="s">
        <v>6</v>
      </c>
      <c r="B13" s="134">
        <v>2</v>
      </c>
      <c r="C13" s="135">
        <v>9</v>
      </c>
      <c r="D13" s="169">
        <v>10</v>
      </c>
      <c r="E13" s="135">
        <v>11</v>
      </c>
      <c r="F13" s="135">
        <v>8</v>
      </c>
      <c r="G13" s="135">
        <v>8</v>
      </c>
      <c r="H13" s="135">
        <v>8</v>
      </c>
      <c r="I13" s="135">
        <v>8</v>
      </c>
      <c r="J13" s="135">
        <v>8</v>
      </c>
      <c r="K13" s="135">
        <v>8</v>
      </c>
      <c r="L13" s="135">
        <v>8</v>
      </c>
      <c r="M13" s="135">
        <v>8</v>
      </c>
      <c r="N13" s="136">
        <f>SUM(B13:M13)</f>
        <v>96</v>
      </c>
      <c r="O13" s="137"/>
      <c r="P13" s="137"/>
      <c r="Q13" s="137"/>
      <c r="R13" s="137"/>
      <c r="S13" s="137"/>
    </row>
    <row r="14" spans="1:1024" s="142" customFormat="1" x14ac:dyDescent="0.25">
      <c r="A14" s="138" t="s">
        <v>10</v>
      </c>
      <c r="B14" s="139">
        <f t="shared" ref="B14:D14" si="15">2^B13</f>
        <v>4</v>
      </c>
      <c r="C14" s="139">
        <f t="shared" si="15"/>
        <v>512</v>
      </c>
      <c r="D14" s="170">
        <f t="shared" si="15"/>
        <v>1024</v>
      </c>
      <c r="E14" s="139">
        <f t="shared" ref="E14" si="16">2^E13</f>
        <v>2048</v>
      </c>
      <c r="F14" s="139"/>
      <c r="G14" s="139"/>
      <c r="H14" s="139"/>
      <c r="I14" s="139"/>
      <c r="J14" s="139"/>
      <c r="K14" s="139"/>
      <c r="L14" s="139"/>
      <c r="M14" s="139"/>
      <c r="N14" s="140"/>
      <c r="O14" s="141"/>
      <c r="P14" s="141"/>
      <c r="Q14" s="141"/>
      <c r="R14" s="141"/>
      <c r="S14" s="141"/>
    </row>
    <row r="15" spans="1:1024" x14ac:dyDescent="0.25">
      <c r="A15" s="130" t="s">
        <v>3</v>
      </c>
      <c r="B15" s="131">
        <v>0</v>
      </c>
      <c r="C15" s="131">
        <v>0</v>
      </c>
      <c r="D15" s="168">
        <v>0</v>
      </c>
      <c r="E15" s="131">
        <v>0</v>
      </c>
      <c r="F15" s="131"/>
      <c r="G15" s="131"/>
      <c r="H15" s="131"/>
      <c r="I15" s="131"/>
      <c r="J15" s="131"/>
      <c r="K15" s="131"/>
      <c r="L15" s="131"/>
      <c r="M15" s="131"/>
      <c r="N15" s="132"/>
      <c r="AMI15" s="159"/>
      <c r="AMJ15" s="159"/>
    </row>
    <row r="16" spans="1:1024" s="142" customFormat="1" x14ac:dyDescent="0.25">
      <c r="A16" s="138" t="s">
        <v>4</v>
      </c>
      <c r="B16" s="143">
        <f t="shared" ref="B16" si="17">(B14-1)*B12+B15</f>
        <v>3</v>
      </c>
      <c r="C16" s="139">
        <f>C14*C12+C15</f>
        <v>61440</v>
      </c>
      <c r="D16" s="170">
        <f t="shared" ref="D16:E16" si="18">(D14-1)*D12+D15</f>
        <v>1023</v>
      </c>
      <c r="E16" s="143">
        <f t="shared" si="18"/>
        <v>2047</v>
      </c>
      <c r="F16" s="143"/>
      <c r="G16" s="143"/>
      <c r="H16" s="143"/>
      <c r="I16" s="143"/>
      <c r="J16" s="143"/>
      <c r="K16" s="143"/>
      <c r="L16" s="143"/>
      <c r="M16" s="143"/>
      <c r="N16" s="140"/>
    </row>
    <row r="17" spans="1:1024" x14ac:dyDescent="0.25">
      <c r="A17" s="130" t="s">
        <v>8</v>
      </c>
      <c r="B17" s="131">
        <v>0</v>
      </c>
      <c r="C17" s="131">
        <v>0</v>
      </c>
      <c r="D17" s="168">
        <v>0</v>
      </c>
      <c r="E17" s="131">
        <v>0</v>
      </c>
      <c r="F17" s="131"/>
      <c r="G17" s="131"/>
      <c r="H17" s="131"/>
      <c r="I17" s="131"/>
      <c r="J17" s="131"/>
      <c r="K17" s="131"/>
      <c r="L17" s="131"/>
      <c r="M17" s="131"/>
      <c r="N17" s="132"/>
      <c r="AMI17" s="159"/>
      <c r="AMJ17" s="159"/>
    </row>
    <row r="18" spans="1:1024" ht="15.75" thickBot="1" x14ac:dyDescent="0.3">
      <c r="A18" s="144" t="s">
        <v>7</v>
      </c>
      <c r="B18" s="145">
        <v>1</v>
      </c>
      <c r="C18" s="145">
        <v>360</v>
      </c>
      <c r="D18" s="172">
        <v>1023</v>
      </c>
      <c r="E18" s="145">
        <v>0</v>
      </c>
      <c r="F18" s="184"/>
      <c r="G18" s="184"/>
      <c r="H18" s="184"/>
      <c r="I18" s="184"/>
      <c r="J18" s="184"/>
      <c r="K18" s="184"/>
      <c r="L18" s="184"/>
      <c r="M18" s="184"/>
      <c r="N18" s="136">
        <f>N13</f>
        <v>96</v>
      </c>
      <c r="O18" s="146">
        <f>N18/8</f>
        <v>12</v>
      </c>
      <c r="AMI18" s="159"/>
      <c r="AMJ18" s="159"/>
    </row>
    <row r="19" spans="1:1024" x14ac:dyDescent="0.25">
      <c r="A19" s="147" t="s">
        <v>9</v>
      </c>
      <c r="B19" s="147" t="str">
        <f t="shared" ref="B19:E19" si="19">IF(B16&gt;=B18,"OK","ERROR")</f>
        <v>OK</v>
      </c>
      <c r="C19" s="147" t="str">
        <f t="shared" si="19"/>
        <v>OK</v>
      </c>
      <c r="D19" s="173" t="str">
        <f t="shared" si="19"/>
        <v>OK</v>
      </c>
      <c r="E19" s="147" t="str">
        <f t="shared" si="19"/>
        <v>OK</v>
      </c>
      <c r="F19" s="147"/>
      <c r="G19" s="147"/>
      <c r="H19" s="147"/>
      <c r="I19" s="147"/>
      <c r="J19" s="147"/>
      <c r="K19" s="147"/>
      <c r="L19" s="147"/>
      <c r="M19" s="147"/>
      <c r="N19" s="148"/>
      <c r="AMI19" s="159"/>
      <c r="AMJ19" s="159"/>
    </row>
    <row r="20" spans="1:1024" x14ac:dyDescent="0.25">
      <c r="A20" s="159"/>
      <c r="B20" s="159"/>
      <c r="C20" s="185">
        <f ca="1">C10</f>
        <v>600</v>
      </c>
      <c r="D20" s="185">
        <f ca="1">IF(D10&gt;0,(728/D10)^2,0)</f>
        <v>4</v>
      </c>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c r="CW20" s="159"/>
      <c r="CX20" s="159"/>
      <c r="CY20" s="159"/>
      <c r="CZ20" s="159"/>
      <c r="DA20" s="159"/>
      <c r="DB20" s="159"/>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59"/>
      <c r="DY20" s="159"/>
      <c r="DZ20" s="159"/>
      <c r="EA20" s="159"/>
      <c r="EB20" s="159"/>
      <c r="EC20" s="159"/>
      <c r="ED20" s="159"/>
      <c r="EE20" s="159"/>
      <c r="EF20" s="159"/>
      <c r="EG20" s="159"/>
      <c r="EH20" s="159"/>
      <c r="EI20" s="159"/>
      <c r="EJ20" s="159"/>
      <c r="EK20" s="159"/>
      <c r="EL20" s="159"/>
      <c r="EM20" s="159"/>
      <c r="EN20" s="159"/>
      <c r="EO20" s="159"/>
      <c r="EP20" s="159"/>
      <c r="EQ20" s="159"/>
      <c r="ER20" s="159"/>
      <c r="ES20" s="159"/>
      <c r="ET20" s="159"/>
      <c r="EU20" s="159"/>
      <c r="EV20" s="159"/>
      <c r="EW20" s="159"/>
      <c r="EX20" s="159"/>
      <c r="EY20" s="159"/>
      <c r="EZ20" s="159"/>
      <c r="FA20" s="159"/>
      <c r="FB20" s="159"/>
      <c r="FC20" s="159"/>
      <c r="FD20" s="159"/>
      <c r="FE20" s="159"/>
      <c r="FF20" s="159"/>
      <c r="FG20" s="159"/>
      <c r="FH20" s="159"/>
      <c r="FI20" s="159"/>
      <c r="FJ20" s="159"/>
      <c r="FK20" s="159"/>
      <c r="FL20" s="159"/>
      <c r="FM20" s="159"/>
      <c r="FN20" s="159"/>
      <c r="FO20" s="159"/>
      <c r="FP20" s="159"/>
      <c r="FQ20" s="159"/>
      <c r="FR20" s="159"/>
      <c r="FS20" s="159"/>
      <c r="FT20" s="159"/>
      <c r="FU20" s="159"/>
      <c r="FV20" s="159"/>
      <c r="FW20" s="159"/>
      <c r="FX20" s="159"/>
      <c r="FY20" s="159"/>
      <c r="FZ20" s="159"/>
      <c r="GA20" s="159"/>
      <c r="GB20" s="159"/>
      <c r="GC20" s="159"/>
      <c r="GD20" s="159"/>
      <c r="GE20" s="159"/>
      <c r="GF20" s="159"/>
      <c r="GG20" s="159"/>
      <c r="GH20" s="159"/>
      <c r="GI20" s="159"/>
      <c r="GJ20" s="159"/>
      <c r="GK20" s="159"/>
      <c r="GL20" s="159"/>
      <c r="GM20" s="159"/>
      <c r="GN20" s="159"/>
      <c r="GO20" s="159"/>
      <c r="GP20" s="159"/>
      <c r="GQ20" s="159"/>
      <c r="GR20" s="159"/>
      <c r="GS20" s="159"/>
      <c r="GT20" s="159"/>
      <c r="GU20" s="159"/>
      <c r="GV20" s="159"/>
      <c r="GW20" s="159"/>
      <c r="GX20" s="159"/>
      <c r="GY20" s="159"/>
      <c r="GZ20" s="159"/>
      <c r="HA20" s="159"/>
      <c r="HB20" s="159"/>
      <c r="HC20" s="159"/>
      <c r="HD20" s="159"/>
      <c r="HE20" s="159"/>
      <c r="HF20" s="159"/>
      <c r="HG20" s="159"/>
      <c r="HH20" s="159"/>
      <c r="HI20" s="159"/>
      <c r="HJ20" s="159"/>
      <c r="HK20" s="159"/>
      <c r="HL20" s="159"/>
      <c r="HM20" s="159"/>
      <c r="HN20" s="159"/>
      <c r="HO20" s="159"/>
      <c r="HP20" s="159"/>
      <c r="HQ20" s="159"/>
      <c r="HR20" s="159"/>
      <c r="HS20" s="159"/>
      <c r="HT20" s="159"/>
      <c r="HU20" s="159"/>
      <c r="HV20" s="159"/>
      <c r="HW20" s="159"/>
      <c r="HX20" s="159"/>
      <c r="HY20" s="159"/>
      <c r="HZ20" s="159"/>
      <c r="IA20" s="159"/>
      <c r="IB20" s="159"/>
      <c r="IC20" s="159"/>
      <c r="ID20" s="159"/>
      <c r="IE20" s="159"/>
      <c r="IF20" s="159"/>
      <c r="IG20" s="159"/>
      <c r="IH20" s="159"/>
      <c r="II20" s="159"/>
      <c r="IJ20" s="159"/>
      <c r="IK20" s="159"/>
      <c r="IL20" s="159"/>
      <c r="IM20" s="159"/>
      <c r="IN20" s="159"/>
      <c r="IO20" s="159"/>
      <c r="IP20" s="159"/>
      <c r="IQ20" s="159"/>
      <c r="IR20" s="159"/>
      <c r="IS20" s="159"/>
      <c r="IT20" s="159"/>
      <c r="IU20" s="159"/>
      <c r="IV20" s="159"/>
      <c r="IW20" s="159"/>
      <c r="IX20" s="159"/>
      <c r="IY20" s="159"/>
      <c r="IZ20" s="159"/>
      <c r="JA20" s="159"/>
      <c r="JB20" s="159"/>
      <c r="JC20" s="159"/>
      <c r="JD20" s="159"/>
      <c r="JE20" s="159"/>
      <c r="JF20" s="159"/>
      <c r="JG20" s="159"/>
      <c r="JH20" s="159"/>
      <c r="JI20" s="159"/>
      <c r="JJ20" s="159"/>
      <c r="JK20" s="159"/>
      <c r="JL20" s="159"/>
      <c r="JM20" s="159"/>
      <c r="JN20" s="159"/>
      <c r="JO20" s="159"/>
      <c r="JP20" s="159"/>
      <c r="JQ20" s="159"/>
      <c r="JR20" s="159"/>
      <c r="JS20" s="159"/>
      <c r="JT20" s="159"/>
      <c r="JU20" s="159"/>
      <c r="JV20" s="159"/>
      <c r="JW20" s="159"/>
      <c r="JX20" s="159"/>
      <c r="JY20" s="159"/>
      <c r="JZ20" s="159"/>
      <c r="KA20" s="159"/>
      <c r="KB20" s="159"/>
      <c r="KC20" s="159"/>
      <c r="KD20" s="159"/>
      <c r="KE20" s="159"/>
      <c r="KF20" s="159"/>
      <c r="KG20" s="159"/>
      <c r="KH20" s="159"/>
      <c r="KI20" s="159"/>
      <c r="KJ20" s="159"/>
      <c r="KK20" s="159"/>
      <c r="KL20" s="159"/>
      <c r="KM20" s="159"/>
      <c r="KN20" s="159"/>
      <c r="KO20" s="159"/>
      <c r="KP20" s="159"/>
      <c r="KQ20" s="159"/>
      <c r="KR20" s="159"/>
      <c r="KS20" s="159"/>
      <c r="KT20" s="159"/>
      <c r="KU20" s="159"/>
      <c r="KV20" s="159"/>
      <c r="KW20" s="159"/>
      <c r="KX20" s="159"/>
      <c r="KY20" s="159"/>
      <c r="KZ20" s="159"/>
      <c r="LA20" s="159"/>
      <c r="LB20" s="159"/>
      <c r="LC20" s="159"/>
      <c r="LD20" s="159"/>
      <c r="LE20" s="159"/>
      <c r="LF20" s="159"/>
      <c r="LG20" s="159"/>
      <c r="LH20" s="159"/>
      <c r="LI20" s="159"/>
      <c r="LJ20" s="159"/>
      <c r="LK20" s="159"/>
      <c r="LL20" s="159"/>
      <c r="LM20" s="159"/>
      <c r="LN20" s="159"/>
      <c r="LO20" s="159"/>
      <c r="LP20" s="159"/>
      <c r="LQ20" s="159"/>
      <c r="LR20" s="159"/>
      <c r="LS20" s="159"/>
      <c r="LT20" s="159"/>
      <c r="LU20" s="159"/>
      <c r="LV20" s="159"/>
      <c r="LW20" s="159"/>
      <c r="LX20" s="159"/>
      <c r="LY20" s="159"/>
      <c r="LZ20" s="159"/>
      <c r="MA20" s="159"/>
      <c r="MB20" s="159"/>
      <c r="MC20" s="159"/>
      <c r="MD20" s="159"/>
      <c r="ME20" s="159"/>
      <c r="MF20" s="159"/>
      <c r="MG20" s="159"/>
      <c r="MH20" s="159"/>
      <c r="MI20" s="159"/>
      <c r="MJ20" s="159"/>
      <c r="MK20" s="159"/>
      <c r="ML20" s="159"/>
      <c r="MM20" s="159"/>
      <c r="MN20" s="159"/>
      <c r="MO20" s="159"/>
      <c r="MP20" s="159"/>
      <c r="MQ20" s="159"/>
      <c r="MR20" s="159"/>
      <c r="MS20" s="159"/>
      <c r="MT20" s="159"/>
      <c r="MU20" s="159"/>
      <c r="MV20" s="159"/>
      <c r="MW20" s="159"/>
      <c r="MX20" s="159"/>
      <c r="MY20" s="159"/>
      <c r="MZ20" s="159"/>
      <c r="NA20" s="159"/>
      <c r="NB20" s="159"/>
      <c r="NC20" s="159"/>
      <c r="ND20" s="159"/>
      <c r="NE20" s="159"/>
      <c r="NF20" s="159"/>
      <c r="NG20" s="159"/>
      <c r="NH20" s="159"/>
      <c r="NI20" s="159"/>
      <c r="NJ20" s="159"/>
      <c r="NK20" s="159"/>
      <c r="NL20" s="159"/>
      <c r="NM20" s="159"/>
      <c r="NN20" s="159"/>
      <c r="NO20" s="159"/>
      <c r="NP20" s="159"/>
      <c r="NQ20" s="159"/>
      <c r="NR20" s="159"/>
      <c r="NS20" s="159"/>
      <c r="NT20" s="159"/>
      <c r="NU20" s="159"/>
      <c r="NV20" s="159"/>
      <c r="NW20" s="159"/>
      <c r="NX20" s="159"/>
      <c r="NY20" s="159"/>
      <c r="NZ20" s="159"/>
      <c r="OA20" s="159"/>
      <c r="OB20" s="159"/>
      <c r="OC20" s="159"/>
      <c r="OD20" s="159"/>
      <c r="OE20" s="159"/>
      <c r="OF20" s="159"/>
      <c r="OG20" s="159"/>
      <c r="OH20" s="159"/>
      <c r="OI20" s="159"/>
      <c r="OJ20" s="159"/>
      <c r="OK20" s="159"/>
      <c r="OL20" s="159"/>
      <c r="OM20" s="159"/>
      <c r="ON20" s="159"/>
      <c r="OO20" s="159"/>
      <c r="OP20" s="159"/>
      <c r="OQ20" s="159"/>
      <c r="OR20" s="159"/>
      <c r="OS20" s="159"/>
      <c r="OT20" s="159"/>
      <c r="OU20" s="159"/>
      <c r="OV20" s="159"/>
      <c r="OW20" s="159"/>
      <c r="OX20" s="159"/>
      <c r="OY20" s="159"/>
      <c r="OZ20" s="159"/>
      <c r="PA20" s="159"/>
      <c r="PB20" s="159"/>
      <c r="PC20" s="159"/>
      <c r="PD20" s="159"/>
      <c r="PE20" s="159"/>
      <c r="PF20" s="159"/>
      <c r="PG20" s="159"/>
      <c r="PH20" s="159"/>
      <c r="PI20" s="159"/>
      <c r="PJ20" s="159"/>
      <c r="PK20" s="159"/>
      <c r="PL20" s="159"/>
      <c r="PM20" s="159"/>
      <c r="PN20" s="159"/>
      <c r="PO20" s="159"/>
      <c r="PP20" s="159"/>
      <c r="PQ20" s="159"/>
      <c r="PR20" s="159"/>
      <c r="PS20" s="159"/>
      <c r="PT20" s="159"/>
      <c r="PU20" s="159"/>
      <c r="PV20" s="159"/>
      <c r="PW20" s="159"/>
      <c r="PX20" s="159"/>
      <c r="PY20" s="159"/>
      <c r="PZ20" s="159"/>
      <c r="QA20" s="159"/>
      <c r="QB20" s="159"/>
      <c r="QC20" s="159"/>
      <c r="QD20" s="159"/>
      <c r="QE20" s="159"/>
      <c r="QF20" s="159"/>
      <c r="QG20" s="159"/>
      <c r="QH20" s="159"/>
      <c r="QI20" s="159"/>
      <c r="QJ20" s="159"/>
      <c r="QK20" s="159"/>
      <c r="QL20" s="159"/>
      <c r="QM20" s="159"/>
      <c r="QN20" s="159"/>
      <c r="QO20" s="159"/>
      <c r="QP20" s="159"/>
      <c r="QQ20" s="159"/>
      <c r="QR20" s="159"/>
      <c r="QS20" s="159"/>
      <c r="QT20" s="159"/>
      <c r="QU20" s="159"/>
      <c r="QV20" s="159"/>
      <c r="QW20" s="159"/>
      <c r="QX20" s="159"/>
      <c r="QY20" s="159"/>
      <c r="QZ20" s="159"/>
      <c r="RA20" s="159"/>
      <c r="RB20" s="159"/>
      <c r="RC20" s="159"/>
      <c r="RD20" s="159"/>
      <c r="RE20" s="159"/>
      <c r="RF20" s="159"/>
      <c r="RG20" s="159"/>
      <c r="RH20" s="159"/>
      <c r="RI20" s="159"/>
      <c r="RJ20" s="159"/>
      <c r="RK20" s="159"/>
      <c r="RL20" s="159"/>
      <c r="RM20" s="159"/>
      <c r="RN20" s="159"/>
      <c r="RO20" s="159"/>
      <c r="RP20" s="159"/>
      <c r="RQ20" s="159"/>
      <c r="RR20" s="159"/>
      <c r="RS20" s="159"/>
      <c r="RT20" s="159"/>
      <c r="RU20" s="159"/>
      <c r="RV20" s="159"/>
      <c r="RW20" s="159"/>
      <c r="RX20" s="159"/>
      <c r="RY20" s="159"/>
      <c r="RZ20" s="159"/>
      <c r="SA20" s="159"/>
      <c r="SB20" s="159"/>
      <c r="SC20" s="159"/>
      <c r="SD20" s="159"/>
      <c r="SE20" s="159"/>
      <c r="SF20" s="159"/>
      <c r="SG20" s="159"/>
      <c r="SH20" s="159"/>
      <c r="SI20" s="159"/>
      <c r="SJ20" s="159"/>
      <c r="SK20" s="159"/>
      <c r="SL20" s="159"/>
      <c r="SM20" s="159"/>
      <c r="SN20" s="159"/>
      <c r="SO20" s="159"/>
      <c r="SP20" s="159"/>
      <c r="SQ20" s="159"/>
      <c r="SR20" s="159"/>
      <c r="SS20" s="159"/>
      <c r="ST20" s="159"/>
      <c r="SU20" s="159"/>
      <c r="SV20" s="159"/>
      <c r="SW20" s="159"/>
      <c r="SX20" s="159"/>
      <c r="SY20" s="159"/>
      <c r="SZ20" s="159"/>
      <c r="TA20" s="159"/>
      <c r="TB20" s="159"/>
      <c r="TC20" s="159"/>
      <c r="TD20" s="159"/>
      <c r="TE20" s="159"/>
      <c r="TF20" s="159"/>
      <c r="TG20" s="159"/>
      <c r="TH20" s="159"/>
      <c r="TI20" s="159"/>
      <c r="TJ20" s="159"/>
      <c r="TK20" s="159"/>
      <c r="TL20" s="159"/>
      <c r="TM20" s="159"/>
      <c r="TN20" s="159"/>
      <c r="TO20" s="159"/>
      <c r="TP20" s="159"/>
      <c r="TQ20" s="159"/>
      <c r="TR20" s="159"/>
      <c r="TS20" s="159"/>
      <c r="TT20" s="159"/>
      <c r="TU20" s="159"/>
      <c r="TV20" s="159"/>
      <c r="TW20" s="159"/>
      <c r="TX20" s="159"/>
      <c r="TY20" s="159"/>
      <c r="TZ20" s="159"/>
      <c r="UA20" s="159"/>
      <c r="UB20" s="159"/>
      <c r="UC20" s="159"/>
      <c r="UD20" s="159"/>
      <c r="UE20" s="159"/>
      <c r="UF20" s="159"/>
      <c r="UG20" s="159"/>
      <c r="UH20" s="159"/>
      <c r="UI20" s="159"/>
      <c r="UJ20" s="159"/>
      <c r="UK20" s="159"/>
      <c r="UL20" s="159"/>
      <c r="UM20" s="159"/>
      <c r="UN20" s="159"/>
      <c r="UO20" s="159"/>
      <c r="UP20" s="159"/>
      <c r="UQ20" s="159"/>
      <c r="UR20" s="159"/>
      <c r="US20" s="159"/>
      <c r="UT20" s="159"/>
      <c r="UU20" s="159"/>
      <c r="UV20" s="159"/>
      <c r="UW20" s="159"/>
      <c r="UX20" s="159"/>
      <c r="UY20" s="159"/>
      <c r="UZ20" s="159"/>
      <c r="VA20" s="159"/>
      <c r="VB20" s="159"/>
      <c r="VC20" s="159"/>
      <c r="VD20" s="159"/>
      <c r="VE20" s="159"/>
      <c r="VF20" s="159"/>
      <c r="VG20" s="159"/>
      <c r="VH20" s="159"/>
      <c r="VI20" s="159"/>
      <c r="VJ20" s="159"/>
      <c r="VK20" s="159"/>
      <c r="VL20" s="159"/>
      <c r="VM20" s="159"/>
      <c r="VN20" s="159"/>
      <c r="VO20" s="159"/>
      <c r="VP20" s="159"/>
      <c r="VQ20" s="159"/>
      <c r="VR20" s="159"/>
      <c r="VS20" s="159"/>
      <c r="VT20" s="159"/>
      <c r="VU20" s="159"/>
      <c r="VV20" s="159"/>
      <c r="VW20" s="159"/>
      <c r="VX20" s="159"/>
      <c r="VY20" s="159"/>
      <c r="VZ20" s="159"/>
      <c r="WA20" s="159"/>
      <c r="WB20" s="159"/>
      <c r="WC20" s="159"/>
      <c r="WD20" s="159"/>
      <c r="WE20" s="159"/>
      <c r="WF20" s="159"/>
      <c r="WG20" s="159"/>
      <c r="WH20" s="159"/>
      <c r="WI20" s="159"/>
      <c r="WJ20" s="159"/>
      <c r="WK20" s="159"/>
      <c r="WL20" s="159"/>
      <c r="WM20" s="159"/>
      <c r="WN20" s="159"/>
      <c r="WO20" s="159"/>
      <c r="WP20" s="159"/>
      <c r="WQ20" s="159"/>
      <c r="WR20" s="159"/>
      <c r="WS20" s="159"/>
      <c r="WT20" s="159"/>
      <c r="WU20" s="159"/>
      <c r="WV20" s="159"/>
      <c r="WW20" s="159"/>
      <c r="WX20" s="159"/>
      <c r="WY20" s="159"/>
      <c r="WZ20" s="159"/>
      <c r="XA20" s="159"/>
      <c r="XB20" s="159"/>
      <c r="XC20" s="159"/>
      <c r="XD20" s="159"/>
      <c r="XE20" s="159"/>
      <c r="XF20" s="159"/>
      <c r="XG20" s="159"/>
      <c r="XH20" s="159"/>
      <c r="XI20" s="159"/>
      <c r="XJ20" s="159"/>
      <c r="XK20" s="159"/>
      <c r="XL20" s="159"/>
      <c r="XM20" s="159"/>
      <c r="XN20" s="159"/>
      <c r="XO20" s="159"/>
      <c r="XP20" s="159"/>
      <c r="XQ20" s="159"/>
      <c r="XR20" s="159"/>
      <c r="XS20" s="159"/>
      <c r="XT20" s="159"/>
      <c r="XU20" s="159"/>
      <c r="XV20" s="159"/>
      <c r="XW20" s="159"/>
      <c r="XX20" s="159"/>
      <c r="XY20" s="159"/>
      <c r="XZ20" s="159"/>
      <c r="YA20" s="159"/>
      <c r="YB20" s="159"/>
      <c r="YC20" s="159"/>
      <c r="YD20" s="159"/>
      <c r="YE20" s="159"/>
      <c r="YF20" s="159"/>
      <c r="YG20" s="159"/>
      <c r="YH20" s="159"/>
      <c r="YI20" s="159"/>
      <c r="YJ20" s="159"/>
      <c r="YK20" s="159"/>
      <c r="YL20" s="159"/>
      <c r="YM20" s="159"/>
      <c r="YN20" s="159"/>
      <c r="YO20" s="159"/>
      <c r="YP20" s="159"/>
      <c r="YQ20" s="159"/>
      <c r="YR20" s="159"/>
      <c r="YS20" s="159"/>
      <c r="YT20" s="159"/>
      <c r="YU20" s="159"/>
      <c r="YV20" s="159"/>
      <c r="YW20" s="159"/>
      <c r="YX20" s="159"/>
      <c r="YY20" s="159"/>
      <c r="YZ20" s="159"/>
      <c r="ZA20" s="159"/>
      <c r="ZB20" s="159"/>
      <c r="ZC20" s="159"/>
      <c r="ZD20" s="159"/>
      <c r="ZE20" s="159"/>
      <c r="ZF20" s="159"/>
      <c r="ZG20" s="159"/>
      <c r="ZH20" s="159"/>
      <c r="ZI20" s="159"/>
      <c r="ZJ20" s="159"/>
      <c r="ZK20" s="159"/>
      <c r="ZL20" s="159"/>
      <c r="ZM20" s="159"/>
      <c r="ZN20" s="159"/>
      <c r="ZO20" s="159"/>
      <c r="ZP20" s="159"/>
      <c r="ZQ20" s="159"/>
      <c r="ZR20" s="159"/>
      <c r="ZS20" s="159"/>
      <c r="ZT20" s="159"/>
      <c r="ZU20" s="159"/>
      <c r="ZV20" s="159"/>
      <c r="ZW20" s="159"/>
      <c r="ZX20" s="159"/>
      <c r="ZY20" s="159"/>
      <c r="ZZ20" s="159"/>
      <c r="AAA20" s="159"/>
      <c r="AAB20" s="159"/>
      <c r="AAC20" s="159"/>
      <c r="AAD20" s="159"/>
      <c r="AAE20" s="159"/>
      <c r="AAF20" s="159"/>
      <c r="AAG20" s="159"/>
      <c r="AAH20" s="159"/>
      <c r="AAI20" s="159"/>
      <c r="AAJ20" s="159"/>
      <c r="AAK20" s="159"/>
      <c r="AAL20" s="159"/>
      <c r="AAM20" s="159"/>
      <c r="AAN20" s="159"/>
      <c r="AAO20" s="159"/>
      <c r="AAP20" s="159"/>
      <c r="AAQ20" s="159"/>
      <c r="AAR20" s="159"/>
      <c r="AAS20" s="159"/>
      <c r="AAT20" s="159"/>
      <c r="AAU20" s="159"/>
      <c r="AAV20" s="159"/>
      <c r="AAW20" s="159"/>
      <c r="AAX20" s="159"/>
      <c r="AAY20" s="159"/>
      <c r="AAZ20" s="159"/>
      <c r="ABA20" s="159"/>
      <c r="ABB20" s="159"/>
      <c r="ABC20" s="159"/>
      <c r="ABD20" s="159"/>
      <c r="ABE20" s="159"/>
      <c r="ABF20" s="159"/>
      <c r="ABG20" s="159"/>
      <c r="ABH20" s="159"/>
      <c r="ABI20" s="159"/>
      <c r="ABJ20" s="159"/>
      <c r="ABK20" s="159"/>
      <c r="ABL20" s="159"/>
      <c r="ABM20" s="159"/>
      <c r="ABN20" s="159"/>
      <c r="ABO20" s="159"/>
      <c r="ABP20" s="159"/>
      <c r="ABQ20" s="159"/>
      <c r="ABR20" s="159"/>
      <c r="ABS20" s="159"/>
      <c r="ABT20" s="159"/>
      <c r="ABU20" s="159"/>
      <c r="ABV20" s="159"/>
      <c r="ABW20" s="159"/>
      <c r="ABX20" s="159"/>
      <c r="ABY20" s="159"/>
      <c r="ABZ20" s="159"/>
      <c r="ACA20" s="159"/>
      <c r="ACB20" s="159"/>
      <c r="ACC20" s="159"/>
      <c r="ACD20" s="159"/>
      <c r="ACE20" s="159"/>
      <c r="ACF20" s="159"/>
      <c r="ACG20" s="159"/>
      <c r="ACH20" s="159"/>
      <c r="ACI20" s="159"/>
      <c r="ACJ20" s="159"/>
      <c r="ACK20" s="159"/>
      <c r="ACL20" s="159"/>
      <c r="ACM20" s="159"/>
      <c r="ACN20" s="159"/>
      <c r="ACO20" s="159"/>
      <c r="ACP20" s="159"/>
      <c r="ACQ20" s="159"/>
      <c r="ACR20" s="159"/>
      <c r="ACS20" s="159"/>
      <c r="ACT20" s="159"/>
      <c r="ACU20" s="159"/>
      <c r="ACV20" s="159"/>
      <c r="ACW20" s="159"/>
      <c r="ACX20" s="159"/>
      <c r="ACY20" s="159"/>
      <c r="ACZ20" s="159"/>
      <c r="ADA20" s="159"/>
      <c r="ADB20" s="159"/>
      <c r="ADC20" s="159"/>
      <c r="ADD20" s="159"/>
      <c r="ADE20" s="159"/>
      <c r="ADF20" s="159"/>
      <c r="ADG20" s="159"/>
      <c r="ADH20" s="159"/>
      <c r="ADI20" s="159"/>
      <c r="ADJ20" s="159"/>
      <c r="ADK20" s="159"/>
      <c r="ADL20" s="159"/>
      <c r="ADM20" s="159"/>
      <c r="ADN20" s="159"/>
      <c r="ADO20" s="159"/>
      <c r="ADP20" s="159"/>
      <c r="ADQ20" s="159"/>
      <c r="ADR20" s="159"/>
      <c r="ADS20" s="159"/>
      <c r="ADT20" s="159"/>
      <c r="ADU20" s="159"/>
      <c r="ADV20" s="159"/>
      <c r="ADW20" s="159"/>
      <c r="ADX20" s="159"/>
      <c r="ADY20" s="159"/>
      <c r="ADZ20" s="159"/>
      <c r="AEA20" s="159"/>
      <c r="AEB20" s="159"/>
      <c r="AEC20" s="159"/>
      <c r="AED20" s="159"/>
      <c r="AEE20" s="159"/>
      <c r="AEF20" s="159"/>
      <c r="AEG20" s="159"/>
      <c r="AEH20" s="159"/>
      <c r="AEI20" s="159"/>
      <c r="AEJ20" s="159"/>
      <c r="AEK20" s="159"/>
      <c r="AEL20" s="159"/>
      <c r="AEM20" s="159"/>
      <c r="AEN20" s="159"/>
      <c r="AEO20" s="159"/>
      <c r="AEP20" s="159"/>
      <c r="AEQ20" s="159"/>
      <c r="AER20" s="159"/>
      <c r="AES20" s="159"/>
      <c r="AET20" s="159"/>
      <c r="AEU20" s="159"/>
      <c r="AEV20" s="159"/>
      <c r="AEW20" s="159"/>
      <c r="AEX20" s="159"/>
      <c r="AEY20" s="159"/>
      <c r="AEZ20" s="159"/>
      <c r="AFA20" s="159"/>
      <c r="AFB20" s="159"/>
      <c r="AFC20" s="159"/>
      <c r="AFD20" s="159"/>
      <c r="AFE20" s="159"/>
      <c r="AFF20" s="159"/>
      <c r="AFG20" s="159"/>
      <c r="AFH20" s="159"/>
      <c r="AFI20" s="159"/>
      <c r="AFJ20" s="159"/>
      <c r="AFK20" s="159"/>
      <c r="AFL20" s="159"/>
      <c r="AFM20" s="159"/>
      <c r="AFN20" s="159"/>
      <c r="AFO20" s="159"/>
      <c r="AFP20" s="159"/>
      <c r="AFQ20" s="159"/>
      <c r="AFR20" s="159"/>
      <c r="AFS20" s="159"/>
      <c r="AFT20" s="159"/>
      <c r="AFU20" s="159"/>
      <c r="AFV20" s="159"/>
      <c r="AFW20" s="159"/>
      <c r="AFX20" s="159"/>
      <c r="AFY20" s="159"/>
      <c r="AFZ20" s="159"/>
      <c r="AGA20" s="159"/>
      <c r="AGB20" s="159"/>
      <c r="AGC20" s="159"/>
      <c r="AGD20" s="159"/>
      <c r="AGE20" s="159"/>
      <c r="AGF20" s="159"/>
      <c r="AGG20" s="159"/>
      <c r="AGH20" s="159"/>
      <c r="AGI20" s="159"/>
      <c r="AGJ20" s="159"/>
      <c r="AGK20" s="159"/>
      <c r="AGL20" s="159"/>
      <c r="AGM20" s="159"/>
      <c r="AGN20" s="159"/>
      <c r="AGO20" s="159"/>
      <c r="AGP20" s="159"/>
      <c r="AGQ20" s="159"/>
      <c r="AGR20" s="159"/>
      <c r="AGS20" s="159"/>
      <c r="AGT20" s="159"/>
      <c r="AGU20" s="159"/>
      <c r="AGV20" s="159"/>
      <c r="AGW20" s="159"/>
      <c r="AGX20" s="159"/>
      <c r="AGY20" s="159"/>
      <c r="AGZ20" s="159"/>
      <c r="AHA20" s="159"/>
      <c r="AHB20" s="159"/>
      <c r="AHC20" s="159"/>
      <c r="AHD20" s="159"/>
      <c r="AHE20" s="159"/>
      <c r="AHF20" s="159"/>
      <c r="AHG20" s="159"/>
      <c r="AHH20" s="159"/>
      <c r="AHI20" s="159"/>
      <c r="AHJ20" s="159"/>
      <c r="AHK20" s="159"/>
      <c r="AHL20" s="159"/>
      <c r="AHM20" s="159"/>
      <c r="AHN20" s="159"/>
      <c r="AHO20" s="159"/>
      <c r="AHP20" s="159"/>
      <c r="AHQ20" s="159"/>
      <c r="AHR20" s="159"/>
      <c r="AHS20" s="159"/>
      <c r="AHT20" s="159"/>
      <c r="AHU20" s="159"/>
      <c r="AHV20" s="159"/>
      <c r="AHW20" s="159"/>
      <c r="AHX20" s="159"/>
      <c r="AHY20" s="159"/>
      <c r="AHZ20" s="159"/>
      <c r="AIA20" s="159"/>
      <c r="AIB20" s="159"/>
      <c r="AIC20" s="159"/>
      <c r="AID20" s="159"/>
      <c r="AIE20" s="159"/>
      <c r="AIF20" s="159"/>
      <c r="AIG20" s="159"/>
      <c r="AIH20" s="159"/>
      <c r="AII20" s="159"/>
      <c r="AIJ20" s="159"/>
      <c r="AIK20" s="159"/>
      <c r="AIL20" s="159"/>
      <c r="AIM20" s="159"/>
      <c r="AIN20" s="159"/>
      <c r="AIO20" s="159"/>
      <c r="AIP20" s="159"/>
      <c r="AIQ20" s="159"/>
      <c r="AIR20" s="159"/>
      <c r="AIS20" s="159"/>
      <c r="AIT20" s="159"/>
      <c r="AIU20" s="159"/>
      <c r="AIV20" s="159"/>
      <c r="AIW20" s="159"/>
      <c r="AIX20" s="159"/>
      <c r="AIY20" s="159"/>
      <c r="AIZ20" s="159"/>
      <c r="AJA20" s="159"/>
      <c r="AJB20" s="159"/>
      <c r="AJC20" s="159"/>
      <c r="AJD20" s="159"/>
      <c r="AJE20" s="159"/>
      <c r="AJF20" s="159"/>
      <c r="AJG20" s="159"/>
      <c r="AJH20" s="159"/>
      <c r="AJI20" s="159"/>
      <c r="AJJ20" s="159"/>
      <c r="AJK20" s="159"/>
      <c r="AJL20" s="159"/>
      <c r="AJM20" s="159"/>
      <c r="AJN20" s="159"/>
      <c r="AJO20" s="159"/>
      <c r="AJP20" s="159"/>
      <c r="AJQ20" s="159"/>
      <c r="AJR20" s="159"/>
      <c r="AJS20" s="159"/>
      <c r="AJT20" s="159"/>
      <c r="AJU20" s="159"/>
      <c r="AJV20" s="159"/>
      <c r="AJW20" s="159"/>
      <c r="AJX20" s="159"/>
      <c r="AJY20" s="159"/>
      <c r="AJZ20" s="159"/>
      <c r="AKA20" s="159"/>
      <c r="AKB20" s="159"/>
      <c r="AKC20" s="159"/>
      <c r="AKD20" s="159"/>
      <c r="AKE20" s="159"/>
      <c r="AKF20" s="159"/>
      <c r="AKG20" s="159"/>
      <c r="AKH20" s="159"/>
      <c r="AKI20" s="159"/>
      <c r="AKJ20" s="159"/>
      <c r="AKK20" s="159"/>
      <c r="AKL20" s="159"/>
      <c r="AKM20" s="159"/>
      <c r="AKN20" s="159"/>
      <c r="AKO20" s="159"/>
      <c r="AKP20" s="159"/>
      <c r="AKQ20" s="159"/>
      <c r="AKR20" s="159"/>
      <c r="AKS20" s="159"/>
      <c r="AKT20" s="159"/>
      <c r="AKU20" s="159"/>
      <c r="AKV20" s="159"/>
      <c r="AKW20" s="159"/>
      <c r="AKX20" s="159"/>
      <c r="AKY20" s="159"/>
      <c r="AKZ20" s="159"/>
      <c r="ALA20" s="159"/>
      <c r="ALB20" s="159"/>
      <c r="ALC20" s="159"/>
      <c r="ALD20" s="159"/>
      <c r="ALE20" s="159"/>
      <c r="ALF20" s="159"/>
      <c r="ALG20" s="159"/>
      <c r="ALH20" s="159"/>
      <c r="ALI20" s="159"/>
      <c r="ALJ20" s="159"/>
      <c r="ALK20" s="159"/>
      <c r="ALL20" s="159"/>
      <c r="ALM20" s="159"/>
      <c r="ALN20" s="159"/>
      <c r="ALO20" s="159"/>
      <c r="ALP20" s="159"/>
      <c r="ALQ20" s="159"/>
      <c r="ALR20" s="159"/>
      <c r="ALS20" s="159"/>
      <c r="ALT20" s="159"/>
      <c r="ALU20" s="159"/>
      <c r="ALV20" s="159"/>
      <c r="ALW20" s="159"/>
      <c r="ALX20" s="159"/>
      <c r="ALY20" s="159"/>
      <c r="ALZ20" s="159"/>
      <c r="AMA20" s="159"/>
      <c r="AMB20" s="159"/>
      <c r="AMC20" s="159"/>
      <c r="AMD20" s="159"/>
      <c r="AME20" s="159"/>
      <c r="AMF20" s="159"/>
      <c r="AMG20" s="159"/>
      <c r="AMH20" s="159"/>
      <c r="AMI20" s="159"/>
      <c r="AMJ20" s="159"/>
    </row>
    <row r="21" spans="1:1024" s="151" customFormat="1" x14ac:dyDescent="0.25">
      <c r="A21" s="202"/>
      <c r="B21" s="202"/>
      <c r="C21" s="202"/>
      <c r="D21" s="202"/>
      <c r="E21" s="202"/>
      <c r="F21" s="202"/>
      <c r="G21" s="202"/>
      <c r="H21" s="202"/>
      <c r="I21" s="202"/>
      <c r="J21" s="202"/>
      <c r="K21" s="202"/>
      <c r="L21" s="202"/>
    </row>
    <row r="22" spans="1:1024" s="151" customFormat="1" x14ac:dyDescent="0.25">
      <c r="A22" s="202"/>
      <c r="B22" s="202"/>
      <c r="C22" s="202"/>
      <c r="D22" s="202"/>
      <c r="E22" s="202"/>
      <c r="F22" s="202"/>
      <c r="G22" s="202"/>
      <c r="H22" s="202"/>
      <c r="I22" s="202"/>
      <c r="J22" s="202"/>
      <c r="K22" s="202"/>
      <c r="L22" s="202"/>
    </row>
    <row r="23" spans="1:1024" s="151" customFormat="1" x14ac:dyDescent="0.25">
      <c r="A23" s="202"/>
      <c r="B23" s="202"/>
      <c r="C23" s="202"/>
      <c r="D23" s="202"/>
      <c r="E23" s="202"/>
      <c r="F23" s="202"/>
      <c r="G23" s="202"/>
      <c r="H23" s="202"/>
      <c r="I23" s="202"/>
      <c r="J23" s="202"/>
      <c r="K23" s="202"/>
      <c r="L23" s="202"/>
    </row>
    <row r="24" spans="1:1024" s="154" customFormat="1" x14ac:dyDescent="0.25">
      <c r="A24" s="204" t="s">
        <v>83</v>
      </c>
      <c r="B24" s="204"/>
      <c r="C24" s="204"/>
      <c r="D24" s="204"/>
      <c r="E24" s="204"/>
      <c r="F24" s="204"/>
      <c r="G24" s="204"/>
      <c r="H24" s="204"/>
      <c r="I24" s="204"/>
      <c r="J24" s="204"/>
      <c r="K24" s="204"/>
      <c r="L24" s="204"/>
    </row>
    <row r="25" spans="1:1024" x14ac:dyDescent="0.25">
      <c r="A25" s="209" t="s">
        <v>84</v>
      </c>
      <c r="B25" s="209"/>
      <c r="C25" s="209"/>
      <c r="D25" s="209"/>
      <c r="E25" s="209"/>
      <c r="F25" s="209"/>
      <c r="G25" s="209"/>
      <c r="H25" s="209"/>
      <c r="I25" s="209"/>
      <c r="J25" s="209"/>
      <c r="K25" s="209"/>
      <c r="L25" s="209"/>
      <c r="M25" s="155"/>
      <c r="N25" s="155"/>
      <c r="O25" s="155"/>
      <c r="P25" s="155"/>
      <c r="Q25" s="155"/>
      <c r="R25" s="156"/>
    </row>
    <row r="26" spans="1:1024" x14ac:dyDescent="0.25">
      <c r="A26" s="209" t="s">
        <v>85</v>
      </c>
      <c r="B26" s="209"/>
      <c r="C26" s="209"/>
      <c r="D26" s="209"/>
      <c r="E26" s="209"/>
      <c r="F26" s="209"/>
      <c r="G26" s="209"/>
      <c r="H26" s="209"/>
      <c r="I26" s="209"/>
      <c r="J26" s="209"/>
      <c r="K26" s="209"/>
      <c r="L26" s="209"/>
      <c r="M26" s="155"/>
      <c r="N26" s="155"/>
      <c r="O26" s="155"/>
      <c r="P26" s="155"/>
      <c r="Q26" s="155"/>
      <c r="R26" s="156"/>
    </row>
    <row r="27" spans="1:1024" x14ac:dyDescent="0.25">
      <c r="A27" s="205" t="s">
        <v>25</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row>
    <row r="28" spans="1:1024" x14ac:dyDescent="0.25">
      <c r="A28" s="115" t="s">
        <v>12</v>
      </c>
      <c r="B28" s="157">
        <v>1</v>
      </c>
      <c r="C28" s="157">
        <v>2</v>
      </c>
      <c r="D28" s="157">
        <v>3</v>
      </c>
      <c r="E28" s="157">
        <v>4</v>
      </c>
      <c r="F28" s="157">
        <v>5</v>
      </c>
      <c r="G28" s="157">
        <v>6</v>
      </c>
      <c r="H28" s="157">
        <v>7</v>
      </c>
      <c r="I28" s="157">
        <v>8</v>
      </c>
      <c r="J28" s="157">
        <v>9</v>
      </c>
      <c r="K28" s="157">
        <v>10</v>
      </c>
      <c r="L28" s="157">
        <v>11</v>
      </c>
      <c r="M28" s="157">
        <v>12</v>
      </c>
      <c r="N28" s="157">
        <v>13</v>
      </c>
      <c r="O28" s="157">
        <v>14</v>
      </c>
      <c r="P28" s="157">
        <v>15</v>
      </c>
      <c r="Q28" s="157">
        <v>16</v>
      </c>
      <c r="R28" s="157">
        <v>17</v>
      </c>
      <c r="S28" s="157">
        <v>18</v>
      </c>
      <c r="T28" s="157">
        <v>19</v>
      </c>
      <c r="U28" s="157">
        <v>20</v>
      </c>
      <c r="V28" s="157">
        <v>21</v>
      </c>
      <c r="W28" s="157">
        <v>22</v>
      </c>
      <c r="X28" s="157">
        <v>23</v>
      </c>
      <c r="Y28" s="157">
        <v>24</v>
      </c>
      <c r="Z28" s="157">
        <v>25</v>
      </c>
      <c r="AA28" s="157">
        <v>26</v>
      </c>
      <c r="AB28" s="157">
        <v>27</v>
      </c>
      <c r="AC28" s="157">
        <v>28</v>
      </c>
      <c r="AD28" s="157">
        <v>29</v>
      </c>
      <c r="AE28" s="157">
        <v>30</v>
      </c>
      <c r="AF28" s="157">
        <v>31</v>
      </c>
      <c r="AG28" s="157">
        <v>32</v>
      </c>
      <c r="AH28" s="157">
        <v>33</v>
      </c>
      <c r="AI28" s="157">
        <v>34</v>
      </c>
      <c r="AJ28" s="157">
        <v>35</v>
      </c>
      <c r="AK28" s="157">
        <v>36</v>
      </c>
    </row>
    <row r="29" spans="1:1024" x14ac:dyDescent="0.25">
      <c r="A29" s="115" t="s">
        <v>13</v>
      </c>
      <c r="B29" s="158" t="str">
        <f t="shared" ref="B29:AK29" si="20">MID($B4,B28,1)</f>
        <v>0</v>
      </c>
      <c r="C29" s="158" t="str">
        <f t="shared" si="20"/>
        <v>0</v>
      </c>
      <c r="D29" s="158" t="str">
        <f t="shared" si="20"/>
        <v>A</v>
      </c>
      <c r="E29" s="158" t="str">
        <f t="shared" si="20"/>
        <v>B</v>
      </c>
      <c r="F29" s="158" t="str">
        <f t="shared" si="20"/>
        <v>6</v>
      </c>
      <c r="G29" s="158" t="str">
        <f t="shared" si="20"/>
        <v>0</v>
      </c>
      <c r="H29" s="158" t="str">
        <f t="shared" si="20"/>
        <v>0</v>
      </c>
      <c r="I29" s="158" t="str">
        <f t="shared" si="20"/>
        <v>0</v>
      </c>
      <c r="J29" s="158" t="str">
        <f t="shared" si="20"/>
        <v/>
      </c>
      <c r="K29" s="158" t="str">
        <f t="shared" si="20"/>
        <v/>
      </c>
      <c r="L29" s="158" t="str">
        <f t="shared" si="20"/>
        <v/>
      </c>
      <c r="M29" s="158" t="str">
        <f t="shared" si="20"/>
        <v/>
      </c>
      <c r="N29" s="158" t="str">
        <f t="shared" si="20"/>
        <v/>
      </c>
      <c r="O29" s="158" t="str">
        <f t="shared" si="20"/>
        <v/>
      </c>
      <c r="P29" s="158" t="str">
        <f t="shared" si="20"/>
        <v/>
      </c>
      <c r="Q29" s="158" t="str">
        <f t="shared" si="20"/>
        <v/>
      </c>
      <c r="R29" s="158" t="str">
        <f t="shared" si="20"/>
        <v/>
      </c>
      <c r="S29" s="158" t="str">
        <f t="shared" si="20"/>
        <v/>
      </c>
      <c r="T29" s="158" t="str">
        <f t="shared" si="20"/>
        <v/>
      </c>
      <c r="U29" s="158" t="str">
        <f t="shared" si="20"/>
        <v/>
      </c>
      <c r="V29" s="158" t="str">
        <f t="shared" si="20"/>
        <v/>
      </c>
      <c r="W29" s="158" t="str">
        <f t="shared" si="20"/>
        <v/>
      </c>
      <c r="X29" s="158" t="str">
        <f t="shared" si="20"/>
        <v/>
      </c>
      <c r="Y29" s="158" t="str">
        <f t="shared" si="20"/>
        <v/>
      </c>
      <c r="Z29" s="158" t="str">
        <f t="shared" si="20"/>
        <v/>
      </c>
      <c r="AA29" s="158" t="str">
        <f t="shared" si="20"/>
        <v/>
      </c>
      <c r="AB29" s="158" t="str">
        <f t="shared" si="20"/>
        <v/>
      </c>
      <c r="AC29" s="158" t="str">
        <f t="shared" si="20"/>
        <v/>
      </c>
      <c r="AD29" s="158" t="str">
        <f t="shared" si="20"/>
        <v/>
      </c>
      <c r="AE29" s="158" t="str">
        <f t="shared" si="20"/>
        <v/>
      </c>
      <c r="AF29" s="158" t="str">
        <f t="shared" si="20"/>
        <v/>
      </c>
      <c r="AG29" s="158" t="str">
        <f t="shared" si="20"/>
        <v/>
      </c>
      <c r="AH29" s="158" t="str">
        <f t="shared" si="20"/>
        <v/>
      </c>
      <c r="AI29" s="158" t="str">
        <f t="shared" si="20"/>
        <v/>
      </c>
      <c r="AJ29" s="158" t="str">
        <f t="shared" si="20"/>
        <v/>
      </c>
      <c r="AK29" s="158" t="str">
        <f t="shared" si="20"/>
        <v/>
      </c>
    </row>
    <row r="30" spans="1:1024" x14ac:dyDescent="0.25">
      <c r="A30" s="115" t="s">
        <v>14</v>
      </c>
      <c r="B30" s="157" t="str">
        <f t="shared" ref="B30:AK30" si="21">HEX2BIN(B29,4)</f>
        <v>0000</v>
      </c>
      <c r="C30" s="157" t="str">
        <f t="shared" si="21"/>
        <v>0000</v>
      </c>
      <c r="D30" s="157" t="str">
        <f t="shared" si="21"/>
        <v>1010</v>
      </c>
      <c r="E30" s="157" t="str">
        <f t="shared" si="21"/>
        <v>1011</v>
      </c>
      <c r="F30" s="157" t="str">
        <f t="shared" si="21"/>
        <v>0110</v>
      </c>
      <c r="G30" s="157" t="str">
        <f t="shared" si="21"/>
        <v>0000</v>
      </c>
      <c r="H30" s="157" t="str">
        <f t="shared" si="21"/>
        <v>0000</v>
      </c>
      <c r="I30" s="157" t="str">
        <f t="shared" si="21"/>
        <v>0000</v>
      </c>
      <c r="J30" s="157" t="str">
        <f t="shared" si="21"/>
        <v>0000</v>
      </c>
      <c r="K30" s="157" t="str">
        <f t="shared" si="21"/>
        <v>0000</v>
      </c>
      <c r="L30" s="157" t="str">
        <f t="shared" si="21"/>
        <v>0000</v>
      </c>
      <c r="M30" s="157" t="str">
        <f t="shared" si="21"/>
        <v>0000</v>
      </c>
      <c r="N30" s="157" t="str">
        <f t="shared" si="21"/>
        <v>0000</v>
      </c>
      <c r="O30" s="157" t="str">
        <f t="shared" si="21"/>
        <v>0000</v>
      </c>
      <c r="P30" s="157" t="str">
        <f t="shared" si="21"/>
        <v>0000</v>
      </c>
      <c r="Q30" s="157" t="str">
        <f t="shared" si="21"/>
        <v>0000</v>
      </c>
      <c r="R30" s="157" t="str">
        <f t="shared" si="21"/>
        <v>0000</v>
      </c>
      <c r="S30" s="157" t="str">
        <f t="shared" si="21"/>
        <v>0000</v>
      </c>
      <c r="T30" s="157" t="str">
        <f t="shared" si="21"/>
        <v>0000</v>
      </c>
      <c r="U30" s="157" t="str">
        <f t="shared" si="21"/>
        <v>0000</v>
      </c>
      <c r="V30" s="157" t="str">
        <f t="shared" si="21"/>
        <v>0000</v>
      </c>
      <c r="W30" s="157" t="str">
        <f t="shared" si="21"/>
        <v>0000</v>
      </c>
      <c r="X30" s="157" t="str">
        <f t="shared" si="21"/>
        <v>0000</v>
      </c>
      <c r="Y30" s="157" t="str">
        <f t="shared" si="21"/>
        <v>0000</v>
      </c>
      <c r="Z30" s="157" t="str">
        <f t="shared" si="21"/>
        <v>0000</v>
      </c>
      <c r="AA30" s="157" t="str">
        <f t="shared" si="21"/>
        <v>0000</v>
      </c>
      <c r="AB30" s="157" t="str">
        <f t="shared" si="21"/>
        <v>0000</v>
      </c>
      <c r="AC30" s="157" t="str">
        <f t="shared" si="21"/>
        <v>0000</v>
      </c>
      <c r="AD30" s="157" t="str">
        <f t="shared" si="21"/>
        <v>0000</v>
      </c>
      <c r="AE30" s="157" t="str">
        <f t="shared" si="21"/>
        <v>0000</v>
      </c>
      <c r="AF30" s="157" t="str">
        <f t="shared" si="21"/>
        <v>0000</v>
      </c>
      <c r="AG30" s="157" t="str">
        <f t="shared" si="21"/>
        <v>0000</v>
      </c>
      <c r="AH30" s="157" t="str">
        <f t="shared" si="21"/>
        <v>0000</v>
      </c>
      <c r="AI30" s="157" t="str">
        <f t="shared" si="21"/>
        <v>0000</v>
      </c>
      <c r="AJ30" s="157" t="str">
        <f t="shared" si="21"/>
        <v>0000</v>
      </c>
      <c r="AK30" s="157" t="str">
        <f t="shared" si="21"/>
        <v>0000</v>
      </c>
    </row>
    <row r="31" spans="1:1024" x14ac:dyDescent="0.25">
      <c r="B31" s="110"/>
      <c r="C31" s="155"/>
      <c r="D31" s="155"/>
      <c r="E31" s="155"/>
      <c r="F31" s="155"/>
      <c r="G31" s="155"/>
      <c r="H31" s="155"/>
      <c r="I31" s="155"/>
      <c r="J31" s="155"/>
      <c r="K31" s="155"/>
      <c r="L31" s="155"/>
      <c r="M31" s="155"/>
      <c r="N31" s="155"/>
      <c r="O31" s="155"/>
      <c r="P31" s="155"/>
    </row>
    <row r="32" spans="1:1024" x14ac:dyDescent="0.25">
      <c r="A32" s="206" t="s">
        <v>86</v>
      </c>
      <c r="B32" s="206"/>
      <c r="C32" s="207" t="s">
        <v>20</v>
      </c>
      <c r="D32" s="207"/>
      <c r="E32" s="207"/>
      <c r="F32" s="208" t="s">
        <v>21</v>
      </c>
      <c r="G32" s="208"/>
      <c r="H32" s="207" t="s">
        <v>22</v>
      </c>
      <c r="I32" s="207"/>
      <c r="J32" s="207"/>
      <c r="K32" s="207"/>
      <c r="L32" s="207"/>
      <c r="M32" s="155"/>
      <c r="N32" s="155"/>
      <c r="O32" s="155"/>
      <c r="P32" s="155"/>
      <c r="Q32" s="155"/>
      <c r="R32" s="155"/>
      <c r="S32" s="155"/>
      <c r="T32" s="155"/>
      <c r="U32" s="155"/>
      <c r="V32" s="155"/>
      <c r="W32" s="155"/>
      <c r="X32" s="155"/>
      <c r="Y32" s="155"/>
    </row>
  </sheetData>
  <sheetProtection algorithmName="SHA-512" hashValue="eQdV0BZn/JnPOSNlKsarJSY6lpDPzNDHW7OLHrxcA904HWM527sSm/vCwkxn71AMZ9TNsVLT4MnODNuMHflE/Q==" saltValue="y51uKzpHbvszH/080afHAg==" spinCount="100000" sheet="1" objects="1" scenarios="1"/>
  <mergeCells count="16">
    <mergeCell ref="A26:L26"/>
    <mergeCell ref="A27:Y27"/>
    <mergeCell ref="A32:B32"/>
    <mergeCell ref="C32:E32"/>
    <mergeCell ref="F32:G32"/>
    <mergeCell ref="H32:L32"/>
    <mergeCell ref="A25:L25"/>
    <mergeCell ref="A1:Y1"/>
    <mergeCell ref="A2:M2"/>
    <mergeCell ref="A3:L3"/>
    <mergeCell ref="B4:L4"/>
    <mergeCell ref="B5:O5"/>
    <mergeCell ref="A21:L21"/>
    <mergeCell ref="A22:L22"/>
    <mergeCell ref="A23:L23"/>
    <mergeCell ref="A24:L24"/>
  </mergeCells>
  <hyperlinks>
    <hyperlink ref="A25" r:id="rId1" xr:uid="{2D3740ED-AB5C-480C-B34C-0A34CC996505}"/>
    <hyperlink ref="A26" r:id="rId2" xr:uid="{FD547963-9ABF-44B6-A13A-24C69DB6CF9B}"/>
    <hyperlink ref="C32" r:id="rId3" xr:uid="{3837A805-EB4B-4996-9D2C-7C5E291C818D}"/>
    <hyperlink ref="H32" r:id="rId4" xr:uid="{7CCB523E-5495-453D-9B86-87FF2D6BC58E}"/>
  </hyperlinks>
  <pageMargins left="0.25" right="0.25" top="0.75" bottom="0.75" header="0.51180555555555496" footer="0.51180555555555496"/>
  <pageSetup paperSize="9" firstPageNumber="0" fitToHeight="0" orientation="landscape" horizontalDpi="300" verticalDpi="3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4A48-B416-42F2-916A-EF05399565AC}">
  <sheetPr>
    <pageSetUpPr fitToPage="1"/>
  </sheetPr>
  <dimension ref="A1:AMJ41"/>
  <sheetViews>
    <sheetView zoomScale="130" zoomScaleNormal="130" workbookViewId="0">
      <selection activeCell="B4" sqref="B4:L4"/>
    </sheetView>
  </sheetViews>
  <sheetFormatPr defaultColWidth="9.140625" defaultRowHeight="15" x14ac:dyDescent="0.25"/>
  <cols>
    <col min="1" max="1" width="37.7109375" style="110" customWidth="1"/>
    <col min="2" max="2" width="6.7109375" style="156" customWidth="1"/>
    <col min="3" max="3" width="18.42578125" style="110" bestFit="1" customWidth="1"/>
    <col min="4" max="4" width="26" style="110" bestFit="1" customWidth="1"/>
    <col min="5" max="6" width="8.7109375" style="110" customWidth="1"/>
    <col min="7" max="7" width="13.85546875" style="110" customWidth="1"/>
    <col min="8" max="18" width="8.7109375" style="110" customWidth="1"/>
    <col min="19" max="19" width="13.5703125" style="110" customWidth="1"/>
    <col min="20" max="25" width="5" style="110" customWidth="1"/>
    <col min="26" max="1024" width="9.140625" style="110"/>
    <col min="1025" max="16384" width="9.140625" style="159"/>
  </cols>
  <sheetData>
    <row r="1" spans="1:1024" ht="18.75" x14ac:dyDescent="0.25">
      <c r="A1" s="199" t="s">
        <v>53</v>
      </c>
      <c r="B1" s="199"/>
      <c r="C1" s="199"/>
      <c r="D1" s="199"/>
      <c r="E1" s="199"/>
      <c r="F1" s="199"/>
      <c r="G1" s="199"/>
      <c r="H1" s="199"/>
      <c r="I1" s="199"/>
      <c r="J1" s="199"/>
      <c r="K1" s="199"/>
      <c r="L1" s="199"/>
      <c r="M1" s="199"/>
      <c r="N1" s="199"/>
      <c r="O1" s="199"/>
      <c r="P1" s="199"/>
      <c r="Q1" s="199"/>
      <c r="R1" s="199"/>
      <c r="S1" s="199"/>
      <c r="T1" s="199"/>
      <c r="U1" s="199"/>
      <c r="V1" s="199"/>
      <c r="W1" s="199"/>
      <c r="X1" s="199"/>
      <c r="Y1" s="199"/>
    </row>
    <row r="2" spans="1:1024" ht="34.5" customHeight="1" x14ac:dyDescent="0.25">
      <c r="A2" s="200" t="s">
        <v>54</v>
      </c>
      <c r="B2" s="200"/>
      <c r="C2" s="200"/>
      <c r="D2" s="200"/>
      <c r="E2" s="200"/>
      <c r="F2" s="200"/>
      <c r="G2" s="200"/>
      <c r="H2" s="200"/>
      <c r="I2" s="200"/>
      <c r="J2" s="200"/>
      <c r="K2" s="200"/>
      <c r="L2" s="200"/>
      <c r="M2" s="200"/>
      <c r="N2" s="111"/>
      <c r="O2" s="111"/>
      <c r="P2" s="111"/>
      <c r="Q2" s="111"/>
      <c r="R2" s="111"/>
      <c r="S2" s="111"/>
      <c r="T2" s="111"/>
      <c r="U2" s="111"/>
      <c r="V2" s="111"/>
      <c r="W2" s="111"/>
      <c r="X2" s="111"/>
      <c r="Y2" s="111"/>
    </row>
    <row r="3" spans="1:1024" x14ac:dyDescent="0.25">
      <c r="A3" s="198" t="s">
        <v>55</v>
      </c>
      <c r="B3" s="198"/>
      <c r="C3" s="198"/>
      <c r="D3" s="198"/>
      <c r="E3" s="198"/>
      <c r="F3" s="198"/>
      <c r="G3" s="198"/>
      <c r="H3" s="198"/>
      <c r="I3" s="198"/>
      <c r="J3" s="198"/>
      <c r="K3" s="198"/>
      <c r="L3" s="198"/>
      <c r="M3" s="112"/>
      <c r="N3" s="112"/>
      <c r="O3" s="112"/>
      <c r="P3" s="112"/>
      <c r="Q3" s="112"/>
      <c r="R3" s="112"/>
      <c r="S3" s="112"/>
      <c r="T3" s="112"/>
      <c r="U3" s="112"/>
      <c r="V3" s="112"/>
      <c r="W3" s="112"/>
      <c r="X3" s="112"/>
      <c r="Y3" s="112"/>
    </row>
    <row r="4" spans="1:1024" ht="15.75" x14ac:dyDescent="0.25">
      <c r="A4" s="113" t="s">
        <v>56</v>
      </c>
      <c r="B4" s="210" t="s">
        <v>126</v>
      </c>
      <c r="C4" s="210"/>
      <c r="D4" s="210"/>
      <c r="E4" s="210"/>
      <c r="F4" s="210"/>
      <c r="G4" s="210"/>
      <c r="H4" s="210"/>
      <c r="I4" s="210"/>
      <c r="J4" s="210"/>
      <c r="K4" s="210"/>
      <c r="L4" s="210"/>
    </row>
    <row r="5" spans="1:1024" x14ac:dyDescent="0.25">
      <c r="A5" s="114" t="s">
        <v>11</v>
      </c>
      <c r="B5" s="201" t="str">
        <f>CONCATENATE(B39,C39,D39,E39,F39,G39,H39,I39,J39,K39,L39,M39,N39,O39,P39,Q39,R39,S39,T39,U39,V39,W39,X39,Y39,Z39,AA39,AB39,AC39,AD39,AE39,AF39,AG39,AH39,AI39,AJ39,AK39)</f>
        <v>000000001010101101100000000000000000000000000000000000000000000000000000000000000000000000000000000000000000000000000000000000000000000000000000</v>
      </c>
      <c r="C5" s="201"/>
      <c r="D5" s="201"/>
      <c r="E5" s="201"/>
      <c r="F5" s="201"/>
      <c r="G5" s="201"/>
      <c r="H5" s="201"/>
      <c r="I5" s="201"/>
      <c r="J5" s="201"/>
      <c r="K5" s="201"/>
      <c r="L5" s="201"/>
      <c r="M5" s="201"/>
      <c r="N5" s="201"/>
      <c r="O5" s="201"/>
    </row>
    <row r="6" spans="1:1024" x14ac:dyDescent="0.25">
      <c r="A6" s="114" t="s">
        <v>15</v>
      </c>
      <c r="B6" s="116">
        <v>1</v>
      </c>
      <c r="C6" s="117">
        <f t="shared" ref="C6:E6" si="0">B6+B13</f>
        <v>3</v>
      </c>
      <c r="D6" s="161">
        <f t="shared" si="0"/>
        <v>12</v>
      </c>
      <c r="E6" s="117">
        <f t="shared" si="0"/>
        <v>22</v>
      </c>
      <c r="F6" s="118"/>
      <c r="AMA6" s="159"/>
      <c r="AMB6" s="159"/>
      <c r="AMC6" s="159"/>
      <c r="AMD6" s="159"/>
      <c r="AME6" s="159"/>
      <c r="AMF6" s="159"/>
      <c r="AMG6" s="159"/>
      <c r="AMH6" s="159"/>
      <c r="AMI6" s="159"/>
      <c r="AMJ6" s="159"/>
    </row>
    <row r="7" spans="1:1024" ht="60" x14ac:dyDescent="0.25">
      <c r="A7" s="114" t="s">
        <v>19</v>
      </c>
      <c r="B7" s="160" t="s">
        <v>58</v>
      </c>
      <c r="C7" s="120" t="s">
        <v>98</v>
      </c>
      <c r="D7" s="162" t="s">
        <v>44</v>
      </c>
      <c r="E7" s="121" t="s">
        <v>99</v>
      </c>
      <c r="F7" s="118"/>
      <c r="AMA7" s="159"/>
      <c r="AMB7" s="159"/>
      <c r="AMC7" s="159"/>
      <c r="AMD7" s="159"/>
      <c r="AME7" s="159"/>
      <c r="AMF7" s="159"/>
      <c r="AMG7" s="159"/>
      <c r="AMH7" s="159"/>
      <c r="AMI7" s="159"/>
      <c r="AMJ7" s="159"/>
    </row>
    <row r="8" spans="1:1024" x14ac:dyDescent="0.25">
      <c r="A8" s="114" t="s">
        <v>17</v>
      </c>
      <c r="B8" s="123" t="str">
        <f t="shared" ref="B8:E8" si="1">MID($B5,B6,B13)</f>
        <v>00</v>
      </c>
      <c r="C8" s="123" t="str">
        <f t="shared" si="1"/>
        <v>000000101</v>
      </c>
      <c r="D8" s="163" t="str">
        <f t="shared" si="1"/>
        <v>0101101100</v>
      </c>
      <c r="E8" s="123" t="str">
        <f t="shared" si="1"/>
        <v>00000000000</v>
      </c>
      <c r="F8" s="118"/>
      <c r="AMA8" s="159"/>
      <c r="AMB8" s="159"/>
      <c r="AMC8" s="159"/>
      <c r="AMD8" s="159"/>
      <c r="AME8" s="159"/>
      <c r="AMF8" s="159"/>
      <c r="AMG8" s="159"/>
      <c r="AMH8" s="159"/>
      <c r="AMI8" s="159"/>
      <c r="AMJ8" s="159"/>
    </row>
    <row r="9" spans="1:1024" x14ac:dyDescent="0.25">
      <c r="A9" s="114" t="s">
        <v>18</v>
      </c>
      <c r="B9" s="123">
        <f t="shared" ref="B9:E9" ca="1" si="2">SUMPRODUCT(--MID(B8,LEN(B8)+1-ROW(INDIRECT("1:"&amp;LEN(B8))),1),(2^(ROW(INDIRECT("1:"&amp;LEN(B8)))-1)))</f>
        <v>0</v>
      </c>
      <c r="C9" s="123">
        <f t="shared" ca="1" si="2"/>
        <v>5</v>
      </c>
      <c r="D9" s="163">
        <f t="shared" ca="1" si="2"/>
        <v>364</v>
      </c>
      <c r="E9" s="123">
        <f t="shared" ca="1" si="2"/>
        <v>0</v>
      </c>
      <c r="F9" s="118"/>
      <c r="AMA9" s="159"/>
      <c r="AMB9" s="159"/>
      <c r="AMC9" s="159"/>
      <c r="AMD9" s="159"/>
      <c r="AME9" s="159"/>
      <c r="AMF9" s="159"/>
      <c r="AMG9" s="159"/>
      <c r="AMH9" s="159"/>
      <c r="AMI9" s="159"/>
      <c r="AMJ9" s="159"/>
    </row>
    <row r="10" spans="1:1024" ht="15.75" thickBot="1" x14ac:dyDescent="0.3">
      <c r="A10" s="124" t="s">
        <v>16</v>
      </c>
      <c r="B10" s="125">
        <f ca="1">B9</f>
        <v>0</v>
      </c>
      <c r="C10" s="125">
        <f ca="1">C9*C12+C15</f>
        <v>600</v>
      </c>
      <c r="D10" s="164">
        <f t="shared" ref="D10:E10" ca="1" si="3">D9*D12+D15</f>
        <v>364</v>
      </c>
      <c r="E10" s="125">
        <f t="shared" ca="1" si="3"/>
        <v>0</v>
      </c>
      <c r="F10" s="126" t="s">
        <v>26</v>
      </c>
      <c r="AMA10" s="159"/>
      <c r="AMB10" s="159"/>
      <c r="AMC10" s="159"/>
      <c r="AMD10" s="159"/>
      <c r="AME10" s="159"/>
      <c r="AMF10" s="159"/>
      <c r="AMG10" s="159"/>
      <c r="AMH10" s="159"/>
      <c r="AMI10" s="159"/>
      <c r="AMJ10" s="159"/>
    </row>
    <row r="11" spans="1:1024" x14ac:dyDescent="0.25">
      <c r="A11" s="127" t="s">
        <v>1</v>
      </c>
      <c r="B11" s="165" t="s">
        <v>24</v>
      </c>
      <c r="C11" s="165" t="s">
        <v>100</v>
      </c>
      <c r="D11" s="166" t="s">
        <v>101</v>
      </c>
      <c r="E11" s="167" t="s">
        <v>50</v>
      </c>
      <c r="F11" s="129"/>
      <c r="AMA11" s="159"/>
      <c r="AMB11" s="159"/>
      <c r="AMC11" s="159"/>
      <c r="AMD11" s="159"/>
      <c r="AME11" s="159"/>
      <c r="AMF11" s="159"/>
      <c r="AMG11" s="159"/>
      <c r="AMH11" s="159"/>
      <c r="AMI11" s="159"/>
      <c r="AMJ11" s="159"/>
    </row>
    <row r="12" spans="1:1024" x14ac:dyDescent="0.25">
      <c r="A12" s="130" t="s">
        <v>2</v>
      </c>
      <c r="B12" s="131">
        <v>1</v>
      </c>
      <c r="C12" s="131">
        <v>120</v>
      </c>
      <c r="D12" s="168">
        <v>1</v>
      </c>
      <c r="E12" s="131">
        <v>1</v>
      </c>
      <c r="F12" s="132"/>
      <c r="AMA12" s="159"/>
      <c r="AMB12" s="159"/>
      <c r="AMC12" s="159"/>
      <c r="AMD12" s="159"/>
      <c r="AME12" s="159"/>
      <c r="AMF12" s="159"/>
      <c r="AMG12" s="159"/>
      <c r="AMH12" s="159"/>
      <c r="AMI12" s="159"/>
      <c r="AMJ12" s="159"/>
    </row>
    <row r="13" spans="1:1024" s="110" customFormat="1" x14ac:dyDescent="0.25">
      <c r="A13" s="133" t="s">
        <v>6</v>
      </c>
      <c r="B13" s="134">
        <v>2</v>
      </c>
      <c r="C13" s="135">
        <v>9</v>
      </c>
      <c r="D13" s="169">
        <v>10</v>
      </c>
      <c r="E13" s="135">
        <v>11</v>
      </c>
      <c r="F13" s="136">
        <f>SUM(B13:E13)</f>
        <v>32</v>
      </c>
      <c r="G13" s="137"/>
      <c r="H13" s="137"/>
      <c r="I13" s="137"/>
      <c r="J13" s="137"/>
      <c r="K13" s="137"/>
    </row>
    <row r="14" spans="1:1024" s="142" customFormat="1" x14ac:dyDescent="0.25">
      <c r="A14" s="138" t="s">
        <v>10</v>
      </c>
      <c r="B14" s="139">
        <f t="shared" ref="B14:E14" si="4">2^B13</f>
        <v>4</v>
      </c>
      <c r="C14" s="139">
        <f t="shared" si="4"/>
        <v>512</v>
      </c>
      <c r="D14" s="170">
        <f t="shared" si="4"/>
        <v>1024</v>
      </c>
      <c r="E14" s="139">
        <f t="shared" si="4"/>
        <v>2048</v>
      </c>
      <c r="F14" s="140"/>
      <c r="G14" s="141"/>
      <c r="H14" s="141"/>
      <c r="I14" s="141"/>
      <c r="J14" s="141"/>
      <c r="K14" s="141"/>
    </row>
    <row r="15" spans="1:1024" x14ac:dyDescent="0.25">
      <c r="A15" s="130" t="s">
        <v>3</v>
      </c>
      <c r="B15" s="131">
        <v>0</v>
      </c>
      <c r="C15" s="131">
        <v>0</v>
      </c>
      <c r="D15" s="168">
        <v>0</v>
      </c>
      <c r="E15" s="131">
        <v>0</v>
      </c>
      <c r="F15" s="132"/>
      <c r="AMA15" s="159"/>
      <c r="AMB15" s="159"/>
      <c r="AMC15" s="159"/>
      <c r="AMD15" s="159"/>
      <c r="AME15" s="159"/>
      <c r="AMF15" s="159"/>
      <c r="AMG15" s="159"/>
      <c r="AMH15" s="159"/>
      <c r="AMI15" s="159"/>
      <c r="AMJ15" s="159"/>
    </row>
    <row r="16" spans="1:1024" s="142" customFormat="1" x14ac:dyDescent="0.25">
      <c r="A16" s="138" t="s">
        <v>4</v>
      </c>
      <c r="B16" s="143">
        <f t="shared" ref="B16:E16" si="5">(B14-1)*B12+B15</f>
        <v>3</v>
      </c>
      <c r="C16" s="139">
        <f>C14*C12+C15</f>
        <v>61440</v>
      </c>
      <c r="D16" s="170">
        <f t="shared" si="5"/>
        <v>1023</v>
      </c>
      <c r="E16" s="171">
        <f t="shared" si="5"/>
        <v>2047</v>
      </c>
      <c r="F16" s="140"/>
    </row>
    <row r="17" spans="1:1024" x14ac:dyDescent="0.25">
      <c r="A17" s="130" t="s">
        <v>8</v>
      </c>
      <c r="B17" s="131">
        <v>0</v>
      </c>
      <c r="C17" s="131">
        <v>0</v>
      </c>
      <c r="D17" s="168">
        <v>0</v>
      </c>
      <c r="E17" s="131">
        <v>0</v>
      </c>
      <c r="F17" s="132"/>
      <c r="AMA17" s="159"/>
      <c r="AMB17" s="159"/>
      <c r="AMC17" s="159"/>
      <c r="AMD17" s="159"/>
      <c r="AME17" s="159"/>
      <c r="AMF17" s="159"/>
      <c r="AMG17" s="159"/>
      <c r="AMH17" s="159"/>
      <c r="AMI17" s="159"/>
      <c r="AMJ17" s="159"/>
    </row>
    <row r="18" spans="1:1024" ht="15.75" thickBot="1" x14ac:dyDescent="0.3">
      <c r="A18" s="144" t="s">
        <v>7</v>
      </c>
      <c r="B18" s="145">
        <v>1</v>
      </c>
      <c r="C18" s="145">
        <v>360</v>
      </c>
      <c r="D18" s="172">
        <v>1023</v>
      </c>
      <c r="E18" s="145">
        <v>0</v>
      </c>
      <c r="F18" s="136">
        <f>F13</f>
        <v>32</v>
      </c>
      <c r="G18" s="146">
        <f>F18/8</f>
        <v>4</v>
      </c>
      <c r="AMA18" s="159"/>
      <c r="AMB18" s="159"/>
      <c r="AMC18" s="159"/>
      <c r="AMD18" s="159"/>
      <c r="AME18" s="159"/>
      <c r="AMF18" s="159"/>
      <c r="AMG18" s="159"/>
      <c r="AMH18" s="159"/>
      <c r="AMI18" s="159"/>
      <c r="AMJ18" s="159"/>
    </row>
    <row r="19" spans="1:1024" x14ac:dyDescent="0.25">
      <c r="A19" s="147" t="s">
        <v>9</v>
      </c>
      <c r="B19" s="147" t="str">
        <f t="shared" ref="B19:E19" si="6">IF(B16&gt;=B18,"OK","ERROR")</f>
        <v>OK</v>
      </c>
      <c r="C19" s="147" t="str">
        <f t="shared" si="6"/>
        <v>OK</v>
      </c>
      <c r="D19" s="173" t="str">
        <f t="shared" si="6"/>
        <v>OK</v>
      </c>
      <c r="E19" s="147" t="str">
        <f t="shared" si="6"/>
        <v>OK</v>
      </c>
      <c r="F19" s="148"/>
      <c r="AMA19" s="159"/>
      <c r="AMB19" s="159"/>
      <c r="AMC19" s="159"/>
      <c r="AMD19" s="159"/>
      <c r="AME19" s="159"/>
      <c r="AMF19" s="159"/>
      <c r="AMG19" s="159"/>
      <c r="AMH19" s="159"/>
      <c r="AMI19" s="159"/>
      <c r="AMJ19" s="159"/>
    </row>
    <row r="20" spans="1:1024" x14ac:dyDescent="0.25">
      <c r="A20" s="156"/>
      <c r="C20" s="156">
        <f ca="1">C10</f>
        <v>600</v>
      </c>
      <c r="D20" s="156">
        <f ca="1">IF(D10&gt;0,(728/D10)^2,0)</f>
        <v>4</v>
      </c>
      <c r="E20" s="156"/>
      <c r="F20" s="118"/>
      <c r="AMA20" s="159"/>
      <c r="AMB20" s="159"/>
      <c r="AMC20" s="159"/>
      <c r="AMD20" s="159"/>
      <c r="AME20" s="159"/>
      <c r="AMF20" s="159"/>
      <c r="AMG20" s="159"/>
      <c r="AMH20" s="159"/>
      <c r="AMI20" s="159"/>
      <c r="AMJ20" s="159"/>
    </row>
    <row r="21" spans="1:1024" x14ac:dyDescent="0.25">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9"/>
      <c r="BQ21" s="159"/>
      <c r="BR21" s="159"/>
      <c r="BS21" s="159"/>
      <c r="BT21" s="159"/>
      <c r="BU21" s="159"/>
      <c r="BV21" s="159"/>
      <c r="BW21" s="159"/>
      <c r="BX21" s="159"/>
      <c r="BY21" s="159"/>
      <c r="BZ21" s="159"/>
      <c r="CA21" s="159"/>
      <c r="CB21" s="159"/>
      <c r="CC21" s="159"/>
      <c r="CD21" s="159"/>
      <c r="CE21" s="159"/>
      <c r="CF21" s="159"/>
      <c r="CG21" s="159"/>
      <c r="CH21" s="159"/>
      <c r="CI21" s="159"/>
      <c r="CJ21" s="159"/>
      <c r="CK21" s="159"/>
      <c r="CL21" s="159"/>
      <c r="CM21" s="159"/>
      <c r="CN21" s="159"/>
      <c r="CO21" s="159"/>
      <c r="CP21" s="159"/>
      <c r="CQ21" s="159"/>
      <c r="CR21" s="159"/>
      <c r="CS21" s="159"/>
      <c r="CT21" s="159"/>
      <c r="CU21" s="159"/>
      <c r="CV21" s="159"/>
      <c r="CW21" s="159"/>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159"/>
      <c r="EH21" s="159"/>
      <c r="EI21" s="159"/>
      <c r="EJ21" s="159"/>
      <c r="EK21" s="159"/>
      <c r="EL21" s="159"/>
      <c r="EM21" s="159"/>
      <c r="EN21" s="159"/>
      <c r="EO21" s="159"/>
      <c r="EP21" s="159"/>
      <c r="EQ21" s="159"/>
      <c r="ER21" s="159"/>
      <c r="ES21" s="159"/>
      <c r="ET21" s="159"/>
      <c r="EU21" s="159"/>
      <c r="EV21" s="159"/>
      <c r="EW21" s="159"/>
      <c r="EX21" s="159"/>
      <c r="EY21" s="159"/>
      <c r="EZ21" s="159"/>
      <c r="FA21" s="159"/>
      <c r="FB21" s="159"/>
      <c r="FC21" s="159"/>
      <c r="FD21" s="159"/>
      <c r="FE21" s="159"/>
      <c r="FF21" s="159"/>
      <c r="FG21" s="159"/>
      <c r="FH21" s="159"/>
      <c r="FI21" s="159"/>
      <c r="FJ21" s="159"/>
      <c r="FK21" s="159"/>
      <c r="FL21" s="159"/>
      <c r="FM21" s="159"/>
      <c r="FN21" s="159"/>
      <c r="FO21" s="159"/>
      <c r="FP21" s="159"/>
      <c r="FQ21" s="159"/>
      <c r="FR21" s="159"/>
      <c r="FS21" s="159"/>
      <c r="FT21" s="159"/>
      <c r="FU21" s="159"/>
      <c r="FV21" s="159"/>
      <c r="FW21" s="159"/>
      <c r="FX21" s="159"/>
      <c r="FY21" s="159"/>
      <c r="FZ21" s="159"/>
      <c r="GA21" s="159"/>
      <c r="GB21" s="159"/>
      <c r="GC21" s="159"/>
      <c r="GD21" s="159"/>
      <c r="GE21" s="159"/>
      <c r="GF21" s="159"/>
      <c r="GG21" s="159"/>
      <c r="GH21" s="159"/>
      <c r="GI21" s="159"/>
      <c r="GJ21" s="159"/>
      <c r="GK21" s="159"/>
      <c r="GL21" s="159"/>
      <c r="GM21" s="159"/>
      <c r="GN21" s="159"/>
      <c r="GO21" s="159"/>
      <c r="GP21" s="159"/>
      <c r="GQ21" s="159"/>
      <c r="GR21" s="159"/>
      <c r="GS21" s="159"/>
      <c r="GT21" s="159"/>
      <c r="GU21" s="159"/>
      <c r="GV21" s="159"/>
      <c r="GW21" s="159"/>
      <c r="GX21" s="159"/>
      <c r="GY21" s="159"/>
      <c r="GZ21" s="159"/>
      <c r="HA21" s="159"/>
      <c r="HB21" s="159"/>
      <c r="HC21" s="159"/>
      <c r="HD21" s="159"/>
      <c r="HE21" s="159"/>
      <c r="HF21" s="159"/>
      <c r="HG21" s="159"/>
      <c r="HH21" s="159"/>
      <c r="HI21" s="159"/>
      <c r="HJ21" s="159"/>
      <c r="HK21" s="159"/>
      <c r="HL21" s="159"/>
      <c r="HM21" s="159"/>
      <c r="HN21" s="159"/>
      <c r="HO21" s="159"/>
      <c r="HP21" s="159"/>
      <c r="HQ21" s="159"/>
      <c r="HR21" s="159"/>
      <c r="HS21" s="159"/>
      <c r="HT21" s="159"/>
      <c r="HU21" s="159"/>
      <c r="HV21" s="159"/>
      <c r="HW21" s="159"/>
      <c r="HX21" s="159"/>
      <c r="HY21" s="159"/>
      <c r="HZ21" s="159"/>
      <c r="IA21" s="159"/>
      <c r="IB21" s="159"/>
      <c r="IC21" s="159"/>
      <c r="ID21" s="159"/>
      <c r="IE21" s="159"/>
      <c r="IF21" s="159"/>
      <c r="IG21" s="159"/>
      <c r="IH21" s="159"/>
      <c r="II21" s="159"/>
      <c r="IJ21" s="159"/>
      <c r="IK21" s="159"/>
      <c r="IL21" s="159"/>
      <c r="IM21" s="159"/>
      <c r="IN21" s="159"/>
      <c r="IO21" s="159"/>
      <c r="IP21" s="159"/>
      <c r="IQ21" s="159"/>
      <c r="IR21" s="159"/>
      <c r="IS21" s="159"/>
      <c r="IT21" s="159"/>
      <c r="IU21" s="159"/>
      <c r="IV21" s="159"/>
      <c r="IW21" s="159"/>
      <c r="IX21" s="159"/>
      <c r="IY21" s="159"/>
      <c r="IZ21" s="159"/>
      <c r="JA21" s="159"/>
      <c r="JB21" s="159"/>
      <c r="JC21" s="159"/>
      <c r="JD21" s="159"/>
      <c r="JE21" s="159"/>
      <c r="JF21" s="159"/>
      <c r="JG21" s="159"/>
      <c r="JH21" s="159"/>
      <c r="JI21" s="159"/>
      <c r="JJ21" s="159"/>
      <c r="JK21" s="159"/>
      <c r="JL21" s="159"/>
      <c r="JM21" s="159"/>
      <c r="JN21" s="159"/>
      <c r="JO21" s="159"/>
      <c r="JP21" s="159"/>
      <c r="JQ21" s="159"/>
      <c r="JR21" s="159"/>
      <c r="JS21" s="159"/>
      <c r="JT21" s="159"/>
      <c r="JU21" s="159"/>
      <c r="JV21" s="159"/>
      <c r="JW21" s="159"/>
      <c r="JX21" s="159"/>
      <c r="JY21" s="159"/>
      <c r="JZ21" s="159"/>
      <c r="KA21" s="159"/>
      <c r="KB21" s="159"/>
      <c r="KC21" s="159"/>
      <c r="KD21" s="159"/>
      <c r="KE21" s="159"/>
      <c r="KF21" s="159"/>
      <c r="KG21" s="159"/>
      <c r="KH21" s="159"/>
      <c r="KI21" s="159"/>
      <c r="KJ21" s="159"/>
      <c r="KK21" s="159"/>
      <c r="KL21" s="159"/>
      <c r="KM21" s="159"/>
      <c r="KN21" s="159"/>
      <c r="KO21" s="159"/>
      <c r="KP21" s="159"/>
      <c r="KQ21" s="159"/>
      <c r="KR21" s="159"/>
      <c r="KS21" s="159"/>
      <c r="KT21" s="159"/>
      <c r="KU21" s="159"/>
      <c r="KV21" s="159"/>
      <c r="KW21" s="159"/>
      <c r="KX21" s="159"/>
      <c r="KY21" s="159"/>
      <c r="KZ21" s="159"/>
      <c r="LA21" s="159"/>
      <c r="LB21" s="159"/>
      <c r="LC21" s="159"/>
      <c r="LD21" s="159"/>
      <c r="LE21" s="159"/>
      <c r="LF21" s="159"/>
      <c r="LG21" s="159"/>
      <c r="LH21" s="159"/>
      <c r="LI21" s="159"/>
      <c r="LJ21" s="159"/>
      <c r="LK21" s="159"/>
      <c r="LL21" s="159"/>
      <c r="LM21" s="159"/>
      <c r="LN21" s="159"/>
      <c r="LO21" s="159"/>
      <c r="LP21" s="159"/>
      <c r="LQ21" s="159"/>
      <c r="LR21" s="159"/>
      <c r="LS21" s="159"/>
      <c r="LT21" s="159"/>
      <c r="LU21" s="159"/>
      <c r="LV21" s="159"/>
      <c r="LW21" s="159"/>
      <c r="LX21" s="159"/>
      <c r="LY21" s="159"/>
      <c r="LZ21" s="159"/>
      <c r="MA21" s="159"/>
      <c r="MB21" s="159"/>
      <c r="MC21" s="159"/>
      <c r="MD21" s="159"/>
      <c r="ME21" s="159"/>
      <c r="MF21" s="159"/>
      <c r="MG21" s="159"/>
      <c r="MH21" s="159"/>
      <c r="MI21" s="159"/>
      <c r="MJ21" s="159"/>
      <c r="MK21" s="159"/>
      <c r="ML21" s="159"/>
      <c r="MM21" s="159"/>
      <c r="MN21" s="159"/>
      <c r="MO21" s="159"/>
      <c r="MP21" s="159"/>
      <c r="MQ21" s="159"/>
      <c r="MR21" s="159"/>
      <c r="MS21" s="159"/>
      <c r="MT21" s="159"/>
      <c r="MU21" s="159"/>
      <c r="MV21" s="159"/>
      <c r="MW21" s="159"/>
      <c r="MX21" s="159"/>
      <c r="MY21" s="159"/>
      <c r="MZ21" s="159"/>
      <c r="NA21" s="159"/>
      <c r="NB21" s="159"/>
      <c r="NC21" s="159"/>
      <c r="ND21" s="159"/>
      <c r="NE21" s="159"/>
      <c r="NF21" s="159"/>
      <c r="NG21" s="159"/>
      <c r="NH21" s="159"/>
      <c r="NI21" s="159"/>
      <c r="NJ21" s="159"/>
      <c r="NK21" s="159"/>
      <c r="NL21" s="159"/>
      <c r="NM21" s="159"/>
      <c r="NN21" s="159"/>
      <c r="NO21" s="159"/>
      <c r="NP21" s="159"/>
      <c r="NQ21" s="159"/>
      <c r="NR21" s="159"/>
      <c r="NS21" s="159"/>
      <c r="NT21" s="159"/>
      <c r="NU21" s="159"/>
      <c r="NV21" s="159"/>
      <c r="NW21" s="159"/>
      <c r="NX21" s="159"/>
      <c r="NY21" s="159"/>
      <c r="NZ21" s="159"/>
      <c r="OA21" s="159"/>
      <c r="OB21" s="159"/>
      <c r="OC21" s="159"/>
      <c r="OD21" s="159"/>
      <c r="OE21" s="159"/>
      <c r="OF21" s="159"/>
      <c r="OG21" s="159"/>
      <c r="OH21" s="159"/>
      <c r="OI21" s="159"/>
      <c r="OJ21" s="159"/>
      <c r="OK21" s="159"/>
      <c r="OL21" s="159"/>
      <c r="OM21" s="159"/>
      <c r="ON21" s="159"/>
      <c r="OO21" s="159"/>
      <c r="OP21" s="159"/>
      <c r="OQ21" s="159"/>
      <c r="OR21" s="159"/>
      <c r="OS21" s="159"/>
      <c r="OT21" s="159"/>
      <c r="OU21" s="159"/>
      <c r="OV21" s="159"/>
      <c r="OW21" s="159"/>
      <c r="OX21" s="159"/>
      <c r="OY21" s="159"/>
      <c r="OZ21" s="159"/>
      <c r="PA21" s="159"/>
      <c r="PB21" s="159"/>
      <c r="PC21" s="159"/>
      <c r="PD21" s="159"/>
      <c r="PE21" s="159"/>
      <c r="PF21" s="159"/>
      <c r="PG21" s="159"/>
      <c r="PH21" s="159"/>
      <c r="PI21" s="159"/>
      <c r="PJ21" s="159"/>
      <c r="PK21" s="159"/>
      <c r="PL21" s="159"/>
      <c r="PM21" s="159"/>
      <c r="PN21" s="159"/>
      <c r="PO21" s="159"/>
      <c r="PP21" s="159"/>
      <c r="PQ21" s="159"/>
      <c r="PR21" s="159"/>
      <c r="PS21" s="159"/>
      <c r="PT21" s="159"/>
      <c r="PU21" s="159"/>
      <c r="PV21" s="159"/>
      <c r="PW21" s="159"/>
      <c r="PX21" s="159"/>
      <c r="PY21" s="159"/>
      <c r="PZ21" s="159"/>
      <c r="QA21" s="159"/>
      <c r="QB21" s="159"/>
      <c r="QC21" s="159"/>
      <c r="QD21" s="159"/>
      <c r="QE21" s="159"/>
      <c r="QF21" s="159"/>
      <c r="QG21" s="159"/>
      <c r="QH21" s="159"/>
      <c r="QI21" s="159"/>
      <c r="QJ21" s="159"/>
      <c r="QK21" s="159"/>
      <c r="QL21" s="159"/>
      <c r="QM21" s="159"/>
      <c r="QN21" s="159"/>
      <c r="QO21" s="159"/>
      <c r="QP21" s="159"/>
      <c r="QQ21" s="159"/>
      <c r="QR21" s="159"/>
      <c r="QS21" s="159"/>
      <c r="QT21" s="159"/>
      <c r="QU21" s="159"/>
      <c r="QV21" s="159"/>
      <c r="QW21" s="159"/>
      <c r="QX21" s="159"/>
      <c r="QY21" s="159"/>
      <c r="QZ21" s="159"/>
      <c r="RA21" s="159"/>
      <c r="RB21" s="159"/>
      <c r="RC21" s="159"/>
      <c r="RD21" s="159"/>
      <c r="RE21" s="159"/>
      <c r="RF21" s="159"/>
      <c r="RG21" s="159"/>
      <c r="RH21" s="159"/>
      <c r="RI21" s="159"/>
      <c r="RJ21" s="159"/>
      <c r="RK21" s="159"/>
      <c r="RL21" s="159"/>
      <c r="RM21" s="159"/>
      <c r="RN21" s="159"/>
      <c r="RO21" s="159"/>
      <c r="RP21" s="159"/>
      <c r="RQ21" s="159"/>
      <c r="RR21" s="159"/>
      <c r="RS21" s="159"/>
      <c r="RT21" s="159"/>
      <c r="RU21" s="159"/>
      <c r="RV21" s="159"/>
      <c r="RW21" s="159"/>
      <c r="RX21" s="159"/>
      <c r="RY21" s="159"/>
      <c r="RZ21" s="159"/>
      <c r="SA21" s="159"/>
      <c r="SB21" s="159"/>
      <c r="SC21" s="159"/>
      <c r="SD21" s="159"/>
      <c r="SE21" s="159"/>
      <c r="SF21" s="159"/>
      <c r="SG21" s="159"/>
      <c r="SH21" s="159"/>
      <c r="SI21" s="159"/>
      <c r="SJ21" s="159"/>
      <c r="SK21" s="159"/>
      <c r="SL21" s="159"/>
      <c r="SM21" s="159"/>
      <c r="SN21" s="159"/>
      <c r="SO21" s="159"/>
      <c r="SP21" s="159"/>
      <c r="SQ21" s="159"/>
      <c r="SR21" s="159"/>
      <c r="SS21" s="159"/>
      <c r="ST21" s="159"/>
      <c r="SU21" s="159"/>
      <c r="SV21" s="159"/>
      <c r="SW21" s="159"/>
      <c r="SX21" s="159"/>
      <c r="SY21" s="159"/>
      <c r="SZ21" s="159"/>
      <c r="TA21" s="159"/>
      <c r="TB21" s="159"/>
      <c r="TC21" s="159"/>
      <c r="TD21" s="159"/>
      <c r="TE21" s="159"/>
      <c r="TF21" s="159"/>
      <c r="TG21" s="159"/>
      <c r="TH21" s="159"/>
      <c r="TI21" s="159"/>
      <c r="TJ21" s="159"/>
      <c r="TK21" s="159"/>
      <c r="TL21" s="159"/>
      <c r="TM21" s="159"/>
      <c r="TN21" s="159"/>
      <c r="TO21" s="159"/>
      <c r="TP21" s="159"/>
      <c r="TQ21" s="159"/>
      <c r="TR21" s="159"/>
      <c r="TS21" s="159"/>
      <c r="TT21" s="159"/>
      <c r="TU21" s="159"/>
      <c r="TV21" s="159"/>
      <c r="TW21" s="159"/>
      <c r="TX21" s="159"/>
      <c r="TY21" s="159"/>
      <c r="TZ21" s="159"/>
      <c r="UA21" s="159"/>
      <c r="UB21" s="159"/>
      <c r="UC21" s="159"/>
      <c r="UD21" s="159"/>
      <c r="UE21" s="159"/>
      <c r="UF21" s="159"/>
      <c r="UG21" s="159"/>
      <c r="UH21" s="159"/>
      <c r="UI21" s="159"/>
      <c r="UJ21" s="159"/>
      <c r="UK21" s="159"/>
      <c r="UL21" s="159"/>
      <c r="UM21" s="159"/>
      <c r="UN21" s="159"/>
      <c r="UO21" s="159"/>
      <c r="UP21" s="159"/>
      <c r="UQ21" s="159"/>
      <c r="UR21" s="159"/>
      <c r="US21" s="159"/>
      <c r="UT21" s="159"/>
      <c r="UU21" s="159"/>
      <c r="UV21" s="159"/>
      <c r="UW21" s="159"/>
      <c r="UX21" s="159"/>
      <c r="UY21" s="159"/>
      <c r="UZ21" s="159"/>
      <c r="VA21" s="159"/>
      <c r="VB21" s="159"/>
      <c r="VC21" s="159"/>
      <c r="VD21" s="159"/>
      <c r="VE21" s="159"/>
      <c r="VF21" s="159"/>
      <c r="VG21" s="159"/>
      <c r="VH21" s="159"/>
      <c r="VI21" s="159"/>
      <c r="VJ21" s="159"/>
      <c r="VK21" s="159"/>
      <c r="VL21" s="159"/>
      <c r="VM21" s="159"/>
      <c r="VN21" s="159"/>
      <c r="VO21" s="159"/>
      <c r="VP21" s="159"/>
      <c r="VQ21" s="159"/>
      <c r="VR21" s="159"/>
      <c r="VS21" s="159"/>
      <c r="VT21" s="159"/>
      <c r="VU21" s="159"/>
      <c r="VV21" s="159"/>
      <c r="VW21" s="159"/>
      <c r="VX21" s="159"/>
      <c r="VY21" s="159"/>
      <c r="VZ21" s="159"/>
      <c r="WA21" s="159"/>
      <c r="WB21" s="159"/>
      <c r="WC21" s="159"/>
      <c r="WD21" s="159"/>
      <c r="WE21" s="159"/>
      <c r="WF21" s="159"/>
      <c r="WG21" s="159"/>
      <c r="WH21" s="159"/>
      <c r="WI21" s="159"/>
      <c r="WJ21" s="159"/>
      <c r="WK21" s="159"/>
      <c r="WL21" s="159"/>
      <c r="WM21" s="159"/>
      <c r="WN21" s="159"/>
      <c r="WO21" s="159"/>
      <c r="WP21" s="159"/>
      <c r="WQ21" s="159"/>
      <c r="WR21" s="159"/>
      <c r="WS21" s="159"/>
      <c r="WT21" s="159"/>
      <c r="WU21" s="159"/>
      <c r="WV21" s="159"/>
      <c r="WW21" s="159"/>
      <c r="WX21" s="159"/>
      <c r="WY21" s="159"/>
      <c r="WZ21" s="159"/>
      <c r="XA21" s="159"/>
      <c r="XB21" s="159"/>
      <c r="XC21" s="159"/>
      <c r="XD21" s="159"/>
      <c r="XE21" s="159"/>
      <c r="XF21" s="159"/>
      <c r="XG21" s="159"/>
      <c r="XH21" s="159"/>
      <c r="XI21" s="159"/>
      <c r="XJ21" s="159"/>
      <c r="XK21" s="159"/>
      <c r="XL21" s="159"/>
      <c r="XM21" s="159"/>
      <c r="XN21" s="159"/>
      <c r="XO21" s="159"/>
      <c r="XP21" s="159"/>
      <c r="XQ21" s="159"/>
      <c r="XR21" s="159"/>
      <c r="XS21" s="159"/>
      <c r="XT21" s="159"/>
      <c r="XU21" s="159"/>
      <c r="XV21" s="159"/>
      <c r="XW21" s="159"/>
      <c r="XX21" s="159"/>
      <c r="XY21" s="159"/>
      <c r="XZ21" s="159"/>
      <c r="YA21" s="159"/>
      <c r="YB21" s="159"/>
      <c r="YC21" s="159"/>
      <c r="YD21" s="159"/>
      <c r="YE21" s="159"/>
      <c r="YF21" s="159"/>
      <c r="YG21" s="159"/>
      <c r="YH21" s="159"/>
      <c r="YI21" s="159"/>
      <c r="YJ21" s="159"/>
      <c r="YK21" s="159"/>
      <c r="YL21" s="159"/>
      <c r="YM21" s="159"/>
      <c r="YN21" s="159"/>
      <c r="YO21" s="159"/>
      <c r="YP21" s="159"/>
      <c r="YQ21" s="159"/>
      <c r="YR21" s="159"/>
      <c r="YS21" s="159"/>
      <c r="YT21" s="159"/>
      <c r="YU21" s="159"/>
      <c r="YV21" s="159"/>
      <c r="YW21" s="159"/>
      <c r="YX21" s="159"/>
      <c r="YY21" s="159"/>
      <c r="YZ21" s="159"/>
      <c r="ZA21" s="159"/>
      <c r="ZB21" s="159"/>
      <c r="ZC21" s="159"/>
      <c r="ZD21" s="159"/>
      <c r="ZE21" s="159"/>
      <c r="ZF21" s="159"/>
      <c r="ZG21" s="159"/>
      <c r="ZH21" s="159"/>
      <c r="ZI21" s="159"/>
      <c r="ZJ21" s="159"/>
      <c r="ZK21" s="159"/>
      <c r="ZL21" s="159"/>
      <c r="ZM21" s="159"/>
      <c r="ZN21" s="159"/>
      <c r="ZO21" s="159"/>
      <c r="ZP21" s="159"/>
      <c r="ZQ21" s="159"/>
      <c r="ZR21" s="159"/>
      <c r="ZS21" s="159"/>
      <c r="ZT21" s="159"/>
      <c r="ZU21" s="159"/>
      <c r="ZV21" s="159"/>
      <c r="ZW21" s="159"/>
      <c r="ZX21" s="159"/>
      <c r="ZY21" s="159"/>
      <c r="ZZ21" s="159"/>
      <c r="AAA21" s="159"/>
      <c r="AAB21" s="159"/>
      <c r="AAC21" s="159"/>
      <c r="AAD21" s="159"/>
      <c r="AAE21" s="159"/>
      <c r="AAF21" s="159"/>
      <c r="AAG21" s="159"/>
      <c r="AAH21" s="159"/>
      <c r="AAI21" s="159"/>
      <c r="AAJ21" s="159"/>
      <c r="AAK21" s="159"/>
      <c r="AAL21" s="159"/>
      <c r="AAM21" s="159"/>
      <c r="AAN21" s="159"/>
      <c r="AAO21" s="159"/>
      <c r="AAP21" s="159"/>
      <c r="AAQ21" s="159"/>
      <c r="AAR21" s="159"/>
      <c r="AAS21" s="159"/>
      <c r="AAT21" s="159"/>
      <c r="AAU21" s="159"/>
      <c r="AAV21" s="159"/>
      <c r="AAW21" s="159"/>
      <c r="AAX21" s="159"/>
      <c r="AAY21" s="159"/>
      <c r="AAZ21" s="159"/>
      <c r="ABA21" s="159"/>
      <c r="ABB21" s="159"/>
      <c r="ABC21" s="159"/>
      <c r="ABD21" s="159"/>
      <c r="ABE21" s="159"/>
      <c r="ABF21" s="159"/>
      <c r="ABG21" s="159"/>
      <c r="ABH21" s="159"/>
      <c r="ABI21" s="159"/>
      <c r="ABJ21" s="159"/>
      <c r="ABK21" s="159"/>
      <c r="ABL21" s="159"/>
      <c r="ABM21" s="159"/>
      <c r="ABN21" s="159"/>
      <c r="ABO21" s="159"/>
      <c r="ABP21" s="159"/>
      <c r="ABQ21" s="159"/>
      <c r="ABR21" s="159"/>
      <c r="ABS21" s="159"/>
      <c r="ABT21" s="159"/>
      <c r="ABU21" s="159"/>
      <c r="ABV21" s="159"/>
      <c r="ABW21" s="159"/>
      <c r="ABX21" s="159"/>
      <c r="ABY21" s="159"/>
      <c r="ABZ21" s="159"/>
      <c r="ACA21" s="159"/>
      <c r="ACB21" s="159"/>
      <c r="ACC21" s="159"/>
      <c r="ACD21" s="159"/>
      <c r="ACE21" s="159"/>
      <c r="ACF21" s="159"/>
      <c r="ACG21" s="159"/>
      <c r="ACH21" s="159"/>
      <c r="ACI21" s="159"/>
      <c r="ACJ21" s="159"/>
      <c r="ACK21" s="159"/>
      <c r="ACL21" s="159"/>
      <c r="ACM21" s="159"/>
      <c r="ACN21" s="159"/>
      <c r="ACO21" s="159"/>
      <c r="ACP21" s="159"/>
      <c r="ACQ21" s="159"/>
      <c r="ACR21" s="159"/>
      <c r="ACS21" s="159"/>
      <c r="ACT21" s="159"/>
      <c r="ACU21" s="159"/>
      <c r="ACV21" s="159"/>
      <c r="ACW21" s="159"/>
      <c r="ACX21" s="159"/>
      <c r="ACY21" s="159"/>
      <c r="ACZ21" s="159"/>
      <c r="ADA21" s="159"/>
      <c r="ADB21" s="159"/>
      <c r="ADC21" s="159"/>
      <c r="ADD21" s="159"/>
      <c r="ADE21" s="159"/>
      <c r="ADF21" s="159"/>
      <c r="ADG21" s="159"/>
      <c r="ADH21" s="159"/>
      <c r="ADI21" s="159"/>
      <c r="ADJ21" s="159"/>
      <c r="ADK21" s="159"/>
      <c r="ADL21" s="159"/>
      <c r="ADM21" s="159"/>
      <c r="ADN21" s="159"/>
      <c r="ADO21" s="159"/>
      <c r="ADP21" s="159"/>
      <c r="ADQ21" s="159"/>
      <c r="ADR21" s="159"/>
      <c r="ADS21" s="159"/>
      <c r="ADT21" s="159"/>
      <c r="ADU21" s="159"/>
      <c r="ADV21" s="159"/>
      <c r="ADW21" s="159"/>
      <c r="ADX21" s="159"/>
      <c r="ADY21" s="159"/>
      <c r="ADZ21" s="159"/>
      <c r="AEA21" s="159"/>
      <c r="AEB21" s="159"/>
      <c r="AEC21" s="159"/>
      <c r="AED21" s="159"/>
      <c r="AEE21" s="159"/>
      <c r="AEF21" s="159"/>
      <c r="AEG21" s="159"/>
      <c r="AEH21" s="159"/>
      <c r="AEI21" s="159"/>
      <c r="AEJ21" s="159"/>
      <c r="AEK21" s="159"/>
      <c r="AEL21" s="159"/>
      <c r="AEM21" s="159"/>
      <c r="AEN21" s="159"/>
      <c r="AEO21" s="159"/>
      <c r="AEP21" s="159"/>
      <c r="AEQ21" s="159"/>
      <c r="AER21" s="159"/>
      <c r="AES21" s="159"/>
      <c r="AET21" s="159"/>
      <c r="AEU21" s="159"/>
      <c r="AEV21" s="159"/>
      <c r="AEW21" s="159"/>
      <c r="AEX21" s="159"/>
      <c r="AEY21" s="159"/>
      <c r="AEZ21" s="159"/>
      <c r="AFA21" s="159"/>
      <c r="AFB21" s="159"/>
      <c r="AFC21" s="159"/>
      <c r="AFD21" s="159"/>
      <c r="AFE21" s="159"/>
      <c r="AFF21" s="159"/>
      <c r="AFG21" s="159"/>
      <c r="AFH21" s="159"/>
      <c r="AFI21" s="159"/>
      <c r="AFJ21" s="159"/>
      <c r="AFK21" s="159"/>
      <c r="AFL21" s="159"/>
      <c r="AFM21" s="159"/>
      <c r="AFN21" s="159"/>
      <c r="AFO21" s="159"/>
      <c r="AFP21" s="159"/>
      <c r="AFQ21" s="159"/>
      <c r="AFR21" s="159"/>
      <c r="AFS21" s="159"/>
      <c r="AFT21" s="159"/>
      <c r="AFU21" s="159"/>
      <c r="AFV21" s="159"/>
      <c r="AFW21" s="159"/>
      <c r="AFX21" s="159"/>
      <c r="AFY21" s="159"/>
      <c r="AFZ21" s="159"/>
      <c r="AGA21" s="159"/>
      <c r="AGB21" s="159"/>
      <c r="AGC21" s="159"/>
      <c r="AGD21" s="159"/>
      <c r="AGE21" s="159"/>
      <c r="AGF21" s="159"/>
      <c r="AGG21" s="159"/>
      <c r="AGH21" s="159"/>
      <c r="AGI21" s="159"/>
      <c r="AGJ21" s="159"/>
      <c r="AGK21" s="159"/>
      <c r="AGL21" s="159"/>
      <c r="AGM21" s="159"/>
      <c r="AGN21" s="159"/>
      <c r="AGO21" s="159"/>
      <c r="AGP21" s="159"/>
      <c r="AGQ21" s="159"/>
      <c r="AGR21" s="159"/>
      <c r="AGS21" s="159"/>
      <c r="AGT21" s="159"/>
      <c r="AGU21" s="159"/>
      <c r="AGV21" s="159"/>
      <c r="AGW21" s="159"/>
      <c r="AGX21" s="159"/>
      <c r="AGY21" s="159"/>
      <c r="AGZ21" s="159"/>
      <c r="AHA21" s="159"/>
      <c r="AHB21" s="159"/>
      <c r="AHC21" s="159"/>
      <c r="AHD21" s="159"/>
      <c r="AHE21" s="159"/>
      <c r="AHF21" s="159"/>
      <c r="AHG21" s="159"/>
      <c r="AHH21" s="159"/>
      <c r="AHI21" s="159"/>
      <c r="AHJ21" s="159"/>
      <c r="AHK21" s="159"/>
      <c r="AHL21" s="159"/>
      <c r="AHM21" s="159"/>
      <c r="AHN21" s="159"/>
      <c r="AHO21" s="159"/>
      <c r="AHP21" s="159"/>
      <c r="AHQ21" s="159"/>
      <c r="AHR21" s="159"/>
      <c r="AHS21" s="159"/>
      <c r="AHT21" s="159"/>
      <c r="AHU21" s="159"/>
      <c r="AHV21" s="159"/>
      <c r="AHW21" s="159"/>
      <c r="AHX21" s="159"/>
      <c r="AHY21" s="159"/>
      <c r="AHZ21" s="159"/>
      <c r="AIA21" s="159"/>
      <c r="AIB21" s="159"/>
      <c r="AIC21" s="159"/>
      <c r="AID21" s="159"/>
      <c r="AIE21" s="159"/>
      <c r="AIF21" s="159"/>
      <c r="AIG21" s="159"/>
      <c r="AIH21" s="159"/>
      <c r="AII21" s="159"/>
      <c r="AIJ21" s="159"/>
      <c r="AIK21" s="159"/>
      <c r="AIL21" s="159"/>
      <c r="AIM21" s="159"/>
      <c r="AIN21" s="159"/>
      <c r="AIO21" s="159"/>
      <c r="AIP21" s="159"/>
      <c r="AIQ21" s="159"/>
      <c r="AIR21" s="159"/>
      <c r="AIS21" s="159"/>
      <c r="AIT21" s="159"/>
      <c r="AIU21" s="159"/>
      <c r="AIV21" s="159"/>
      <c r="AIW21" s="159"/>
      <c r="AIX21" s="159"/>
      <c r="AIY21" s="159"/>
      <c r="AIZ21" s="159"/>
      <c r="AJA21" s="159"/>
      <c r="AJB21" s="159"/>
      <c r="AJC21" s="159"/>
      <c r="AJD21" s="159"/>
      <c r="AJE21" s="159"/>
      <c r="AJF21" s="159"/>
      <c r="AJG21" s="159"/>
      <c r="AJH21" s="159"/>
      <c r="AJI21" s="159"/>
      <c r="AJJ21" s="159"/>
      <c r="AJK21" s="159"/>
      <c r="AJL21" s="159"/>
      <c r="AJM21" s="159"/>
      <c r="AJN21" s="159"/>
      <c r="AJO21" s="159"/>
      <c r="AJP21" s="159"/>
      <c r="AJQ21" s="159"/>
      <c r="AJR21" s="159"/>
      <c r="AJS21" s="159"/>
      <c r="AJT21" s="159"/>
      <c r="AJU21" s="159"/>
      <c r="AJV21" s="159"/>
      <c r="AJW21" s="159"/>
      <c r="AJX21" s="159"/>
      <c r="AJY21" s="159"/>
      <c r="AJZ21" s="159"/>
      <c r="AKA21" s="159"/>
      <c r="AKB21" s="159"/>
      <c r="AKC21" s="159"/>
      <c r="AKD21" s="159"/>
      <c r="AKE21" s="159"/>
      <c r="AKF21" s="159"/>
      <c r="AKG21" s="159"/>
      <c r="AKH21" s="159"/>
      <c r="AKI21" s="159"/>
      <c r="AKJ21" s="159"/>
      <c r="AKK21" s="159"/>
      <c r="AKL21" s="159"/>
      <c r="AKM21" s="159"/>
      <c r="AKN21" s="159"/>
      <c r="AKO21" s="159"/>
      <c r="AKP21" s="159"/>
      <c r="AKQ21" s="159"/>
      <c r="AKR21" s="159"/>
      <c r="AKS21" s="159"/>
      <c r="AKT21" s="159"/>
      <c r="AKU21" s="159"/>
      <c r="AKV21" s="159"/>
      <c r="AKW21" s="159"/>
      <c r="AKX21" s="159"/>
      <c r="AKY21" s="159"/>
      <c r="AKZ21" s="159"/>
      <c r="ALA21" s="159"/>
      <c r="ALB21" s="159"/>
      <c r="ALC21" s="159"/>
      <c r="ALD21" s="159"/>
      <c r="ALE21" s="159"/>
      <c r="ALF21" s="159"/>
      <c r="ALG21" s="159"/>
      <c r="ALH21" s="159"/>
      <c r="ALI21" s="159"/>
      <c r="ALJ21" s="159"/>
      <c r="ALK21" s="159"/>
      <c r="ALL21" s="159"/>
      <c r="ALM21" s="159"/>
      <c r="ALN21" s="159"/>
      <c r="ALO21" s="159"/>
      <c r="ALP21" s="159"/>
      <c r="ALQ21" s="159"/>
      <c r="ALR21" s="159"/>
      <c r="ALS21" s="159"/>
      <c r="ALT21" s="159"/>
      <c r="ALU21" s="159"/>
      <c r="ALV21" s="159"/>
      <c r="ALW21" s="159"/>
      <c r="ALX21" s="159"/>
      <c r="ALY21" s="159"/>
      <c r="ALZ21" s="159"/>
      <c r="AMA21" s="159"/>
      <c r="AMB21" s="159"/>
      <c r="AMC21" s="159"/>
      <c r="AMD21" s="159"/>
      <c r="AME21" s="159"/>
      <c r="AMF21" s="159"/>
      <c r="AMG21" s="159"/>
      <c r="AMH21" s="159"/>
      <c r="AMI21" s="159"/>
      <c r="AMJ21" s="159"/>
    </row>
    <row r="22" spans="1:1024" s="151" customFormat="1" x14ac:dyDescent="0.25">
      <c r="A22" s="202" t="s">
        <v>73</v>
      </c>
      <c r="B22" s="202"/>
      <c r="C22" s="202"/>
      <c r="D22" s="202"/>
      <c r="E22" s="202"/>
      <c r="F22" s="202"/>
      <c r="G22" s="202"/>
      <c r="H22" s="202"/>
      <c r="I22" s="202"/>
      <c r="J22" s="202"/>
      <c r="K22" s="202"/>
      <c r="L22" s="202"/>
    </row>
    <row r="23" spans="1:1024" s="151" customFormat="1" x14ac:dyDescent="0.25">
      <c r="A23" s="202" t="s">
        <v>74</v>
      </c>
      <c r="B23" s="202"/>
      <c r="C23" s="202"/>
      <c r="D23" s="202"/>
      <c r="E23" s="202"/>
      <c r="F23" s="202"/>
      <c r="G23" s="202"/>
      <c r="H23" s="202"/>
      <c r="J23" s="152" t="s">
        <v>75</v>
      </c>
      <c r="K23" s="153" t="s">
        <v>76</v>
      </c>
      <c r="L23" s="150"/>
    </row>
    <row r="24" spans="1:1024" s="151" customFormat="1" x14ac:dyDescent="0.25">
      <c r="A24" s="150" t="s">
        <v>77</v>
      </c>
      <c r="B24" s="150"/>
      <c r="C24" s="150"/>
      <c r="D24" s="150"/>
      <c r="E24" s="150"/>
      <c r="F24" s="150"/>
      <c r="G24" s="150"/>
      <c r="H24" s="150"/>
      <c r="I24" s="150"/>
      <c r="J24" s="150"/>
      <c r="K24" s="150"/>
      <c r="L24" s="150"/>
    </row>
    <row r="25" spans="1:1024" s="151" customFormat="1" x14ac:dyDescent="0.25">
      <c r="A25" s="150" t="s">
        <v>78</v>
      </c>
      <c r="B25" s="150"/>
      <c r="C25" s="150"/>
      <c r="D25" s="150"/>
      <c r="E25" s="150"/>
      <c r="F25" s="150"/>
      <c r="G25" s="150"/>
      <c r="H25" s="150"/>
      <c r="I25" s="150"/>
      <c r="J25" s="150"/>
      <c r="K25" s="150"/>
      <c r="L25" s="150"/>
    </row>
    <row r="26" spans="1:1024" s="151" customFormat="1" x14ac:dyDescent="0.25">
      <c r="A26" s="150" t="s">
        <v>79</v>
      </c>
      <c r="B26" s="150"/>
      <c r="C26" s="150"/>
      <c r="D26" s="150"/>
      <c r="E26" s="150"/>
      <c r="F26" s="150"/>
      <c r="G26" s="150"/>
      <c r="H26" s="150"/>
      <c r="I26" s="150"/>
      <c r="J26" s="150"/>
      <c r="K26" s="150"/>
      <c r="L26" s="150"/>
    </row>
    <row r="27" spans="1:1024" s="151" customFormat="1" x14ac:dyDescent="0.25">
      <c r="A27" s="150" t="s">
        <v>80</v>
      </c>
      <c r="B27" s="150"/>
      <c r="C27" s="150"/>
      <c r="D27" s="150"/>
      <c r="E27" s="150"/>
      <c r="F27" s="150"/>
      <c r="G27" s="150"/>
      <c r="H27" s="150"/>
      <c r="I27" s="150"/>
      <c r="J27" s="150"/>
      <c r="K27" s="150"/>
      <c r="L27" s="150"/>
    </row>
    <row r="28" spans="1:1024" s="151" customFormat="1" x14ac:dyDescent="0.25">
      <c r="A28" s="150" t="s">
        <v>81</v>
      </c>
      <c r="B28" s="150"/>
      <c r="C28" s="150"/>
      <c r="D28" s="150"/>
      <c r="E28" s="150"/>
      <c r="F28" s="150"/>
      <c r="G28" s="150"/>
      <c r="H28" s="150"/>
      <c r="I28" s="150"/>
      <c r="J28" s="150"/>
      <c r="K28" s="150"/>
      <c r="L28" s="150"/>
    </row>
    <row r="29" spans="1:1024" s="151" customFormat="1" x14ac:dyDescent="0.25">
      <c r="A29" s="150" t="s">
        <v>82</v>
      </c>
    </row>
    <row r="30" spans="1:1024" s="151" customFormat="1" x14ac:dyDescent="0.25">
      <c r="A30" s="202"/>
      <c r="B30" s="202"/>
      <c r="C30" s="202"/>
      <c r="D30" s="202"/>
      <c r="E30" s="202"/>
      <c r="F30" s="202"/>
      <c r="G30" s="202"/>
      <c r="H30" s="202"/>
      <c r="I30" s="202"/>
      <c r="J30" s="202"/>
      <c r="K30" s="202"/>
      <c r="L30" s="202"/>
    </row>
    <row r="31" spans="1:1024" s="151" customFormat="1" x14ac:dyDescent="0.25">
      <c r="A31" s="202"/>
      <c r="B31" s="202"/>
      <c r="C31" s="202"/>
      <c r="D31" s="202"/>
      <c r="E31" s="202"/>
      <c r="F31" s="202"/>
      <c r="G31" s="202"/>
      <c r="H31" s="202"/>
      <c r="I31" s="202"/>
      <c r="J31" s="202"/>
      <c r="K31" s="202"/>
      <c r="L31" s="202"/>
    </row>
    <row r="32" spans="1:1024" s="151" customFormat="1" x14ac:dyDescent="0.25">
      <c r="A32" s="202"/>
      <c r="B32" s="202"/>
      <c r="C32" s="202"/>
      <c r="D32" s="202"/>
      <c r="E32" s="202"/>
      <c r="F32" s="202"/>
      <c r="G32" s="202"/>
      <c r="H32" s="202"/>
      <c r="I32" s="202"/>
      <c r="J32" s="202"/>
      <c r="K32" s="202"/>
      <c r="L32" s="202"/>
    </row>
    <row r="33" spans="1:37" s="154" customFormat="1" x14ac:dyDescent="0.25">
      <c r="A33" s="204" t="s">
        <v>83</v>
      </c>
      <c r="B33" s="204"/>
      <c r="C33" s="204"/>
      <c r="D33" s="204"/>
      <c r="E33" s="204"/>
      <c r="F33" s="204"/>
      <c r="G33" s="204"/>
      <c r="H33" s="204"/>
      <c r="I33" s="204"/>
      <c r="J33" s="204"/>
      <c r="K33" s="204"/>
      <c r="L33" s="204"/>
    </row>
    <row r="34" spans="1:37" x14ac:dyDescent="0.25">
      <c r="A34" s="209" t="s">
        <v>84</v>
      </c>
      <c r="B34" s="209"/>
      <c r="C34" s="209"/>
      <c r="D34" s="209"/>
      <c r="E34" s="209"/>
      <c r="F34" s="209"/>
      <c r="G34" s="209"/>
      <c r="H34" s="209"/>
      <c r="I34" s="209"/>
      <c r="J34" s="209"/>
      <c r="K34" s="209"/>
      <c r="L34" s="209"/>
      <c r="M34" s="155"/>
      <c r="N34" s="155"/>
      <c r="O34" s="155"/>
      <c r="P34" s="155"/>
      <c r="Q34" s="155"/>
      <c r="R34" s="156"/>
    </row>
    <row r="35" spans="1:37" x14ac:dyDescent="0.25">
      <c r="A35" s="209" t="s">
        <v>85</v>
      </c>
      <c r="B35" s="209"/>
      <c r="C35" s="209"/>
      <c r="D35" s="209"/>
      <c r="E35" s="209"/>
      <c r="F35" s="209"/>
      <c r="G35" s="209"/>
      <c r="H35" s="209"/>
      <c r="I35" s="209"/>
      <c r="J35" s="209"/>
      <c r="K35" s="209"/>
      <c r="L35" s="209"/>
      <c r="M35" s="155"/>
      <c r="N35" s="155"/>
      <c r="O35" s="155"/>
      <c r="P35" s="155"/>
      <c r="Q35" s="155"/>
      <c r="R35" s="156"/>
    </row>
    <row r="36" spans="1:37" x14ac:dyDescent="0.25">
      <c r="A36" s="205" t="s">
        <v>25</v>
      </c>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row>
    <row r="37" spans="1:37" x14ac:dyDescent="0.25">
      <c r="A37" s="115" t="s">
        <v>12</v>
      </c>
      <c r="B37" s="157">
        <v>1</v>
      </c>
      <c r="C37" s="157">
        <v>2</v>
      </c>
      <c r="D37" s="157">
        <v>3</v>
      </c>
      <c r="E37" s="157">
        <v>4</v>
      </c>
      <c r="F37" s="157">
        <v>5</v>
      </c>
      <c r="G37" s="157">
        <v>6</v>
      </c>
      <c r="H37" s="157">
        <v>7</v>
      </c>
      <c r="I37" s="157">
        <v>8</v>
      </c>
      <c r="J37" s="157">
        <v>9</v>
      </c>
      <c r="K37" s="157">
        <v>10</v>
      </c>
      <c r="L37" s="157">
        <v>11</v>
      </c>
      <c r="M37" s="157">
        <v>12</v>
      </c>
      <c r="N37" s="157">
        <v>13</v>
      </c>
      <c r="O37" s="157">
        <v>14</v>
      </c>
      <c r="P37" s="157">
        <v>15</v>
      </c>
      <c r="Q37" s="157">
        <v>16</v>
      </c>
      <c r="R37" s="157">
        <v>17</v>
      </c>
      <c r="S37" s="157">
        <v>18</v>
      </c>
      <c r="T37" s="157">
        <v>19</v>
      </c>
      <c r="U37" s="157">
        <v>20</v>
      </c>
      <c r="V37" s="157">
        <v>21</v>
      </c>
      <c r="W37" s="157">
        <v>22</v>
      </c>
      <c r="X37" s="157">
        <v>23</v>
      </c>
      <c r="Y37" s="157">
        <v>24</v>
      </c>
      <c r="Z37" s="157">
        <v>25</v>
      </c>
      <c r="AA37" s="157">
        <v>26</v>
      </c>
      <c r="AB37" s="157">
        <v>27</v>
      </c>
      <c r="AC37" s="157">
        <v>28</v>
      </c>
      <c r="AD37" s="157">
        <v>29</v>
      </c>
      <c r="AE37" s="157">
        <v>30</v>
      </c>
      <c r="AF37" s="157">
        <v>31</v>
      </c>
      <c r="AG37" s="157">
        <v>32</v>
      </c>
      <c r="AH37" s="157">
        <v>33</v>
      </c>
      <c r="AI37" s="157">
        <v>34</v>
      </c>
      <c r="AJ37" s="157">
        <v>35</v>
      </c>
      <c r="AK37" s="157">
        <v>36</v>
      </c>
    </row>
    <row r="38" spans="1:37" x14ac:dyDescent="0.25">
      <c r="A38" s="115" t="s">
        <v>13</v>
      </c>
      <c r="B38" s="158" t="str">
        <f t="shared" ref="B38:AK38" si="7">MID($B4,B37,1)</f>
        <v>0</v>
      </c>
      <c r="C38" s="158" t="str">
        <f t="shared" si="7"/>
        <v>0</v>
      </c>
      <c r="D38" s="158" t="str">
        <f t="shared" si="7"/>
        <v>A</v>
      </c>
      <c r="E38" s="158" t="str">
        <f t="shared" si="7"/>
        <v>B</v>
      </c>
      <c r="F38" s="158" t="str">
        <f t="shared" si="7"/>
        <v>6</v>
      </c>
      <c r="G38" s="158" t="str">
        <f t="shared" si="7"/>
        <v>0</v>
      </c>
      <c r="H38" s="158" t="str">
        <f t="shared" si="7"/>
        <v>0</v>
      </c>
      <c r="I38" s="158" t="str">
        <f t="shared" si="7"/>
        <v>0</v>
      </c>
      <c r="J38" s="158" t="str">
        <f t="shared" si="7"/>
        <v/>
      </c>
      <c r="K38" s="158" t="str">
        <f t="shared" si="7"/>
        <v/>
      </c>
      <c r="L38" s="158" t="str">
        <f t="shared" si="7"/>
        <v/>
      </c>
      <c r="M38" s="158" t="str">
        <f t="shared" si="7"/>
        <v/>
      </c>
      <c r="N38" s="158" t="str">
        <f t="shared" si="7"/>
        <v/>
      </c>
      <c r="O38" s="158" t="str">
        <f t="shared" si="7"/>
        <v/>
      </c>
      <c r="P38" s="158" t="str">
        <f t="shared" si="7"/>
        <v/>
      </c>
      <c r="Q38" s="158" t="str">
        <f t="shared" si="7"/>
        <v/>
      </c>
      <c r="R38" s="158" t="str">
        <f t="shared" si="7"/>
        <v/>
      </c>
      <c r="S38" s="158" t="str">
        <f t="shared" si="7"/>
        <v/>
      </c>
      <c r="T38" s="158" t="str">
        <f t="shared" si="7"/>
        <v/>
      </c>
      <c r="U38" s="158" t="str">
        <f t="shared" si="7"/>
        <v/>
      </c>
      <c r="V38" s="158" t="str">
        <f t="shared" si="7"/>
        <v/>
      </c>
      <c r="W38" s="158" t="str">
        <f t="shared" si="7"/>
        <v/>
      </c>
      <c r="X38" s="158" t="str">
        <f t="shared" si="7"/>
        <v/>
      </c>
      <c r="Y38" s="158" t="str">
        <f t="shared" si="7"/>
        <v/>
      </c>
      <c r="Z38" s="158" t="str">
        <f t="shared" si="7"/>
        <v/>
      </c>
      <c r="AA38" s="158" t="str">
        <f t="shared" si="7"/>
        <v/>
      </c>
      <c r="AB38" s="158" t="str">
        <f t="shared" si="7"/>
        <v/>
      </c>
      <c r="AC38" s="158" t="str">
        <f t="shared" si="7"/>
        <v/>
      </c>
      <c r="AD38" s="158" t="str">
        <f t="shared" si="7"/>
        <v/>
      </c>
      <c r="AE38" s="158" t="str">
        <f t="shared" si="7"/>
        <v/>
      </c>
      <c r="AF38" s="158" t="str">
        <f t="shared" si="7"/>
        <v/>
      </c>
      <c r="AG38" s="158" t="str">
        <f t="shared" si="7"/>
        <v/>
      </c>
      <c r="AH38" s="158" t="str">
        <f t="shared" si="7"/>
        <v/>
      </c>
      <c r="AI38" s="158" t="str">
        <f t="shared" si="7"/>
        <v/>
      </c>
      <c r="AJ38" s="158" t="str">
        <f t="shared" si="7"/>
        <v/>
      </c>
      <c r="AK38" s="158" t="str">
        <f t="shared" si="7"/>
        <v/>
      </c>
    </row>
    <row r="39" spans="1:37" x14ac:dyDescent="0.25">
      <c r="A39" s="115" t="s">
        <v>14</v>
      </c>
      <c r="B39" s="157" t="str">
        <f t="shared" ref="B39:AK39" si="8">HEX2BIN(B38,4)</f>
        <v>0000</v>
      </c>
      <c r="C39" s="157" t="str">
        <f t="shared" si="8"/>
        <v>0000</v>
      </c>
      <c r="D39" s="157" t="str">
        <f t="shared" si="8"/>
        <v>1010</v>
      </c>
      <c r="E39" s="157" t="str">
        <f t="shared" si="8"/>
        <v>1011</v>
      </c>
      <c r="F39" s="157" t="str">
        <f t="shared" si="8"/>
        <v>0110</v>
      </c>
      <c r="G39" s="157" t="str">
        <f t="shared" si="8"/>
        <v>0000</v>
      </c>
      <c r="H39" s="157" t="str">
        <f t="shared" si="8"/>
        <v>0000</v>
      </c>
      <c r="I39" s="157" t="str">
        <f t="shared" si="8"/>
        <v>0000</v>
      </c>
      <c r="J39" s="157" t="str">
        <f t="shared" si="8"/>
        <v>0000</v>
      </c>
      <c r="K39" s="157" t="str">
        <f t="shared" si="8"/>
        <v>0000</v>
      </c>
      <c r="L39" s="157" t="str">
        <f t="shared" si="8"/>
        <v>0000</v>
      </c>
      <c r="M39" s="157" t="str">
        <f t="shared" si="8"/>
        <v>0000</v>
      </c>
      <c r="N39" s="157" t="str">
        <f t="shared" si="8"/>
        <v>0000</v>
      </c>
      <c r="O39" s="157" t="str">
        <f t="shared" si="8"/>
        <v>0000</v>
      </c>
      <c r="P39" s="157" t="str">
        <f t="shared" si="8"/>
        <v>0000</v>
      </c>
      <c r="Q39" s="157" t="str">
        <f t="shared" si="8"/>
        <v>0000</v>
      </c>
      <c r="R39" s="157" t="str">
        <f t="shared" si="8"/>
        <v>0000</v>
      </c>
      <c r="S39" s="157" t="str">
        <f t="shared" si="8"/>
        <v>0000</v>
      </c>
      <c r="T39" s="157" t="str">
        <f t="shared" si="8"/>
        <v>0000</v>
      </c>
      <c r="U39" s="157" t="str">
        <f t="shared" si="8"/>
        <v>0000</v>
      </c>
      <c r="V39" s="157" t="str">
        <f t="shared" si="8"/>
        <v>0000</v>
      </c>
      <c r="W39" s="157" t="str">
        <f t="shared" si="8"/>
        <v>0000</v>
      </c>
      <c r="X39" s="157" t="str">
        <f t="shared" si="8"/>
        <v>0000</v>
      </c>
      <c r="Y39" s="157" t="str">
        <f t="shared" si="8"/>
        <v>0000</v>
      </c>
      <c r="Z39" s="157" t="str">
        <f t="shared" si="8"/>
        <v>0000</v>
      </c>
      <c r="AA39" s="157" t="str">
        <f t="shared" si="8"/>
        <v>0000</v>
      </c>
      <c r="AB39" s="157" t="str">
        <f t="shared" si="8"/>
        <v>0000</v>
      </c>
      <c r="AC39" s="157" t="str">
        <f t="shared" si="8"/>
        <v>0000</v>
      </c>
      <c r="AD39" s="157" t="str">
        <f t="shared" si="8"/>
        <v>0000</v>
      </c>
      <c r="AE39" s="157" t="str">
        <f t="shared" si="8"/>
        <v>0000</v>
      </c>
      <c r="AF39" s="157" t="str">
        <f t="shared" si="8"/>
        <v>0000</v>
      </c>
      <c r="AG39" s="157" t="str">
        <f t="shared" si="8"/>
        <v>0000</v>
      </c>
      <c r="AH39" s="157" t="str">
        <f t="shared" si="8"/>
        <v>0000</v>
      </c>
      <c r="AI39" s="157" t="str">
        <f t="shared" si="8"/>
        <v>0000</v>
      </c>
      <c r="AJ39" s="157" t="str">
        <f t="shared" si="8"/>
        <v>0000</v>
      </c>
      <c r="AK39" s="157" t="str">
        <f t="shared" si="8"/>
        <v>0000</v>
      </c>
    </row>
    <row r="40" spans="1:37" x14ac:dyDescent="0.25">
      <c r="B40" s="110"/>
      <c r="C40" s="155"/>
      <c r="D40" s="155"/>
      <c r="E40" s="155"/>
      <c r="F40" s="155"/>
      <c r="G40" s="155"/>
      <c r="H40" s="155"/>
      <c r="I40" s="155"/>
      <c r="J40" s="155"/>
      <c r="K40" s="155"/>
      <c r="L40" s="155"/>
      <c r="M40" s="155"/>
      <c r="N40" s="155"/>
      <c r="O40" s="155"/>
      <c r="P40" s="155"/>
    </row>
    <row r="41" spans="1:37" x14ac:dyDescent="0.25">
      <c r="A41" s="206" t="s">
        <v>86</v>
      </c>
      <c r="B41" s="206"/>
      <c r="C41" s="207" t="s">
        <v>20</v>
      </c>
      <c r="D41" s="207"/>
      <c r="E41" s="207"/>
      <c r="F41" s="208" t="s">
        <v>21</v>
      </c>
      <c r="G41" s="208"/>
      <c r="H41" s="207" t="s">
        <v>22</v>
      </c>
      <c r="I41" s="207"/>
      <c r="J41" s="207"/>
      <c r="K41" s="207"/>
      <c r="L41" s="207"/>
      <c r="M41" s="155"/>
      <c r="N41" s="155"/>
      <c r="O41" s="155"/>
      <c r="P41" s="155"/>
      <c r="Q41" s="155"/>
      <c r="R41" s="155"/>
      <c r="S41" s="155"/>
      <c r="T41" s="155"/>
      <c r="U41" s="155"/>
      <c r="V41" s="155"/>
      <c r="W41" s="155"/>
      <c r="X41" s="155"/>
      <c r="Y41" s="155"/>
    </row>
  </sheetData>
  <sheetProtection algorithmName="SHA-512" hashValue="FtMGHbl0ikMqI2a6p5UbqqBqhBDQTcESm61FxP2qCJgGu9OTvUGbbtPCY89LgX98LLSHzlyWQD/4of/9dP9XSQ==" saltValue="vNK7qY5nuALr3YH4Y4d5NQ==" spinCount="100000" sheet="1" objects="1" scenarios="1"/>
  <mergeCells count="18">
    <mergeCell ref="A35:L35"/>
    <mergeCell ref="A36:Y36"/>
    <mergeCell ref="A41:B41"/>
    <mergeCell ref="C41:E41"/>
    <mergeCell ref="F41:G41"/>
    <mergeCell ref="H41:L41"/>
    <mergeCell ref="A34:L34"/>
    <mergeCell ref="A1:Y1"/>
    <mergeCell ref="A2:M2"/>
    <mergeCell ref="A3:L3"/>
    <mergeCell ref="B4:L4"/>
    <mergeCell ref="B5:O5"/>
    <mergeCell ref="A22:L22"/>
    <mergeCell ref="A23:H23"/>
    <mergeCell ref="A30:L30"/>
    <mergeCell ref="A31:L31"/>
    <mergeCell ref="A32:L32"/>
    <mergeCell ref="A33:L33"/>
  </mergeCells>
  <hyperlinks>
    <hyperlink ref="A34" r:id="rId1" xr:uid="{48672AD1-002E-4465-AE4E-6948E4F02FFF}"/>
    <hyperlink ref="A35" r:id="rId2" xr:uid="{28A4D6A0-4E78-415C-B0BA-87B4E50A290E}"/>
    <hyperlink ref="C41" r:id="rId3" xr:uid="{BF0D844D-3F03-466B-84DF-826B2DE7A20E}"/>
    <hyperlink ref="H41" r:id="rId4" xr:uid="{BAD7D3A2-34B0-45FA-B152-21C6013DBC6D}"/>
    <hyperlink ref="K23" r:id="rId5" xr:uid="{E5A18582-A132-4BED-8D64-9DCAB55906D0}"/>
  </hyperlinks>
  <pageMargins left="0.25" right="0.25" top="0.75" bottom="0.75" header="0.51180555555555496" footer="0.51180555555555496"/>
  <pageSetup paperSize="9" firstPageNumber="0" fitToHeight="0" orientation="landscape"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E38B-4C53-436C-BC71-ED2DC7212985}">
  <dimension ref="A1:V1092"/>
  <sheetViews>
    <sheetView zoomScale="90" zoomScaleNormal="90" workbookViewId="0">
      <selection activeCell="X19" sqref="X19"/>
    </sheetView>
  </sheetViews>
  <sheetFormatPr defaultRowHeight="15.75" x14ac:dyDescent="0.25"/>
  <cols>
    <col min="1" max="1" width="11.7109375" style="52" customWidth="1"/>
    <col min="2" max="2" width="14.42578125" style="52" customWidth="1"/>
    <col min="3" max="3" width="17.7109375" style="85" bestFit="1" customWidth="1"/>
    <col min="4" max="4" width="14" style="86" customWidth="1"/>
    <col min="5" max="9" width="14" style="87" customWidth="1"/>
    <col min="10" max="12" width="13.140625" style="52" customWidth="1"/>
    <col min="13" max="13" width="1.28515625" style="88" customWidth="1"/>
    <col min="14" max="14" width="4" style="52" customWidth="1"/>
    <col min="15" max="15" width="21.28515625" style="52" customWidth="1"/>
    <col min="16" max="16" width="21.28515625" style="89" customWidth="1"/>
    <col min="17" max="17" width="12.140625" style="52" bestFit="1" customWidth="1"/>
    <col min="18" max="18" width="12.140625" style="106" bestFit="1" customWidth="1"/>
    <col min="19" max="19" width="12.140625" style="52" bestFit="1" customWidth="1"/>
    <col min="20" max="20" width="14.7109375" style="52" customWidth="1"/>
    <col min="21" max="21" width="14.7109375" style="106" customWidth="1"/>
    <col min="22" max="22" width="14.7109375" style="52" customWidth="1"/>
    <col min="23" max="16384" width="9.140625" style="52"/>
  </cols>
  <sheetData>
    <row r="1" spans="1:22" ht="63" x14ac:dyDescent="0.25">
      <c r="A1" s="213" t="s">
        <v>43</v>
      </c>
      <c r="B1" s="213" t="s">
        <v>45</v>
      </c>
      <c r="C1" s="50" t="s">
        <v>51</v>
      </c>
      <c r="D1" s="214" t="s">
        <v>46</v>
      </c>
      <c r="E1" s="213"/>
      <c r="F1" s="213"/>
      <c r="G1" s="214" t="s">
        <v>47</v>
      </c>
      <c r="H1" s="213"/>
      <c r="I1" s="213"/>
      <c r="J1" s="214" t="s">
        <v>48</v>
      </c>
      <c r="K1" s="213"/>
      <c r="L1" s="213"/>
      <c r="M1" s="51"/>
      <c r="O1" s="53" t="s">
        <v>52</v>
      </c>
      <c r="P1" s="215" t="s">
        <v>43</v>
      </c>
      <c r="Q1" s="211" t="s">
        <v>47</v>
      </c>
      <c r="R1" s="212"/>
      <c r="S1" s="212"/>
      <c r="T1" s="211" t="s">
        <v>48</v>
      </c>
      <c r="U1" s="212"/>
      <c r="V1" s="212"/>
    </row>
    <row r="2" spans="1:22" ht="28.5" customHeight="1" x14ac:dyDescent="0.25">
      <c r="A2" s="213"/>
      <c r="B2" s="213"/>
      <c r="C2" s="54">
        <v>728</v>
      </c>
      <c r="D2" s="55">
        <v>0.1</v>
      </c>
      <c r="E2" s="56">
        <v>0.2</v>
      </c>
      <c r="F2" s="56">
        <v>0.25</v>
      </c>
      <c r="G2" s="55">
        <v>0.1</v>
      </c>
      <c r="H2" s="56">
        <v>0.2</v>
      </c>
      <c r="I2" s="56">
        <v>0.25</v>
      </c>
      <c r="J2" s="55">
        <v>0.1</v>
      </c>
      <c r="K2" s="56">
        <v>0.2</v>
      </c>
      <c r="L2" s="56">
        <v>0.25</v>
      </c>
      <c r="M2" s="57"/>
      <c r="O2" s="58">
        <v>728</v>
      </c>
      <c r="P2" s="215"/>
      <c r="Q2" s="59">
        <v>0.1</v>
      </c>
      <c r="R2" s="92">
        <v>0.2</v>
      </c>
      <c r="S2" s="60">
        <v>0.25</v>
      </c>
      <c r="T2" s="59">
        <v>0.1</v>
      </c>
      <c r="U2" s="92">
        <v>0.2</v>
      </c>
      <c r="V2" s="60">
        <v>0.25</v>
      </c>
    </row>
    <row r="3" spans="1:22" x14ac:dyDescent="0.25">
      <c r="A3" s="61">
        <v>0.5</v>
      </c>
      <c r="B3" s="62">
        <f t="shared" ref="B3:B66" si="0">A3^0.5</f>
        <v>0.70710678118654757</v>
      </c>
      <c r="C3" s="181">
        <f>$C$2/B3</f>
        <v>1029.5474734076131</v>
      </c>
      <c r="D3" s="63">
        <f t="shared" ref="D3:F22" si="1">D$2*3600/$A3</f>
        <v>720</v>
      </c>
      <c r="E3" s="64">
        <f t="shared" si="1"/>
        <v>1440</v>
      </c>
      <c r="F3" s="64">
        <f t="shared" si="1"/>
        <v>1800</v>
      </c>
      <c r="G3" s="65">
        <f>G$2*3600/($C$2/$C3)^2</f>
        <v>719.99999999999989</v>
      </c>
      <c r="H3" s="65">
        <f>H$2*3600/($C$2/$C3)^2</f>
        <v>1439.9999999999998</v>
      </c>
      <c r="I3" s="65">
        <f>I$2*3600/($C$2/$C3)^2</f>
        <v>1799.9999999999995</v>
      </c>
      <c r="J3" s="65">
        <f t="shared" ref="J3:L22" si="2">J$2*3600/($C$2/$C3)^2 - J$2*3600/($C$2/($C3-1))^2</f>
        <v>1.3979934882062253</v>
      </c>
      <c r="K3" s="65">
        <f t="shared" si="2"/>
        <v>2.7959869764124505</v>
      </c>
      <c r="L3" s="65">
        <f t="shared" si="2"/>
        <v>3.4949837205153926</v>
      </c>
      <c r="M3" s="66"/>
      <c r="O3" s="181">
        <v>1</v>
      </c>
      <c r="P3" s="62">
        <f>($C$2/$O3)^2</f>
        <v>529984</v>
      </c>
      <c r="Q3" s="67">
        <f>Q$2*3600/($O$2/$O3)^2</f>
        <v>6.7926578915589902E-4</v>
      </c>
      <c r="R3" s="93">
        <f t="shared" ref="R3:S18" si="3">R$2*3600/($O$2/$O3)^2</f>
        <v>1.358531578311798E-3</v>
      </c>
      <c r="S3" s="67">
        <f t="shared" si="3"/>
        <v>1.6981644728897476E-3</v>
      </c>
      <c r="T3" s="65" t="e">
        <f>T$2*3600/($O$2/$O3)^2 - T$2*3600/($O$2/($O3-1))^2</f>
        <v>#DIV/0!</v>
      </c>
      <c r="U3" s="107" t="e">
        <f t="shared" ref="U3:V18" si="4">U$2*3600/($O$2/$O3)^2 - U$2*3600/($O$2/($O3-1))^2</f>
        <v>#DIV/0!</v>
      </c>
      <c r="V3" s="65" t="e">
        <f t="shared" si="4"/>
        <v>#DIV/0!</v>
      </c>
    </row>
    <row r="4" spans="1:22" x14ac:dyDescent="0.25">
      <c r="A4" s="61">
        <f>A3+0.1</f>
        <v>0.6</v>
      </c>
      <c r="B4" s="62">
        <f t="shared" si="0"/>
        <v>0.7745966692414834</v>
      </c>
      <c r="C4" s="181">
        <f t="shared" ref="C4:C67" si="5">$C$2/B4</f>
        <v>939.84395867966646</v>
      </c>
      <c r="D4" s="63">
        <f t="shared" si="1"/>
        <v>600</v>
      </c>
      <c r="E4" s="64">
        <f t="shared" si="1"/>
        <v>1200</v>
      </c>
      <c r="F4" s="64">
        <f t="shared" si="1"/>
        <v>1500</v>
      </c>
      <c r="G4" s="65">
        <f t="shared" ref="G4:G67" si="6">G$2*3600/($C$2/C4)^2</f>
        <v>599.99999999999989</v>
      </c>
      <c r="H4" s="65">
        <f t="shared" ref="H4:I23" si="7">H$2*3600/($C$2/$C4)^2</f>
        <v>1199.9999999999998</v>
      </c>
      <c r="I4" s="65">
        <f t="shared" si="7"/>
        <v>1499.9999999999998</v>
      </c>
      <c r="J4" s="65">
        <f t="shared" si="2"/>
        <v>1.2761284307626966</v>
      </c>
      <c r="K4" s="65">
        <f t="shared" si="2"/>
        <v>2.5522568615253931</v>
      </c>
      <c r="L4" s="65">
        <f t="shared" si="2"/>
        <v>3.1903210769069119</v>
      </c>
      <c r="M4" s="66"/>
      <c r="O4" s="181">
        <v>2</v>
      </c>
      <c r="P4" s="62">
        <f t="shared" ref="P4:P67" si="8">($C$2/$O4)^2</f>
        <v>132496</v>
      </c>
      <c r="Q4" s="67">
        <f t="shared" ref="Q4:S67" si="9">Q$2*3600/($O$2/$O4)^2</f>
        <v>2.7170631566235961E-3</v>
      </c>
      <c r="R4" s="93">
        <f t="shared" si="3"/>
        <v>5.4341263132471921E-3</v>
      </c>
      <c r="S4" s="67">
        <f t="shared" si="3"/>
        <v>6.7926578915589904E-3</v>
      </c>
      <c r="T4" s="65">
        <f>T$2*3600/($O$2/$O4)^2 - T$2*3600/($O$2/($O4-1))^2</f>
        <v>2.0377973674676969E-3</v>
      </c>
      <c r="U4" s="107">
        <f t="shared" si="4"/>
        <v>4.0755947349353939E-3</v>
      </c>
      <c r="V4" s="65">
        <f t="shared" si="4"/>
        <v>5.0944934186692428E-3</v>
      </c>
    </row>
    <row r="5" spans="1:22" x14ac:dyDescent="0.25">
      <c r="A5" s="61">
        <f t="shared" ref="A5:A68" si="10">A4+0.1</f>
        <v>0.7</v>
      </c>
      <c r="B5" s="62">
        <f t="shared" si="0"/>
        <v>0.83666002653407556</v>
      </c>
      <c r="C5" s="181">
        <f t="shared" si="5"/>
        <v>870.1264275954386</v>
      </c>
      <c r="D5" s="63">
        <f t="shared" si="1"/>
        <v>514.28571428571433</v>
      </c>
      <c r="E5" s="64">
        <f t="shared" si="1"/>
        <v>1028.5714285714287</v>
      </c>
      <c r="F5" s="64">
        <f t="shared" si="1"/>
        <v>1285.7142857142858</v>
      </c>
      <c r="G5" s="65">
        <f t="shared" si="6"/>
        <v>514.28571428571422</v>
      </c>
      <c r="H5" s="65">
        <f t="shared" si="7"/>
        <v>1028.5714285714284</v>
      </c>
      <c r="I5" s="65">
        <f t="shared" si="7"/>
        <v>1285.7142857142856</v>
      </c>
      <c r="J5" s="65">
        <f t="shared" si="2"/>
        <v>1.1814149632227782</v>
      </c>
      <c r="K5" s="65">
        <f t="shared" si="2"/>
        <v>2.3628299264455563</v>
      </c>
      <c r="L5" s="65">
        <f t="shared" si="2"/>
        <v>2.9535374080569454</v>
      </c>
      <c r="M5" s="66"/>
      <c r="O5" s="181">
        <v>3</v>
      </c>
      <c r="P5" s="62">
        <f t="shared" si="8"/>
        <v>58887.111111111109</v>
      </c>
      <c r="Q5" s="67">
        <f t="shared" si="9"/>
        <v>6.1133921024030917E-3</v>
      </c>
      <c r="R5" s="93">
        <f t="shared" si="3"/>
        <v>1.2226784204806183E-2</v>
      </c>
      <c r="S5" s="67">
        <f t="shared" si="3"/>
        <v>1.5283480256007729E-2</v>
      </c>
      <c r="T5" s="65">
        <f t="shared" ref="T5:V68" si="11">T$2*3600/($O$2/$O5)^2 - T$2*3600/($O$2/($O5-1))^2</f>
        <v>3.3963289457794956E-3</v>
      </c>
      <c r="U5" s="107">
        <f t="shared" si="4"/>
        <v>6.7926578915589913E-3</v>
      </c>
      <c r="V5" s="65">
        <f t="shared" si="4"/>
        <v>8.4908223644487388E-3</v>
      </c>
    </row>
    <row r="6" spans="1:22" x14ac:dyDescent="0.25">
      <c r="A6" s="61">
        <f t="shared" si="10"/>
        <v>0.79999999999999993</v>
      </c>
      <c r="B6" s="62">
        <f t="shared" si="0"/>
        <v>0.89442719099991586</v>
      </c>
      <c r="C6" s="181">
        <f t="shared" si="5"/>
        <v>813.9287438099235</v>
      </c>
      <c r="D6" s="63">
        <f t="shared" si="1"/>
        <v>450.00000000000006</v>
      </c>
      <c r="E6" s="64">
        <f t="shared" si="1"/>
        <v>900.00000000000011</v>
      </c>
      <c r="F6" s="64">
        <f t="shared" si="1"/>
        <v>1125</v>
      </c>
      <c r="G6" s="65">
        <f t="shared" si="6"/>
        <v>450.00000000000006</v>
      </c>
      <c r="H6" s="65">
        <f t="shared" si="7"/>
        <v>900.00000000000011</v>
      </c>
      <c r="I6" s="65">
        <f t="shared" si="7"/>
        <v>1125</v>
      </c>
      <c r="J6" s="65">
        <f t="shared" si="2"/>
        <v>1.1050686351722447</v>
      </c>
      <c r="K6" s="65">
        <f t="shared" si="2"/>
        <v>2.2101372703444895</v>
      </c>
      <c r="L6" s="65">
        <f t="shared" si="2"/>
        <v>2.7626715879305266</v>
      </c>
      <c r="M6" s="66"/>
      <c r="O6" s="181">
        <v>4</v>
      </c>
      <c r="P6" s="62">
        <f t="shared" si="8"/>
        <v>33124</v>
      </c>
      <c r="Q6" s="67">
        <f t="shared" si="9"/>
        <v>1.0868252626494384E-2</v>
      </c>
      <c r="R6" s="93">
        <f t="shared" si="3"/>
        <v>2.1736505252988769E-2</v>
      </c>
      <c r="S6" s="67">
        <f t="shared" si="3"/>
        <v>2.7170631566235962E-2</v>
      </c>
      <c r="T6" s="65">
        <f t="shared" si="11"/>
        <v>4.7548605240912926E-3</v>
      </c>
      <c r="U6" s="107">
        <f t="shared" si="4"/>
        <v>9.5097210481825852E-3</v>
      </c>
      <c r="V6" s="65">
        <f t="shared" si="4"/>
        <v>1.1887151310228232E-2</v>
      </c>
    </row>
    <row r="7" spans="1:22" s="68" customFormat="1" x14ac:dyDescent="0.25">
      <c r="A7" s="61">
        <f t="shared" si="10"/>
        <v>0.89999999999999991</v>
      </c>
      <c r="B7" s="62">
        <f t="shared" si="0"/>
        <v>0.94868329805051377</v>
      </c>
      <c r="C7" s="181">
        <f t="shared" si="5"/>
        <v>767.37937886752673</v>
      </c>
      <c r="D7" s="63">
        <f t="shared" si="1"/>
        <v>400.00000000000006</v>
      </c>
      <c r="E7" s="64">
        <f t="shared" si="1"/>
        <v>800.00000000000011</v>
      </c>
      <c r="F7" s="64">
        <f t="shared" si="1"/>
        <v>1000.0000000000001</v>
      </c>
      <c r="G7" s="65">
        <f t="shared" si="6"/>
        <v>400.00000000000006</v>
      </c>
      <c r="H7" s="65">
        <f t="shared" si="7"/>
        <v>800.00000000000011</v>
      </c>
      <c r="I7" s="65">
        <f t="shared" si="7"/>
        <v>1000.0000000000001</v>
      </c>
      <c r="J7" s="65">
        <f t="shared" si="2"/>
        <v>1.0418298529477852</v>
      </c>
      <c r="K7" s="65">
        <f t="shared" si="2"/>
        <v>2.0836597058955704</v>
      </c>
      <c r="L7" s="65">
        <f t="shared" si="2"/>
        <v>2.6045746323693493</v>
      </c>
      <c r="M7" s="66"/>
      <c r="N7" s="52"/>
      <c r="O7" s="181">
        <v>5</v>
      </c>
      <c r="P7" s="62">
        <f t="shared" si="8"/>
        <v>21199.359999999997</v>
      </c>
      <c r="Q7" s="67">
        <f t="shared" si="9"/>
        <v>1.6981644728897478E-2</v>
      </c>
      <c r="R7" s="93">
        <f t="shared" si="3"/>
        <v>3.3963289457794955E-2</v>
      </c>
      <c r="S7" s="67">
        <f t="shared" si="3"/>
        <v>4.2454111822243699E-2</v>
      </c>
      <c r="T7" s="65">
        <f t="shared" si="11"/>
        <v>6.1133921024030934E-3</v>
      </c>
      <c r="U7" s="107">
        <f t="shared" si="4"/>
        <v>1.2226784204806187E-2</v>
      </c>
      <c r="V7" s="65">
        <f t="shared" si="4"/>
        <v>1.5283480256007738E-2</v>
      </c>
    </row>
    <row r="8" spans="1:22" s="68" customFormat="1" x14ac:dyDescent="0.25">
      <c r="A8" s="61">
        <f t="shared" si="10"/>
        <v>0.99999999999999989</v>
      </c>
      <c r="B8" s="62">
        <f t="shared" si="0"/>
        <v>1</v>
      </c>
      <c r="C8" s="181">
        <f t="shared" si="5"/>
        <v>728</v>
      </c>
      <c r="D8" s="63">
        <f t="shared" si="1"/>
        <v>360.00000000000006</v>
      </c>
      <c r="E8" s="64">
        <f t="shared" si="1"/>
        <v>720.00000000000011</v>
      </c>
      <c r="F8" s="64">
        <f t="shared" si="1"/>
        <v>900.00000000000011</v>
      </c>
      <c r="G8" s="65">
        <f t="shared" si="6"/>
        <v>360</v>
      </c>
      <c r="H8" s="65">
        <f t="shared" si="7"/>
        <v>720</v>
      </c>
      <c r="I8" s="65">
        <f t="shared" si="7"/>
        <v>900</v>
      </c>
      <c r="J8" s="65">
        <f t="shared" si="2"/>
        <v>0.98833172322179053</v>
      </c>
      <c r="K8" s="65">
        <f t="shared" si="2"/>
        <v>1.9766634464435811</v>
      </c>
      <c r="L8" s="65">
        <f t="shared" si="2"/>
        <v>2.4708293080544763</v>
      </c>
      <c r="M8" s="66"/>
      <c r="N8" s="52"/>
      <c r="O8" s="181">
        <v>6</v>
      </c>
      <c r="P8" s="62">
        <f t="shared" si="8"/>
        <v>14721.777777777777</v>
      </c>
      <c r="Q8" s="67">
        <f t="shared" si="9"/>
        <v>2.4453568409612367E-2</v>
      </c>
      <c r="R8" s="93">
        <f t="shared" si="3"/>
        <v>4.8907136819224734E-2</v>
      </c>
      <c r="S8" s="67">
        <f t="shared" si="3"/>
        <v>6.1133921024030917E-2</v>
      </c>
      <c r="T8" s="65">
        <f t="shared" si="11"/>
        <v>7.4719236807148891E-3</v>
      </c>
      <c r="U8" s="107">
        <f t="shared" si="4"/>
        <v>1.4943847361429778E-2</v>
      </c>
      <c r="V8" s="65">
        <f t="shared" si="4"/>
        <v>1.8679809201787217E-2</v>
      </c>
    </row>
    <row r="9" spans="1:22" s="68" customFormat="1" x14ac:dyDescent="0.25">
      <c r="A9" s="61">
        <f t="shared" si="10"/>
        <v>1.0999999999999999</v>
      </c>
      <c r="B9" s="62">
        <f t="shared" si="0"/>
        <v>1.0488088481701514</v>
      </c>
      <c r="C9" s="181">
        <f t="shared" si="5"/>
        <v>694.12076497079124</v>
      </c>
      <c r="D9" s="63">
        <f t="shared" si="1"/>
        <v>327.27272727272731</v>
      </c>
      <c r="E9" s="64">
        <f t="shared" si="1"/>
        <v>654.54545454545462</v>
      </c>
      <c r="F9" s="64">
        <f t="shared" si="1"/>
        <v>818.18181818181824</v>
      </c>
      <c r="G9" s="65">
        <f t="shared" si="6"/>
        <v>327.27272727272737</v>
      </c>
      <c r="H9" s="65">
        <f t="shared" si="7"/>
        <v>654.54545454545473</v>
      </c>
      <c r="I9" s="65">
        <f t="shared" si="7"/>
        <v>818.18181818181847</v>
      </c>
      <c r="J9" s="65">
        <f t="shared" si="2"/>
        <v>0.94230571258572127</v>
      </c>
      <c r="K9" s="65">
        <f t="shared" si="2"/>
        <v>1.8846114251714425</v>
      </c>
      <c r="L9" s="65">
        <f t="shared" si="2"/>
        <v>2.3557642814643032</v>
      </c>
      <c r="M9" s="66"/>
      <c r="N9" s="52"/>
      <c r="O9" s="181">
        <v>7</v>
      </c>
      <c r="P9" s="62">
        <f t="shared" si="8"/>
        <v>10816</v>
      </c>
      <c r="Q9" s="67">
        <f t="shared" si="9"/>
        <v>3.3284023668639057E-2</v>
      </c>
      <c r="R9" s="93">
        <f t="shared" si="3"/>
        <v>6.6568047337278113E-2</v>
      </c>
      <c r="S9" s="67">
        <f t="shared" si="3"/>
        <v>8.3210059171597628E-2</v>
      </c>
      <c r="T9" s="65">
        <f t="shared" si="11"/>
        <v>8.8304552590266899E-3</v>
      </c>
      <c r="U9" s="107">
        <f t="shared" si="4"/>
        <v>1.766091051805338E-2</v>
      </c>
      <c r="V9" s="65">
        <f t="shared" si="4"/>
        <v>2.2076138147566711E-2</v>
      </c>
    </row>
    <row r="10" spans="1:22" s="68" customFormat="1" x14ac:dyDescent="0.25">
      <c r="A10" s="61">
        <f t="shared" si="10"/>
        <v>1.2</v>
      </c>
      <c r="B10" s="62">
        <f t="shared" si="0"/>
        <v>1.0954451150103321</v>
      </c>
      <c r="C10" s="181">
        <f t="shared" si="5"/>
        <v>664.57003643960161</v>
      </c>
      <c r="D10" s="63">
        <f t="shared" si="1"/>
        <v>300</v>
      </c>
      <c r="E10" s="64">
        <f t="shared" si="1"/>
        <v>600</v>
      </c>
      <c r="F10" s="64">
        <f t="shared" si="1"/>
        <v>750</v>
      </c>
      <c r="G10" s="65">
        <f t="shared" si="6"/>
        <v>300.00000000000006</v>
      </c>
      <c r="H10" s="65">
        <f t="shared" si="7"/>
        <v>600.00000000000011</v>
      </c>
      <c r="I10" s="65">
        <f t="shared" si="7"/>
        <v>750.00000000000011</v>
      </c>
      <c r="J10" s="65">
        <f t="shared" si="2"/>
        <v>0.90216011471392221</v>
      </c>
      <c r="K10" s="65">
        <f t="shared" si="2"/>
        <v>1.8043202294278444</v>
      </c>
      <c r="L10" s="65">
        <f t="shared" si="2"/>
        <v>2.255400286784834</v>
      </c>
      <c r="M10" s="66"/>
      <c r="N10" s="52"/>
      <c r="O10" s="181">
        <v>8</v>
      </c>
      <c r="P10" s="62">
        <f t="shared" si="8"/>
        <v>8281</v>
      </c>
      <c r="Q10" s="67">
        <f t="shared" si="9"/>
        <v>4.3473010505977537E-2</v>
      </c>
      <c r="R10" s="93">
        <f t="shared" si="3"/>
        <v>8.6946021011955074E-2</v>
      </c>
      <c r="S10" s="67">
        <f t="shared" si="3"/>
        <v>0.10868252626494385</v>
      </c>
      <c r="T10" s="65">
        <f t="shared" si="11"/>
        <v>1.018898683733848E-2</v>
      </c>
      <c r="U10" s="107">
        <f t="shared" si="4"/>
        <v>2.0377973674676961E-2</v>
      </c>
      <c r="V10" s="65">
        <f t="shared" si="4"/>
        <v>2.5472467093346218E-2</v>
      </c>
    </row>
    <row r="11" spans="1:22" x14ac:dyDescent="0.25">
      <c r="A11" s="61">
        <f t="shared" si="10"/>
        <v>1.3</v>
      </c>
      <c r="B11" s="62">
        <f t="shared" si="0"/>
        <v>1.1401754250991381</v>
      </c>
      <c r="C11" s="181">
        <f t="shared" si="5"/>
        <v>638.49823805551728</v>
      </c>
      <c r="D11" s="69">
        <f t="shared" si="1"/>
        <v>276.92307692307691</v>
      </c>
      <c r="E11" s="70">
        <f t="shared" si="1"/>
        <v>553.84615384615381</v>
      </c>
      <c r="F11" s="70">
        <f t="shared" si="1"/>
        <v>692.30769230769226</v>
      </c>
      <c r="G11" s="65">
        <f t="shared" si="6"/>
        <v>276.92307692307685</v>
      </c>
      <c r="H11" s="65">
        <f t="shared" si="7"/>
        <v>553.8461538461537</v>
      </c>
      <c r="I11" s="65">
        <f t="shared" si="7"/>
        <v>692.30769230769215</v>
      </c>
      <c r="J11" s="65">
        <f t="shared" si="2"/>
        <v>0.86674075330557798</v>
      </c>
      <c r="K11" s="65">
        <f t="shared" si="2"/>
        <v>1.733481506611156</v>
      </c>
      <c r="L11" s="65">
        <f t="shared" si="2"/>
        <v>2.1668518832639165</v>
      </c>
      <c r="M11" s="66"/>
      <c r="O11" s="181">
        <v>9</v>
      </c>
      <c r="P11" s="62">
        <f t="shared" si="8"/>
        <v>6543.0123456790116</v>
      </c>
      <c r="Q11" s="67">
        <f t="shared" si="9"/>
        <v>5.5020528921627829E-2</v>
      </c>
      <c r="R11" s="93">
        <f t="shared" si="3"/>
        <v>0.11004105784325566</v>
      </c>
      <c r="S11" s="67">
        <f t="shared" si="3"/>
        <v>0.13755132230406958</v>
      </c>
      <c r="T11" s="65">
        <f t="shared" si="11"/>
        <v>1.1547518415650292E-2</v>
      </c>
      <c r="U11" s="107">
        <f t="shared" si="4"/>
        <v>2.3095036831300583E-2</v>
      </c>
      <c r="V11" s="65">
        <f t="shared" si="4"/>
        <v>2.8868796039125733E-2</v>
      </c>
    </row>
    <row r="12" spans="1:22" x14ac:dyDescent="0.25">
      <c r="A12" s="61">
        <f t="shared" si="10"/>
        <v>1.4000000000000001</v>
      </c>
      <c r="B12" s="62">
        <f t="shared" si="0"/>
        <v>1.1832159566199232</v>
      </c>
      <c r="C12" s="181">
        <f t="shared" si="5"/>
        <v>615.27229744236013</v>
      </c>
      <c r="D12" s="63">
        <f t="shared" si="1"/>
        <v>257.14285714285711</v>
      </c>
      <c r="E12" s="64">
        <f t="shared" si="1"/>
        <v>514.28571428571422</v>
      </c>
      <c r="F12" s="64">
        <f t="shared" si="1"/>
        <v>642.85714285714278</v>
      </c>
      <c r="G12" s="65">
        <f t="shared" si="6"/>
        <v>257.14285714285717</v>
      </c>
      <c r="H12" s="65">
        <f t="shared" si="7"/>
        <v>514.28571428571433</v>
      </c>
      <c r="I12" s="65">
        <f t="shared" si="7"/>
        <v>642.85714285714289</v>
      </c>
      <c r="J12" s="65">
        <f t="shared" si="2"/>
        <v>0.83518757954664125</v>
      </c>
      <c r="K12" s="65">
        <f t="shared" si="2"/>
        <v>1.6703751590932825</v>
      </c>
      <c r="L12" s="65">
        <f t="shared" si="2"/>
        <v>2.08796894886666</v>
      </c>
      <c r="M12" s="66"/>
      <c r="O12" s="181">
        <v>10</v>
      </c>
      <c r="P12" s="62">
        <f t="shared" si="8"/>
        <v>5299.8399999999992</v>
      </c>
      <c r="Q12" s="67">
        <f t="shared" si="9"/>
        <v>6.7926578915589911E-2</v>
      </c>
      <c r="R12" s="93">
        <f t="shared" si="3"/>
        <v>0.13585315783117982</v>
      </c>
      <c r="S12" s="67">
        <f t="shared" si="3"/>
        <v>0.1698164472889748</v>
      </c>
      <c r="T12" s="65">
        <f t="shared" si="11"/>
        <v>1.2906049993962082E-2</v>
      </c>
      <c r="U12" s="107">
        <f t="shared" si="4"/>
        <v>2.5812099987924164E-2</v>
      </c>
      <c r="V12" s="65">
        <f t="shared" si="4"/>
        <v>3.2265124984905219E-2</v>
      </c>
    </row>
    <row r="13" spans="1:22" x14ac:dyDescent="0.25">
      <c r="A13" s="61">
        <f t="shared" si="10"/>
        <v>1.5000000000000002</v>
      </c>
      <c r="B13" s="62">
        <f t="shared" si="0"/>
        <v>1.2247448713915892</v>
      </c>
      <c r="C13" s="181">
        <f t="shared" si="5"/>
        <v>594.40951091538454</v>
      </c>
      <c r="D13" s="63">
        <f t="shared" si="1"/>
        <v>239.99999999999997</v>
      </c>
      <c r="E13" s="64">
        <f t="shared" si="1"/>
        <v>479.99999999999994</v>
      </c>
      <c r="F13" s="64">
        <f t="shared" si="1"/>
        <v>599.99999999999989</v>
      </c>
      <c r="G13" s="65">
        <f t="shared" si="6"/>
        <v>239.99999999999997</v>
      </c>
      <c r="H13" s="65">
        <f t="shared" si="7"/>
        <v>479.99999999999994</v>
      </c>
      <c r="I13" s="65">
        <f t="shared" si="7"/>
        <v>599.99999999999989</v>
      </c>
      <c r="J13" s="65">
        <f t="shared" si="2"/>
        <v>0.80684482523827228</v>
      </c>
      <c r="K13" s="65">
        <f t="shared" si="2"/>
        <v>1.6136896504765446</v>
      </c>
      <c r="L13" s="65">
        <f t="shared" si="2"/>
        <v>2.0171120630956239</v>
      </c>
      <c r="M13" s="66"/>
      <c r="O13" s="181">
        <v>11</v>
      </c>
      <c r="P13" s="62">
        <f t="shared" si="8"/>
        <v>4380.0330578512403</v>
      </c>
      <c r="Q13" s="67">
        <f t="shared" si="9"/>
        <v>8.2191160487863776E-2</v>
      </c>
      <c r="R13" s="93">
        <f t="shared" si="3"/>
        <v>0.16438232097572755</v>
      </c>
      <c r="S13" s="67">
        <f t="shared" si="3"/>
        <v>0.20547790121965942</v>
      </c>
      <c r="T13" s="65">
        <f t="shared" si="11"/>
        <v>1.4264581572273866E-2</v>
      </c>
      <c r="U13" s="107">
        <f t="shared" si="4"/>
        <v>2.8529163144547731E-2</v>
      </c>
      <c r="V13" s="65">
        <f t="shared" si="4"/>
        <v>3.5661453930684622E-2</v>
      </c>
    </row>
    <row r="14" spans="1:22" x14ac:dyDescent="0.25">
      <c r="A14" s="61">
        <f t="shared" si="10"/>
        <v>1.6000000000000003</v>
      </c>
      <c r="B14" s="62">
        <f t="shared" si="0"/>
        <v>1.2649110640673518</v>
      </c>
      <c r="C14" s="181">
        <f t="shared" si="5"/>
        <v>575.53453415064507</v>
      </c>
      <c r="D14" s="63">
        <f t="shared" si="1"/>
        <v>224.99999999999994</v>
      </c>
      <c r="E14" s="64">
        <f t="shared" si="1"/>
        <v>449.99999999999989</v>
      </c>
      <c r="F14" s="64">
        <f t="shared" si="1"/>
        <v>562.49999999999989</v>
      </c>
      <c r="G14" s="65">
        <f t="shared" si="6"/>
        <v>225</v>
      </c>
      <c r="H14" s="65">
        <f t="shared" si="7"/>
        <v>450</v>
      </c>
      <c r="I14" s="65">
        <f t="shared" si="7"/>
        <v>562.5</v>
      </c>
      <c r="J14" s="65">
        <f t="shared" si="2"/>
        <v>0.78120257326341402</v>
      </c>
      <c r="K14" s="65">
        <f t="shared" si="2"/>
        <v>1.562405146526828</v>
      </c>
      <c r="L14" s="65">
        <f t="shared" si="2"/>
        <v>1.9530064331585208</v>
      </c>
      <c r="M14" s="66"/>
      <c r="O14" s="181">
        <v>12</v>
      </c>
      <c r="P14" s="62">
        <f t="shared" si="8"/>
        <v>3680.4444444444443</v>
      </c>
      <c r="Q14" s="67">
        <f t="shared" si="9"/>
        <v>9.7814273638449467E-2</v>
      </c>
      <c r="R14" s="93">
        <f t="shared" si="3"/>
        <v>0.19562854727689893</v>
      </c>
      <c r="S14" s="67">
        <f t="shared" si="3"/>
        <v>0.24453568409612367</v>
      </c>
      <c r="T14" s="65">
        <f t="shared" si="11"/>
        <v>1.5623113150585691E-2</v>
      </c>
      <c r="U14" s="107">
        <f t="shared" si="4"/>
        <v>3.1246226301171381E-2</v>
      </c>
      <c r="V14" s="65">
        <f t="shared" si="4"/>
        <v>3.9057782876464248E-2</v>
      </c>
    </row>
    <row r="15" spans="1:22" x14ac:dyDescent="0.25">
      <c r="A15" s="61">
        <f t="shared" si="10"/>
        <v>1.7000000000000004</v>
      </c>
      <c r="B15" s="62">
        <f t="shared" si="0"/>
        <v>1.30384048104053</v>
      </c>
      <c r="C15" s="181">
        <f t="shared" si="5"/>
        <v>558.35051188088562</v>
      </c>
      <c r="D15" s="63">
        <f t="shared" si="1"/>
        <v>211.7647058823529</v>
      </c>
      <c r="E15" s="64">
        <f t="shared" si="1"/>
        <v>423.5294117647058</v>
      </c>
      <c r="F15" s="64">
        <f t="shared" si="1"/>
        <v>529.41176470588221</v>
      </c>
      <c r="G15" s="65">
        <f t="shared" si="6"/>
        <v>211.76470588235287</v>
      </c>
      <c r="H15" s="65">
        <f t="shared" si="7"/>
        <v>423.52941176470574</v>
      </c>
      <c r="I15" s="65">
        <f t="shared" si="7"/>
        <v>529.41176470588221</v>
      </c>
      <c r="J15" s="65">
        <f t="shared" si="2"/>
        <v>0.75785753636756681</v>
      </c>
      <c r="K15" s="65">
        <f t="shared" si="2"/>
        <v>1.5157150727351336</v>
      </c>
      <c r="L15" s="65">
        <f t="shared" si="2"/>
        <v>1.8946438409190023</v>
      </c>
      <c r="M15" s="66"/>
      <c r="O15" s="181">
        <v>13</v>
      </c>
      <c r="P15" s="62">
        <f t="shared" si="8"/>
        <v>3136</v>
      </c>
      <c r="Q15" s="67">
        <f t="shared" si="9"/>
        <v>0.11479591836734694</v>
      </c>
      <c r="R15" s="93">
        <f t="shared" si="3"/>
        <v>0.22959183673469388</v>
      </c>
      <c r="S15" s="67">
        <f t="shared" si="3"/>
        <v>0.28698979591836737</v>
      </c>
      <c r="T15" s="65">
        <f t="shared" si="11"/>
        <v>1.6981644728897474E-2</v>
      </c>
      <c r="U15" s="107">
        <f t="shared" si="4"/>
        <v>3.3963289457794948E-2</v>
      </c>
      <c r="V15" s="65">
        <f t="shared" si="4"/>
        <v>4.2454111822243706E-2</v>
      </c>
    </row>
    <row r="16" spans="1:22" x14ac:dyDescent="0.25">
      <c r="A16" s="61">
        <f t="shared" si="10"/>
        <v>1.8000000000000005</v>
      </c>
      <c r="B16" s="62">
        <f t="shared" si="0"/>
        <v>1.3416407864998741</v>
      </c>
      <c r="C16" s="181">
        <f t="shared" si="5"/>
        <v>542.61916253994889</v>
      </c>
      <c r="D16" s="69">
        <f t="shared" si="1"/>
        <v>199.99999999999994</v>
      </c>
      <c r="E16" s="70">
        <f t="shared" si="1"/>
        <v>399.99999999999989</v>
      </c>
      <c r="F16" s="70">
        <f t="shared" si="1"/>
        <v>499.99999999999989</v>
      </c>
      <c r="G16" s="65">
        <f t="shared" si="6"/>
        <v>199.99999999999991</v>
      </c>
      <c r="H16" s="65">
        <f t="shared" si="7"/>
        <v>399.99999999999983</v>
      </c>
      <c r="I16" s="65">
        <f t="shared" si="7"/>
        <v>499.99999999999983</v>
      </c>
      <c r="J16" s="65">
        <f t="shared" si="2"/>
        <v>0.73648600151844335</v>
      </c>
      <c r="K16" s="65">
        <f t="shared" si="2"/>
        <v>1.4729720030368867</v>
      </c>
      <c r="L16" s="65">
        <f t="shared" si="2"/>
        <v>1.841215003796151</v>
      </c>
      <c r="M16" s="66"/>
      <c r="O16" s="181">
        <v>14</v>
      </c>
      <c r="P16" s="62">
        <f t="shared" si="8"/>
        <v>2704</v>
      </c>
      <c r="Q16" s="67">
        <f t="shared" si="9"/>
        <v>0.13313609467455623</v>
      </c>
      <c r="R16" s="93">
        <f t="shared" si="3"/>
        <v>0.26627218934911245</v>
      </c>
      <c r="S16" s="67">
        <f t="shared" si="3"/>
        <v>0.33284023668639051</v>
      </c>
      <c r="T16" s="65">
        <f t="shared" si="11"/>
        <v>1.8340176307209285E-2</v>
      </c>
      <c r="U16" s="107">
        <f t="shared" si="4"/>
        <v>3.6680352614418571E-2</v>
      </c>
      <c r="V16" s="65">
        <f t="shared" si="4"/>
        <v>4.5850440768023137E-2</v>
      </c>
    </row>
    <row r="17" spans="1:22" x14ac:dyDescent="0.25">
      <c r="A17" s="61">
        <f t="shared" si="10"/>
        <v>1.9000000000000006</v>
      </c>
      <c r="B17" s="62">
        <f t="shared" si="0"/>
        <v>1.3784048752090223</v>
      </c>
      <c r="C17" s="181">
        <f t="shared" si="5"/>
        <v>528.14671008008838</v>
      </c>
      <c r="D17" s="63">
        <f t="shared" si="1"/>
        <v>189.47368421052627</v>
      </c>
      <c r="E17" s="64">
        <f t="shared" si="1"/>
        <v>378.94736842105254</v>
      </c>
      <c r="F17" s="64">
        <f t="shared" si="1"/>
        <v>473.68421052631567</v>
      </c>
      <c r="G17" s="65">
        <f t="shared" si="6"/>
        <v>189.47368421052622</v>
      </c>
      <c r="H17" s="65">
        <f t="shared" si="7"/>
        <v>378.94736842105243</v>
      </c>
      <c r="I17" s="65">
        <f t="shared" si="7"/>
        <v>473.68421052631555</v>
      </c>
      <c r="J17" s="65">
        <f t="shared" si="2"/>
        <v>0.71682471783611845</v>
      </c>
      <c r="K17" s="65">
        <f t="shared" si="2"/>
        <v>1.4336494356722369</v>
      </c>
      <c r="L17" s="65">
        <f t="shared" si="2"/>
        <v>1.7920617945903246</v>
      </c>
      <c r="M17" s="66"/>
      <c r="O17" s="181">
        <v>15</v>
      </c>
      <c r="P17" s="62">
        <f t="shared" si="8"/>
        <v>2355.4844444444443</v>
      </c>
      <c r="Q17" s="67">
        <f t="shared" si="9"/>
        <v>0.15283480256007728</v>
      </c>
      <c r="R17" s="93">
        <f t="shared" si="3"/>
        <v>0.30566960512015456</v>
      </c>
      <c r="S17" s="67">
        <f t="shared" si="3"/>
        <v>0.38208700640019322</v>
      </c>
      <c r="T17" s="65">
        <f t="shared" si="11"/>
        <v>1.9698707885521055E-2</v>
      </c>
      <c r="U17" s="107">
        <f t="shared" si="4"/>
        <v>3.939741577104211E-2</v>
      </c>
      <c r="V17" s="65">
        <f t="shared" si="4"/>
        <v>4.9246769713802707E-2</v>
      </c>
    </row>
    <row r="18" spans="1:22" x14ac:dyDescent="0.25">
      <c r="A18" s="61">
        <f t="shared" si="10"/>
        <v>2.0000000000000004</v>
      </c>
      <c r="B18" s="62">
        <f t="shared" si="0"/>
        <v>1.4142135623730951</v>
      </c>
      <c r="C18" s="181">
        <f t="shared" si="5"/>
        <v>514.77373670380655</v>
      </c>
      <c r="D18" s="63">
        <f t="shared" si="1"/>
        <v>179.99999999999997</v>
      </c>
      <c r="E18" s="64">
        <f t="shared" si="1"/>
        <v>359.99999999999994</v>
      </c>
      <c r="F18" s="64">
        <f t="shared" si="1"/>
        <v>449.99999999999989</v>
      </c>
      <c r="G18" s="65">
        <f t="shared" si="6"/>
        <v>179.99999999999997</v>
      </c>
      <c r="H18" s="65">
        <f t="shared" si="7"/>
        <v>359.99999999999994</v>
      </c>
      <c r="I18" s="65">
        <f t="shared" si="7"/>
        <v>449.99999999999989</v>
      </c>
      <c r="J18" s="65">
        <f t="shared" si="2"/>
        <v>0.69865711120854712</v>
      </c>
      <c r="K18" s="65">
        <f t="shared" si="2"/>
        <v>1.3973142224170942</v>
      </c>
      <c r="L18" s="65">
        <f t="shared" si="2"/>
        <v>1.7466427780212825</v>
      </c>
      <c r="M18" s="66"/>
      <c r="O18" s="181">
        <v>16</v>
      </c>
      <c r="P18" s="62">
        <f t="shared" si="8"/>
        <v>2070.25</v>
      </c>
      <c r="Q18" s="67">
        <f t="shared" si="9"/>
        <v>0.17389204202391015</v>
      </c>
      <c r="R18" s="93">
        <f t="shared" si="3"/>
        <v>0.3477840840478203</v>
      </c>
      <c r="S18" s="67">
        <f t="shared" si="3"/>
        <v>0.43473010505977538</v>
      </c>
      <c r="T18" s="65">
        <f t="shared" si="11"/>
        <v>2.1057239463832866E-2</v>
      </c>
      <c r="U18" s="107">
        <f t="shared" si="4"/>
        <v>4.2114478927665733E-2</v>
      </c>
      <c r="V18" s="65">
        <f t="shared" si="4"/>
        <v>5.2643098659582166E-2</v>
      </c>
    </row>
    <row r="19" spans="1:22" x14ac:dyDescent="0.25">
      <c r="A19" s="61">
        <f t="shared" si="10"/>
        <v>2.1000000000000005</v>
      </c>
      <c r="B19" s="62">
        <f t="shared" si="0"/>
        <v>1.4491376746189439</v>
      </c>
      <c r="C19" s="181">
        <f t="shared" si="5"/>
        <v>502.36772720123383</v>
      </c>
      <c r="D19" s="63">
        <f t="shared" si="1"/>
        <v>171.42857142857139</v>
      </c>
      <c r="E19" s="64">
        <f t="shared" si="1"/>
        <v>342.85714285714278</v>
      </c>
      <c r="F19" s="64">
        <f t="shared" si="1"/>
        <v>428.57142857142844</v>
      </c>
      <c r="G19" s="65">
        <f t="shared" si="6"/>
        <v>171.42857142857142</v>
      </c>
      <c r="H19" s="65">
        <f t="shared" si="7"/>
        <v>342.85714285714283</v>
      </c>
      <c r="I19" s="65">
        <f t="shared" si="7"/>
        <v>428.57142857142856</v>
      </c>
      <c r="J19" s="65">
        <f t="shared" si="2"/>
        <v>0.68180315553843229</v>
      </c>
      <c r="K19" s="65">
        <f t="shared" si="2"/>
        <v>1.3636063110768646</v>
      </c>
      <c r="L19" s="65">
        <f t="shared" si="2"/>
        <v>1.7045078888460807</v>
      </c>
      <c r="M19" s="66"/>
      <c r="O19" s="181">
        <v>17</v>
      </c>
      <c r="P19" s="62">
        <f t="shared" si="8"/>
        <v>1833.8546712802765</v>
      </c>
      <c r="Q19" s="67">
        <f t="shared" si="9"/>
        <v>0.19630781306605485</v>
      </c>
      <c r="R19" s="93">
        <f t="shared" si="9"/>
        <v>0.39261562613210971</v>
      </c>
      <c r="S19" s="67">
        <f t="shared" si="9"/>
        <v>0.49076953266513712</v>
      </c>
      <c r="T19" s="65">
        <f t="shared" si="11"/>
        <v>2.2415771042144705E-2</v>
      </c>
      <c r="U19" s="107">
        <f t="shared" si="11"/>
        <v>4.4831542084289411E-2</v>
      </c>
      <c r="V19" s="65">
        <f t="shared" si="11"/>
        <v>5.6039427605361736E-2</v>
      </c>
    </row>
    <row r="20" spans="1:22" x14ac:dyDescent="0.25">
      <c r="A20" s="61">
        <f t="shared" si="10"/>
        <v>2.2000000000000006</v>
      </c>
      <c r="B20" s="62">
        <f t="shared" si="0"/>
        <v>1.4832396974191329</v>
      </c>
      <c r="C20" s="181">
        <f t="shared" si="5"/>
        <v>490.81749987324014</v>
      </c>
      <c r="D20" s="63">
        <f t="shared" si="1"/>
        <v>163.6363636363636</v>
      </c>
      <c r="E20" s="64">
        <f t="shared" si="1"/>
        <v>327.2727272727272</v>
      </c>
      <c r="F20" s="64">
        <f t="shared" si="1"/>
        <v>409.09090909090895</v>
      </c>
      <c r="G20" s="65">
        <f t="shared" si="6"/>
        <v>163.6363636363636</v>
      </c>
      <c r="H20" s="65">
        <f t="shared" si="7"/>
        <v>327.2727272727272</v>
      </c>
      <c r="I20" s="65">
        <f t="shared" si="7"/>
        <v>409.09090909090895</v>
      </c>
      <c r="J20" s="65">
        <f t="shared" si="2"/>
        <v>0.66611180697671557</v>
      </c>
      <c r="K20" s="65">
        <f t="shared" si="2"/>
        <v>1.3322236139534311</v>
      </c>
      <c r="L20" s="65">
        <f t="shared" si="2"/>
        <v>1.6652795174417179</v>
      </c>
      <c r="M20" s="66"/>
      <c r="O20" s="181">
        <v>18</v>
      </c>
      <c r="P20" s="62">
        <f t="shared" si="8"/>
        <v>1635.7530864197529</v>
      </c>
      <c r="Q20" s="67">
        <f t="shared" si="9"/>
        <v>0.22008211568651131</v>
      </c>
      <c r="R20" s="93">
        <f t="shared" si="9"/>
        <v>0.44016423137302263</v>
      </c>
      <c r="S20" s="67">
        <f t="shared" si="9"/>
        <v>0.55020528921627831</v>
      </c>
      <c r="T20" s="65">
        <f t="shared" si="11"/>
        <v>2.3774302620456461E-2</v>
      </c>
      <c r="U20" s="107">
        <f t="shared" si="11"/>
        <v>4.7548605240912922E-2</v>
      </c>
      <c r="V20" s="65">
        <f t="shared" si="11"/>
        <v>5.9435756551141194E-2</v>
      </c>
    </row>
    <row r="21" spans="1:22" x14ac:dyDescent="0.25">
      <c r="A21" s="61">
        <f t="shared" si="10"/>
        <v>2.3000000000000007</v>
      </c>
      <c r="B21" s="62">
        <f t="shared" si="0"/>
        <v>1.5165750888103104</v>
      </c>
      <c r="C21" s="181">
        <f t="shared" si="5"/>
        <v>480.02898463213285</v>
      </c>
      <c r="D21" s="63">
        <f t="shared" si="1"/>
        <v>156.52173913043472</v>
      </c>
      <c r="E21" s="64">
        <f t="shared" si="1"/>
        <v>313.04347826086945</v>
      </c>
      <c r="F21" s="64">
        <f t="shared" si="1"/>
        <v>391.30434782608683</v>
      </c>
      <c r="G21" s="65">
        <f t="shared" si="6"/>
        <v>156.5217391304347</v>
      </c>
      <c r="H21" s="65">
        <f t="shared" si="7"/>
        <v>313.04347826086939</v>
      </c>
      <c r="I21" s="65">
        <f t="shared" si="7"/>
        <v>391.30434782608677</v>
      </c>
      <c r="J21" s="65">
        <f t="shared" si="2"/>
        <v>0.65145526833850909</v>
      </c>
      <c r="K21" s="65">
        <f t="shared" si="2"/>
        <v>1.3029105366770182</v>
      </c>
      <c r="L21" s="65">
        <f t="shared" si="2"/>
        <v>1.6286381708462727</v>
      </c>
      <c r="M21" s="66"/>
      <c r="O21" s="181">
        <v>19</v>
      </c>
      <c r="P21" s="62">
        <f t="shared" si="8"/>
        <v>1468.09972299169</v>
      </c>
      <c r="Q21" s="67">
        <f t="shared" si="9"/>
        <v>0.2452149498852795</v>
      </c>
      <c r="R21" s="93">
        <f t="shared" si="9"/>
        <v>0.49042989977055901</v>
      </c>
      <c r="S21" s="67">
        <f t="shared" si="9"/>
        <v>0.61303737471319875</v>
      </c>
      <c r="T21" s="65">
        <f t="shared" si="11"/>
        <v>2.5132834198768189E-2</v>
      </c>
      <c r="U21" s="107">
        <f t="shared" si="11"/>
        <v>5.0265668397536378E-2</v>
      </c>
      <c r="V21" s="65">
        <f t="shared" si="11"/>
        <v>6.2832085496920431E-2</v>
      </c>
    </row>
    <row r="22" spans="1:22" x14ac:dyDescent="0.25">
      <c r="A22" s="61">
        <f t="shared" si="10"/>
        <v>2.4000000000000008</v>
      </c>
      <c r="B22" s="62">
        <f t="shared" si="0"/>
        <v>1.549193338482967</v>
      </c>
      <c r="C22" s="181">
        <f t="shared" si="5"/>
        <v>469.92197933983317</v>
      </c>
      <c r="D22" s="71">
        <f t="shared" si="1"/>
        <v>149.99999999999994</v>
      </c>
      <c r="E22" s="72">
        <f t="shared" si="1"/>
        <v>299.99999999999989</v>
      </c>
      <c r="F22" s="72">
        <f t="shared" si="1"/>
        <v>374.99999999999989</v>
      </c>
      <c r="G22" s="65">
        <f t="shared" si="6"/>
        <v>149.99999999999994</v>
      </c>
      <c r="H22" s="65">
        <f t="shared" si="7"/>
        <v>299.99999999999989</v>
      </c>
      <c r="I22" s="65">
        <f t="shared" si="7"/>
        <v>374.99999999999989</v>
      </c>
      <c r="J22" s="65">
        <f t="shared" si="2"/>
        <v>0.63772458248678277</v>
      </c>
      <c r="K22" s="65">
        <f t="shared" si="2"/>
        <v>1.2754491649735655</v>
      </c>
      <c r="L22" s="65">
        <f t="shared" si="2"/>
        <v>1.5943114562169285</v>
      </c>
      <c r="M22" s="66"/>
      <c r="O22" s="181">
        <v>20</v>
      </c>
      <c r="P22" s="62">
        <f t="shared" si="8"/>
        <v>1324.9599999999998</v>
      </c>
      <c r="Q22" s="67">
        <f t="shared" si="9"/>
        <v>0.27170631566235964</v>
      </c>
      <c r="R22" s="93">
        <f t="shared" si="9"/>
        <v>0.54341263132471929</v>
      </c>
      <c r="S22" s="73">
        <f t="shared" si="9"/>
        <v>0.67926578915589919</v>
      </c>
      <c r="T22" s="65">
        <f t="shared" si="11"/>
        <v>2.6491365777080139E-2</v>
      </c>
      <c r="U22" s="107">
        <f t="shared" si="11"/>
        <v>5.2982731554160278E-2</v>
      </c>
      <c r="V22" s="65">
        <f t="shared" si="11"/>
        <v>6.6228414442700445E-2</v>
      </c>
    </row>
    <row r="23" spans="1:22" x14ac:dyDescent="0.25">
      <c r="A23" s="61">
        <f t="shared" si="10"/>
        <v>2.5000000000000009</v>
      </c>
      <c r="B23" s="62">
        <f t="shared" si="0"/>
        <v>1.58113883008419</v>
      </c>
      <c r="C23" s="181">
        <f t="shared" si="5"/>
        <v>460.42762732051591</v>
      </c>
      <c r="D23" s="63">
        <f t="shared" ref="D23:F42" si="12">D$2*3600/$A23</f>
        <v>143.99999999999994</v>
      </c>
      <c r="E23" s="64">
        <f t="shared" si="12"/>
        <v>287.99999999999989</v>
      </c>
      <c r="F23" s="64">
        <f t="shared" si="12"/>
        <v>359.99999999999989</v>
      </c>
      <c r="G23" s="65">
        <f t="shared" si="6"/>
        <v>143.99999999999994</v>
      </c>
      <c r="H23" s="65">
        <f t="shared" si="7"/>
        <v>287.99999999999989</v>
      </c>
      <c r="I23" s="65">
        <f t="shared" si="7"/>
        <v>359.99999999999989</v>
      </c>
      <c r="J23" s="65">
        <f t="shared" ref="J23:L42" si="13">J$2*3600/($C$2/$C23)^2 - J$2*3600/($C$2/($C23-1))^2</f>
        <v>0.62482620545296186</v>
      </c>
      <c r="K23" s="65">
        <f t="shared" si="13"/>
        <v>1.2496524109059237</v>
      </c>
      <c r="L23" s="65">
        <f t="shared" si="13"/>
        <v>1.5620655136324331</v>
      </c>
      <c r="M23" s="66"/>
      <c r="O23" s="181">
        <v>21</v>
      </c>
      <c r="P23" s="62">
        <f t="shared" si="8"/>
        <v>1201.7777777777776</v>
      </c>
      <c r="Q23" s="67">
        <f t="shared" si="9"/>
        <v>0.29955621301775154</v>
      </c>
      <c r="R23" s="93">
        <f t="shared" si="9"/>
        <v>0.59911242603550308</v>
      </c>
      <c r="S23" s="73">
        <f t="shared" si="9"/>
        <v>0.74889053254437876</v>
      </c>
      <c r="T23" s="65">
        <f t="shared" si="11"/>
        <v>2.7849897355391895E-2</v>
      </c>
      <c r="U23" s="107">
        <f t="shared" si="11"/>
        <v>5.569979471078379E-2</v>
      </c>
      <c r="V23" s="65">
        <f t="shared" si="11"/>
        <v>6.9624743388479571E-2</v>
      </c>
    </row>
    <row r="24" spans="1:22" x14ac:dyDescent="0.25">
      <c r="A24" s="61">
        <f t="shared" si="10"/>
        <v>2.600000000000001</v>
      </c>
      <c r="B24" s="62">
        <f t="shared" si="0"/>
        <v>1.6124515496597103</v>
      </c>
      <c r="C24" s="181">
        <f t="shared" si="5"/>
        <v>451.48643390471869</v>
      </c>
      <c r="D24" s="63">
        <f t="shared" si="12"/>
        <v>138.4615384615384</v>
      </c>
      <c r="E24" s="64">
        <f t="shared" si="12"/>
        <v>276.92307692307679</v>
      </c>
      <c r="F24" s="64">
        <f t="shared" si="12"/>
        <v>346.15384615384602</v>
      </c>
      <c r="G24" s="65">
        <f t="shared" si="6"/>
        <v>138.4615384615384</v>
      </c>
      <c r="H24" s="65">
        <f t="shared" ref="H24:I43" si="14">H$2*3600/($C$2/$C24)^2</f>
        <v>276.92307692307679</v>
      </c>
      <c r="I24" s="65">
        <f t="shared" si="14"/>
        <v>346.15384615384602</v>
      </c>
      <c r="J24" s="65">
        <f t="shared" si="13"/>
        <v>0.612679311849746</v>
      </c>
      <c r="K24" s="65">
        <f t="shared" si="13"/>
        <v>1.225358623699492</v>
      </c>
      <c r="L24" s="65">
        <f t="shared" si="13"/>
        <v>1.5316982796244361</v>
      </c>
      <c r="M24" s="66"/>
      <c r="O24" s="181">
        <v>22</v>
      </c>
      <c r="P24" s="62">
        <f t="shared" si="8"/>
        <v>1095.0082644628101</v>
      </c>
      <c r="Q24" s="67">
        <f t="shared" si="9"/>
        <v>0.32876464195145511</v>
      </c>
      <c r="R24" s="94">
        <f t="shared" si="9"/>
        <v>0.65752928390291021</v>
      </c>
      <c r="S24" s="73">
        <f t="shared" si="9"/>
        <v>0.82191160487863768</v>
      </c>
      <c r="T24" s="65">
        <f t="shared" si="11"/>
        <v>2.9208428933703567E-2</v>
      </c>
      <c r="U24" s="107">
        <f t="shared" si="11"/>
        <v>5.8416857867407135E-2</v>
      </c>
      <c r="V24" s="65">
        <f t="shared" si="11"/>
        <v>7.3021072334258919E-2</v>
      </c>
    </row>
    <row r="25" spans="1:22" x14ac:dyDescent="0.25">
      <c r="A25" s="61">
        <f t="shared" si="10"/>
        <v>2.7000000000000011</v>
      </c>
      <c r="B25" s="62">
        <f t="shared" si="0"/>
        <v>1.6431676725154987</v>
      </c>
      <c r="C25" s="181">
        <f t="shared" si="5"/>
        <v>443.04669095973429</v>
      </c>
      <c r="D25" s="63">
        <f t="shared" si="12"/>
        <v>133.33333333333329</v>
      </c>
      <c r="E25" s="64">
        <f t="shared" si="12"/>
        <v>266.66666666666657</v>
      </c>
      <c r="F25" s="64">
        <f t="shared" si="12"/>
        <v>333.3333333333332</v>
      </c>
      <c r="G25" s="65">
        <f t="shared" si="6"/>
        <v>133.33333333333329</v>
      </c>
      <c r="H25" s="65">
        <f t="shared" si="14"/>
        <v>266.66666666666657</v>
      </c>
      <c r="I25" s="65">
        <f t="shared" si="14"/>
        <v>333.3333333333332</v>
      </c>
      <c r="J25" s="65">
        <f t="shared" si="13"/>
        <v>0.6012136545461999</v>
      </c>
      <c r="K25" s="65">
        <f t="shared" si="13"/>
        <v>1.2024273090923998</v>
      </c>
      <c r="L25" s="65">
        <f t="shared" si="13"/>
        <v>1.5030341363654429</v>
      </c>
      <c r="M25" s="66"/>
      <c r="O25" s="181">
        <v>23</v>
      </c>
      <c r="P25" s="62">
        <f t="shared" si="8"/>
        <v>1001.86011342155</v>
      </c>
      <c r="Q25" s="67">
        <f t="shared" si="9"/>
        <v>0.35933160246347062</v>
      </c>
      <c r="R25" s="94">
        <f t="shared" si="9"/>
        <v>0.71866320492694125</v>
      </c>
      <c r="S25" s="73">
        <f t="shared" si="9"/>
        <v>0.89832900615867661</v>
      </c>
      <c r="T25" s="65">
        <f t="shared" si="11"/>
        <v>3.0566960512015517E-2</v>
      </c>
      <c r="U25" s="107">
        <f t="shared" si="11"/>
        <v>6.1133921024031035E-2</v>
      </c>
      <c r="V25" s="65">
        <f t="shared" si="11"/>
        <v>7.6417401280038932E-2</v>
      </c>
    </row>
    <row r="26" spans="1:22" x14ac:dyDescent="0.25">
      <c r="A26" s="61">
        <f t="shared" si="10"/>
        <v>2.8000000000000012</v>
      </c>
      <c r="B26" s="62">
        <f t="shared" si="0"/>
        <v>1.6733200530681513</v>
      </c>
      <c r="C26" s="181">
        <f t="shared" si="5"/>
        <v>435.06321379771924</v>
      </c>
      <c r="D26" s="63">
        <f t="shared" si="12"/>
        <v>128.57142857142853</v>
      </c>
      <c r="E26" s="64">
        <f t="shared" si="12"/>
        <v>257.14285714285705</v>
      </c>
      <c r="F26" s="64">
        <f t="shared" si="12"/>
        <v>321.42857142857127</v>
      </c>
      <c r="G26" s="65">
        <f t="shared" si="6"/>
        <v>128.57142857142853</v>
      </c>
      <c r="H26" s="65">
        <f t="shared" si="14"/>
        <v>257.14285714285705</v>
      </c>
      <c r="I26" s="65">
        <f t="shared" si="14"/>
        <v>321.42857142857133</v>
      </c>
      <c r="J26" s="65">
        <f t="shared" si="13"/>
        <v>0.590367848716852</v>
      </c>
      <c r="K26" s="65">
        <f t="shared" si="13"/>
        <v>1.180735697433704</v>
      </c>
      <c r="L26" s="65">
        <f t="shared" si="13"/>
        <v>1.4759196217921726</v>
      </c>
      <c r="M26" s="66"/>
      <c r="O26" s="181">
        <v>24</v>
      </c>
      <c r="P26" s="62">
        <f t="shared" si="8"/>
        <v>920.11111111111109</v>
      </c>
      <c r="Q26" s="67">
        <f t="shared" si="9"/>
        <v>0.39125709455379787</v>
      </c>
      <c r="R26" s="94">
        <f t="shared" si="9"/>
        <v>0.78251418910759574</v>
      </c>
      <c r="S26" s="73">
        <f t="shared" si="9"/>
        <v>0.97814273638449467</v>
      </c>
      <c r="T26" s="65">
        <f t="shared" si="11"/>
        <v>3.1925492090327245E-2</v>
      </c>
      <c r="U26" s="107">
        <f t="shared" si="11"/>
        <v>6.3850984180654491E-2</v>
      </c>
      <c r="V26" s="65">
        <f t="shared" si="11"/>
        <v>7.9813730225818058E-2</v>
      </c>
    </row>
    <row r="27" spans="1:22" x14ac:dyDescent="0.25">
      <c r="A27" s="61">
        <f t="shared" si="10"/>
        <v>2.9000000000000012</v>
      </c>
      <c r="B27" s="62">
        <f t="shared" si="0"/>
        <v>1.7029386365926404</v>
      </c>
      <c r="C27" s="181">
        <f t="shared" si="5"/>
        <v>427.49631980670404</v>
      </c>
      <c r="D27" s="63">
        <f t="shared" si="12"/>
        <v>124.1379310344827</v>
      </c>
      <c r="E27" s="64">
        <f t="shared" si="12"/>
        <v>248.27586206896541</v>
      </c>
      <c r="F27" s="64">
        <f t="shared" si="12"/>
        <v>310.34482758620675</v>
      </c>
      <c r="G27" s="65">
        <f t="shared" si="6"/>
        <v>124.1379310344827</v>
      </c>
      <c r="H27" s="65">
        <f t="shared" si="14"/>
        <v>248.27586206896541</v>
      </c>
      <c r="I27" s="65">
        <f t="shared" si="14"/>
        <v>310.34482758620675</v>
      </c>
      <c r="J27" s="65">
        <f t="shared" si="13"/>
        <v>0.58008798428035391</v>
      </c>
      <c r="K27" s="65">
        <f t="shared" si="13"/>
        <v>1.1601759685607078</v>
      </c>
      <c r="L27" s="65">
        <f t="shared" si="13"/>
        <v>1.4502199607008492</v>
      </c>
      <c r="M27" s="66"/>
      <c r="O27" s="181">
        <v>25</v>
      </c>
      <c r="P27" s="62">
        <f t="shared" si="8"/>
        <v>847.97440000000006</v>
      </c>
      <c r="Q27" s="67">
        <f t="shared" si="9"/>
        <v>0.4245411182224369</v>
      </c>
      <c r="R27" s="94">
        <f t="shared" si="9"/>
        <v>0.84908223644487379</v>
      </c>
      <c r="S27" s="73">
        <f t="shared" si="9"/>
        <v>1.0613527955560922</v>
      </c>
      <c r="T27" s="65">
        <f t="shared" si="11"/>
        <v>3.3284023668639029E-2</v>
      </c>
      <c r="U27" s="107">
        <f t="shared" si="11"/>
        <v>6.6568047337278058E-2</v>
      </c>
      <c r="V27" s="65">
        <f t="shared" si="11"/>
        <v>8.3210059171597517E-2</v>
      </c>
    </row>
    <row r="28" spans="1:22" x14ac:dyDescent="0.25">
      <c r="A28" s="61">
        <f t="shared" si="10"/>
        <v>3.0000000000000013</v>
      </c>
      <c r="B28" s="62">
        <f t="shared" si="0"/>
        <v>1.7320508075688776</v>
      </c>
      <c r="C28" s="181">
        <f t="shared" si="5"/>
        <v>420.31099597004749</v>
      </c>
      <c r="D28" s="63">
        <f t="shared" si="12"/>
        <v>119.99999999999994</v>
      </c>
      <c r="E28" s="64">
        <f t="shared" si="12"/>
        <v>239.99999999999989</v>
      </c>
      <c r="F28" s="64">
        <f t="shared" si="12"/>
        <v>299.99999999999989</v>
      </c>
      <c r="G28" s="65">
        <f t="shared" si="6"/>
        <v>119.99999999999994</v>
      </c>
      <c r="H28" s="65">
        <f t="shared" si="14"/>
        <v>239.99999999999989</v>
      </c>
      <c r="I28" s="65">
        <f t="shared" si="14"/>
        <v>299.99999999999989</v>
      </c>
      <c r="J28" s="65">
        <f t="shared" si="13"/>
        <v>0.57032649494780685</v>
      </c>
      <c r="K28" s="65">
        <f t="shared" si="13"/>
        <v>1.1406529898956137</v>
      </c>
      <c r="L28" s="65">
        <f t="shared" si="13"/>
        <v>1.4258162373695882</v>
      </c>
      <c r="M28" s="66"/>
      <c r="O28" s="181">
        <v>26</v>
      </c>
      <c r="P28" s="62">
        <f t="shared" si="8"/>
        <v>784</v>
      </c>
      <c r="Q28" s="67">
        <f t="shared" si="9"/>
        <v>0.45918367346938777</v>
      </c>
      <c r="R28" s="94">
        <f t="shared" si="9"/>
        <v>0.91836734693877553</v>
      </c>
      <c r="S28" s="73">
        <f t="shared" si="9"/>
        <v>1.1479591836734695</v>
      </c>
      <c r="T28" s="65">
        <f t="shared" si="11"/>
        <v>3.4642555246950868E-2</v>
      </c>
      <c r="U28" s="107">
        <f t="shared" si="11"/>
        <v>6.9285110493901736E-2</v>
      </c>
      <c r="V28" s="65">
        <f t="shared" si="11"/>
        <v>8.6606388117377309E-2</v>
      </c>
    </row>
    <row r="29" spans="1:22" x14ac:dyDescent="0.25">
      <c r="A29" s="61">
        <f t="shared" si="10"/>
        <v>3.1000000000000014</v>
      </c>
      <c r="B29" s="62">
        <f t="shared" si="0"/>
        <v>1.7606816861659014</v>
      </c>
      <c r="C29" s="181">
        <f t="shared" si="5"/>
        <v>413.4762153318631</v>
      </c>
      <c r="D29" s="63">
        <f t="shared" si="12"/>
        <v>116.12903225806447</v>
      </c>
      <c r="E29" s="64">
        <f t="shared" si="12"/>
        <v>232.25806451612894</v>
      </c>
      <c r="F29" s="64">
        <f t="shared" si="12"/>
        <v>290.32258064516117</v>
      </c>
      <c r="G29" s="65">
        <f t="shared" si="6"/>
        <v>116.12903225806448</v>
      </c>
      <c r="H29" s="65">
        <f t="shared" si="14"/>
        <v>232.25806451612897</v>
      </c>
      <c r="I29" s="65">
        <f t="shared" si="14"/>
        <v>290.32258064516122</v>
      </c>
      <c r="J29" s="65">
        <f t="shared" si="13"/>
        <v>0.5610412296200451</v>
      </c>
      <c r="K29" s="65">
        <f t="shared" si="13"/>
        <v>1.1220824592400902</v>
      </c>
      <c r="L29" s="65">
        <f t="shared" si="13"/>
        <v>1.4026030740501483</v>
      </c>
      <c r="M29" s="66"/>
      <c r="O29" s="181">
        <v>27</v>
      </c>
      <c r="P29" s="62">
        <f t="shared" si="8"/>
        <v>727.00137174211238</v>
      </c>
      <c r="Q29" s="67">
        <f t="shared" si="9"/>
        <v>0.49518476029465047</v>
      </c>
      <c r="R29" s="94">
        <f t="shared" si="9"/>
        <v>0.99036952058930094</v>
      </c>
      <c r="S29" s="73">
        <f t="shared" si="9"/>
        <v>1.2379619007366263</v>
      </c>
      <c r="T29" s="65">
        <f t="shared" si="11"/>
        <v>3.6001086825262707E-2</v>
      </c>
      <c r="U29" s="107">
        <f t="shared" si="11"/>
        <v>7.2002173650525414E-2</v>
      </c>
      <c r="V29" s="65">
        <f t="shared" si="11"/>
        <v>9.0002717063156767E-2</v>
      </c>
    </row>
    <row r="30" spans="1:22" x14ac:dyDescent="0.25">
      <c r="A30" s="61">
        <f t="shared" si="10"/>
        <v>3.2000000000000015</v>
      </c>
      <c r="B30" s="62">
        <f t="shared" si="0"/>
        <v>1.7888543819998322</v>
      </c>
      <c r="C30" s="181">
        <f t="shared" si="5"/>
        <v>406.96437190496164</v>
      </c>
      <c r="D30" s="63">
        <f t="shared" si="12"/>
        <v>112.49999999999994</v>
      </c>
      <c r="E30" s="64">
        <f t="shared" si="12"/>
        <v>224.99999999999989</v>
      </c>
      <c r="F30" s="64">
        <f t="shared" si="12"/>
        <v>281.24999999999989</v>
      </c>
      <c r="G30" s="65">
        <f t="shared" si="6"/>
        <v>112.49999999999994</v>
      </c>
      <c r="H30" s="65">
        <f t="shared" si="14"/>
        <v>224.99999999999989</v>
      </c>
      <c r="I30" s="65">
        <f t="shared" si="14"/>
        <v>281.24999999999989</v>
      </c>
      <c r="J30" s="65">
        <f t="shared" si="13"/>
        <v>0.55219468469155686</v>
      </c>
      <c r="K30" s="65">
        <f t="shared" si="13"/>
        <v>1.1043893693831137</v>
      </c>
      <c r="L30" s="65">
        <f t="shared" si="13"/>
        <v>1.3804867117289064</v>
      </c>
      <c r="M30" s="66"/>
      <c r="O30" s="181">
        <v>28</v>
      </c>
      <c r="P30" s="62">
        <f t="shared" si="8"/>
        <v>676</v>
      </c>
      <c r="Q30" s="67">
        <f t="shared" si="9"/>
        <v>0.53254437869822491</v>
      </c>
      <c r="R30" s="94">
        <f t="shared" si="9"/>
        <v>1.0650887573964498</v>
      </c>
      <c r="S30" s="73">
        <f t="shared" si="9"/>
        <v>1.331360946745562</v>
      </c>
      <c r="T30" s="65">
        <f t="shared" si="11"/>
        <v>3.7359618403574435E-2</v>
      </c>
      <c r="U30" s="107">
        <f t="shared" si="11"/>
        <v>7.471923680714887E-2</v>
      </c>
      <c r="V30" s="65">
        <f t="shared" si="11"/>
        <v>9.3399046008935782E-2</v>
      </c>
    </row>
    <row r="31" spans="1:22" x14ac:dyDescent="0.25">
      <c r="A31" s="61">
        <f t="shared" si="10"/>
        <v>3.3000000000000016</v>
      </c>
      <c r="B31" s="62">
        <f t="shared" si="0"/>
        <v>1.8165902124584954</v>
      </c>
      <c r="C31" s="181">
        <f t="shared" si="5"/>
        <v>400.75081050599516</v>
      </c>
      <c r="D31" s="63">
        <f t="shared" si="12"/>
        <v>109.09090909090904</v>
      </c>
      <c r="E31" s="64">
        <f t="shared" si="12"/>
        <v>218.18181818181807</v>
      </c>
      <c r="F31" s="64">
        <f t="shared" si="12"/>
        <v>272.72727272727258</v>
      </c>
      <c r="G31" s="65">
        <f t="shared" si="6"/>
        <v>109.09090909090904</v>
      </c>
      <c r="H31" s="65">
        <f t="shared" si="14"/>
        <v>218.18181818181807</v>
      </c>
      <c r="I31" s="65">
        <f t="shared" si="14"/>
        <v>272.72727272727258</v>
      </c>
      <c r="J31" s="65">
        <f t="shared" si="13"/>
        <v>0.54375336531728635</v>
      </c>
      <c r="K31" s="65">
        <f t="shared" si="13"/>
        <v>1.0875067306345727</v>
      </c>
      <c r="L31" s="65">
        <f t="shared" si="13"/>
        <v>1.3593834132931875</v>
      </c>
      <c r="M31" s="66"/>
      <c r="O31" s="181">
        <v>29</v>
      </c>
      <c r="P31" s="62">
        <f t="shared" si="8"/>
        <v>630.1831153388822</v>
      </c>
      <c r="Q31" s="67">
        <f t="shared" si="9"/>
        <v>0.57126252868011118</v>
      </c>
      <c r="R31" s="94">
        <f t="shared" si="9"/>
        <v>1.1425250573602224</v>
      </c>
      <c r="S31" s="73">
        <f t="shared" si="9"/>
        <v>1.428156321700278</v>
      </c>
      <c r="T31" s="65">
        <f t="shared" si="11"/>
        <v>3.8718149981886274E-2</v>
      </c>
      <c r="U31" s="107">
        <f t="shared" si="11"/>
        <v>7.7436299963772548E-2</v>
      </c>
      <c r="V31" s="65">
        <f t="shared" si="11"/>
        <v>9.6795374954715907E-2</v>
      </c>
    </row>
    <row r="32" spans="1:22" x14ac:dyDescent="0.25">
      <c r="A32" s="61">
        <f t="shared" si="10"/>
        <v>3.4000000000000017</v>
      </c>
      <c r="B32" s="62">
        <f t="shared" si="0"/>
        <v>1.8439088914585779</v>
      </c>
      <c r="C32" s="181">
        <f t="shared" si="5"/>
        <v>394.81343322995411</v>
      </c>
      <c r="D32" s="63">
        <f t="shared" si="12"/>
        <v>105.88235294117642</v>
      </c>
      <c r="E32" s="64">
        <f t="shared" si="12"/>
        <v>211.76470588235284</v>
      </c>
      <c r="F32" s="64">
        <f t="shared" si="12"/>
        <v>264.70588235294105</v>
      </c>
      <c r="G32" s="65">
        <f t="shared" si="6"/>
        <v>105.88235294117642</v>
      </c>
      <c r="H32" s="65">
        <f t="shared" si="14"/>
        <v>211.76470588235284</v>
      </c>
      <c r="I32" s="65">
        <f t="shared" si="14"/>
        <v>264.70588235294105</v>
      </c>
      <c r="J32" s="65">
        <f t="shared" si="13"/>
        <v>0.53568725079544777</v>
      </c>
      <c r="K32" s="65">
        <f t="shared" si="13"/>
        <v>1.0713745015908955</v>
      </c>
      <c r="L32" s="65">
        <f t="shared" si="13"/>
        <v>1.3392181269886123</v>
      </c>
      <c r="M32" s="66"/>
      <c r="O32" s="181">
        <v>30</v>
      </c>
      <c r="P32" s="62">
        <f t="shared" si="8"/>
        <v>588.87111111111108</v>
      </c>
      <c r="Q32" s="67">
        <f t="shared" si="9"/>
        <v>0.61133921024030913</v>
      </c>
      <c r="R32" s="94">
        <f t="shared" si="9"/>
        <v>1.2226784204806183</v>
      </c>
      <c r="S32" s="73">
        <f t="shared" si="9"/>
        <v>1.5283480256007729</v>
      </c>
      <c r="T32" s="65">
        <f t="shared" si="11"/>
        <v>4.0076681560197946E-2</v>
      </c>
      <c r="U32" s="107">
        <f t="shared" si="11"/>
        <v>8.0153363120395893E-2</v>
      </c>
      <c r="V32" s="65">
        <f t="shared" si="11"/>
        <v>0.10019170390049492</v>
      </c>
    </row>
    <row r="33" spans="1:22" x14ac:dyDescent="0.25">
      <c r="A33" s="61">
        <f t="shared" si="10"/>
        <v>3.5000000000000018</v>
      </c>
      <c r="B33" s="62">
        <f t="shared" si="0"/>
        <v>1.8708286933869711</v>
      </c>
      <c r="C33" s="181">
        <f t="shared" si="5"/>
        <v>389.13236822448982</v>
      </c>
      <c r="D33" s="63">
        <f t="shared" si="12"/>
        <v>102.8571428571428</v>
      </c>
      <c r="E33" s="64">
        <f t="shared" si="12"/>
        <v>205.71428571428561</v>
      </c>
      <c r="F33" s="64">
        <f t="shared" si="12"/>
        <v>257.142857142857</v>
      </c>
      <c r="G33" s="65">
        <f t="shared" si="6"/>
        <v>102.8571428571428</v>
      </c>
      <c r="H33" s="65">
        <f t="shared" si="14"/>
        <v>205.71428571428561</v>
      </c>
      <c r="I33" s="65">
        <f t="shared" si="14"/>
        <v>257.142857142857</v>
      </c>
      <c r="J33" s="65">
        <f t="shared" si="13"/>
        <v>0.52796934458706346</v>
      </c>
      <c r="K33" s="65">
        <f t="shared" si="13"/>
        <v>1.0559386891741269</v>
      </c>
      <c r="L33" s="65">
        <f t="shared" si="13"/>
        <v>1.3199233614676587</v>
      </c>
      <c r="M33" s="66"/>
      <c r="O33" s="181">
        <v>31</v>
      </c>
      <c r="P33" s="62">
        <f t="shared" si="8"/>
        <v>551.49219562955261</v>
      </c>
      <c r="Q33" s="73">
        <f t="shared" si="9"/>
        <v>0.65277442337881886</v>
      </c>
      <c r="R33" s="94">
        <f t="shared" si="9"/>
        <v>1.3055488467576377</v>
      </c>
      <c r="S33" s="74">
        <f t="shared" si="9"/>
        <v>1.6319360584470473</v>
      </c>
      <c r="T33" s="65">
        <f t="shared" si="11"/>
        <v>4.143521313850973E-2</v>
      </c>
      <c r="U33" s="107">
        <f t="shared" si="11"/>
        <v>8.287042627701946E-2</v>
      </c>
      <c r="V33" s="65">
        <f t="shared" si="11"/>
        <v>0.10358803284627438</v>
      </c>
    </row>
    <row r="34" spans="1:22" x14ac:dyDescent="0.25">
      <c r="A34" s="61">
        <f t="shared" si="10"/>
        <v>3.6000000000000019</v>
      </c>
      <c r="B34" s="62">
        <f t="shared" si="0"/>
        <v>1.897366596101028</v>
      </c>
      <c r="C34" s="181">
        <f t="shared" si="5"/>
        <v>383.68968943376331</v>
      </c>
      <c r="D34" s="63">
        <f t="shared" si="12"/>
        <v>99.999999999999943</v>
      </c>
      <c r="E34" s="64">
        <f t="shared" si="12"/>
        <v>199.99999999999989</v>
      </c>
      <c r="F34" s="64">
        <f t="shared" si="12"/>
        <v>249.99999999999986</v>
      </c>
      <c r="G34" s="65">
        <f t="shared" si="6"/>
        <v>99.999999999999986</v>
      </c>
      <c r="H34" s="65">
        <f t="shared" si="14"/>
        <v>199.99999999999997</v>
      </c>
      <c r="I34" s="65">
        <f t="shared" si="14"/>
        <v>249.99999999999997</v>
      </c>
      <c r="J34" s="65">
        <f t="shared" si="13"/>
        <v>0.52057529357927024</v>
      </c>
      <c r="K34" s="65">
        <f t="shared" si="13"/>
        <v>1.0411505871585405</v>
      </c>
      <c r="L34" s="65">
        <f t="shared" si="13"/>
        <v>1.301438233948204</v>
      </c>
      <c r="M34" s="66"/>
      <c r="O34" s="181">
        <v>32</v>
      </c>
      <c r="P34" s="62">
        <f t="shared" si="8"/>
        <v>517.5625</v>
      </c>
      <c r="Q34" s="73">
        <f t="shared" si="9"/>
        <v>0.69556816809564059</v>
      </c>
      <c r="R34" s="94">
        <f t="shared" si="9"/>
        <v>1.3911363361912812</v>
      </c>
      <c r="S34" s="74">
        <f t="shared" si="9"/>
        <v>1.7389204202391015</v>
      </c>
      <c r="T34" s="65">
        <f t="shared" si="11"/>
        <v>4.2793744716821736E-2</v>
      </c>
      <c r="U34" s="107">
        <f t="shared" si="11"/>
        <v>8.5587489433643471E-2</v>
      </c>
      <c r="V34" s="65">
        <f t="shared" si="11"/>
        <v>0.10698436179205428</v>
      </c>
    </row>
    <row r="35" spans="1:22" x14ac:dyDescent="0.25">
      <c r="A35" s="61">
        <f t="shared" si="10"/>
        <v>3.700000000000002</v>
      </c>
      <c r="B35" s="62">
        <f t="shared" si="0"/>
        <v>1.923538406167135</v>
      </c>
      <c r="C35" s="181">
        <f t="shared" si="5"/>
        <v>378.46917829450638</v>
      </c>
      <c r="D35" s="63">
        <f t="shared" si="12"/>
        <v>97.297297297297249</v>
      </c>
      <c r="E35" s="64">
        <f t="shared" si="12"/>
        <v>194.5945945945945</v>
      </c>
      <c r="F35" s="64">
        <f t="shared" si="12"/>
        <v>243.24324324324311</v>
      </c>
      <c r="G35" s="65">
        <f t="shared" si="6"/>
        <v>97.297297297297263</v>
      </c>
      <c r="H35" s="65">
        <f t="shared" si="14"/>
        <v>194.59459459459453</v>
      </c>
      <c r="I35" s="65">
        <f t="shared" si="14"/>
        <v>243.24324324324317</v>
      </c>
      <c r="J35" s="65">
        <f t="shared" si="13"/>
        <v>0.51348306434165636</v>
      </c>
      <c r="K35" s="65">
        <f t="shared" si="13"/>
        <v>1.0269661286833127</v>
      </c>
      <c r="L35" s="65">
        <f t="shared" si="13"/>
        <v>1.2837076608541622</v>
      </c>
      <c r="M35" s="66"/>
      <c r="O35" s="181">
        <v>33</v>
      </c>
      <c r="P35" s="62">
        <f t="shared" si="8"/>
        <v>486.67033976124895</v>
      </c>
      <c r="Q35" s="73">
        <f t="shared" si="9"/>
        <v>0.73972044439077389</v>
      </c>
      <c r="R35" s="94">
        <f t="shared" si="9"/>
        <v>1.4794408887815478</v>
      </c>
      <c r="S35" s="74">
        <f t="shared" si="9"/>
        <v>1.8493011109769348</v>
      </c>
      <c r="T35" s="65">
        <f t="shared" si="11"/>
        <v>4.4152276295133297E-2</v>
      </c>
      <c r="U35" s="107">
        <f t="shared" si="11"/>
        <v>8.8304552590266594E-2</v>
      </c>
      <c r="V35" s="65">
        <f t="shared" si="11"/>
        <v>0.1103806907378333</v>
      </c>
    </row>
    <row r="36" spans="1:22" x14ac:dyDescent="0.25">
      <c r="A36" s="61">
        <f t="shared" si="10"/>
        <v>3.800000000000002</v>
      </c>
      <c r="B36" s="62">
        <f t="shared" si="0"/>
        <v>1.9493588689617933</v>
      </c>
      <c r="C36" s="181">
        <f t="shared" si="5"/>
        <v>373.45612015899599</v>
      </c>
      <c r="D36" s="63">
        <f t="shared" si="12"/>
        <v>94.736842105263108</v>
      </c>
      <c r="E36" s="64">
        <f t="shared" si="12"/>
        <v>189.47368421052622</v>
      </c>
      <c r="F36" s="64">
        <f t="shared" si="12"/>
        <v>236.84210526315778</v>
      </c>
      <c r="G36" s="65">
        <f t="shared" si="6"/>
        <v>94.736842105263108</v>
      </c>
      <c r="H36" s="65">
        <f t="shared" si="14"/>
        <v>189.47368421052622</v>
      </c>
      <c r="I36" s="65">
        <f t="shared" si="14"/>
        <v>236.84210526315778</v>
      </c>
      <c r="J36" s="65">
        <f t="shared" si="13"/>
        <v>0.50667266656064669</v>
      </c>
      <c r="K36" s="65">
        <f t="shared" si="13"/>
        <v>1.0133453331212934</v>
      </c>
      <c r="L36" s="65">
        <f t="shared" si="13"/>
        <v>1.266681666401638</v>
      </c>
      <c r="M36" s="66"/>
      <c r="O36" s="181">
        <v>34</v>
      </c>
      <c r="P36" s="62">
        <f t="shared" si="8"/>
        <v>458.46366782006913</v>
      </c>
      <c r="Q36" s="73">
        <f t="shared" si="9"/>
        <v>0.78523125226421941</v>
      </c>
      <c r="R36" s="95">
        <f t="shared" si="9"/>
        <v>1.5704625045284388</v>
      </c>
      <c r="S36" s="74">
        <f t="shared" si="9"/>
        <v>1.9630781306605485</v>
      </c>
      <c r="T36" s="65">
        <f t="shared" si="11"/>
        <v>4.5510807873445525E-2</v>
      </c>
      <c r="U36" s="107">
        <f t="shared" si="11"/>
        <v>9.1021615746891049E-2</v>
      </c>
      <c r="V36" s="65">
        <f t="shared" si="11"/>
        <v>0.11377701968361364</v>
      </c>
    </row>
    <row r="37" spans="1:22" x14ac:dyDescent="0.25">
      <c r="A37" s="61">
        <f t="shared" si="10"/>
        <v>3.9000000000000021</v>
      </c>
      <c r="B37" s="62">
        <f t="shared" si="0"/>
        <v>1.9748417658131505</v>
      </c>
      <c r="C37" s="181">
        <f t="shared" si="5"/>
        <v>368.63712961845454</v>
      </c>
      <c r="D37" s="63">
        <f t="shared" si="12"/>
        <v>92.307692307692264</v>
      </c>
      <c r="E37" s="64">
        <f t="shared" si="12"/>
        <v>184.61538461538453</v>
      </c>
      <c r="F37" s="64">
        <f t="shared" si="12"/>
        <v>230.76923076923063</v>
      </c>
      <c r="G37" s="65">
        <f t="shared" si="6"/>
        <v>92.30769230769225</v>
      </c>
      <c r="H37" s="65">
        <f t="shared" si="14"/>
        <v>184.6153846153845</v>
      </c>
      <c r="I37" s="65">
        <f t="shared" si="14"/>
        <v>230.7692307692306</v>
      </c>
      <c r="J37" s="65">
        <f t="shared" si="13"/>
        <v>0.50012591573573673</v>
      </c>
      <c r="K37" s="65">
        <f t="shared" si="13"/>
        <v>1.0002518314714735</v>
      </c>
      <c r="L37" s="65">
        <f t="shared" si="13"/>
        <v>1.2503147893393134</v>
      </c>
      <c r="M37" s="66"/>
      <c r="O37" s="181">
        <v>35</v>
      </c>
      <c r="P37" s="62">
        <f t="shared" si="8"/>
        <v>432.64000000000004</v>
      </c>
      <c r="Q37" s="73">
        <f t="shared" si="9"/>
        <v>0.83210059171597628</v>
      </c>
      <c r="R37" s="95">
        <f t="shared" si="9"/>
        <v>1.6642011834319526</v>
      </c>
      <c r="S37" s="74">
        <f t="shared" si="9"/>
        <v>2.0802514792899407</v>
      </c>
      <c r="T37" s="65">
        <f t="shared" si="11"/>
        <v>4.6869339451756864E-2</v>
      </c>
      <c r="U37" s="107">
        <f t="shared" si="11"/>
        <v>9.3738678903513728E-2</v>
      </c>
      <c r="V37" s="65">
        <f t="shared" si="11"/>
        <v>0.11717334862939222</v>
      </c>
    </row>
    <row r="38" spans="1:22" x14ac:dyDescent="0.25">
      <c r="A38" s="61">
        <f t="shared" si="10"/>
        <v>4.0000000000000018</v>
      </c>
      <c r="B38" s="62">
        <f t="shared" si="0"/>
        <v>2.0000000000000004</v>
      </c>
      <c r="C38" s="181">
        <f t="shared" si="5"/>
        <v>363.99999999999994</v>
      </c>
      <c r="D38" s="63">
        <f t="shared" si="12"/>
        <v>89.999999999999957</v>
      </c>
      <c r="E38" s="64">
        <f t="shared" si="12"/>
        <v>179.99999999999991</v>
      </c>
      <c r="F38" s="64">
        <f t="shared" si="12"/>
        <v>224.99999999999989</v>
      </c>
      <c r="G38" s="65">
        <f t="shared" si="6"/>
        <v>89.999999999999957</v>
      </c>
      <c r="H38" s="65">
        <f t="shared" si="14"/>
        <v>179.99999999999991</v>
      </c>
      <c r="I38" s="65">
        <f t="shared" si="14"/>
        <v>224.99999999999989</v>
      </c>
      <c r="J38" s="65">
        <f t="shared" si="13"/>
        <v>0.49382622871632975</v>
      </c>
      <c r="K38" s="65">
        <f t="shared" si="13"/>
        <v>0.9876524574326595</v>
      </c>
      <c r="L38" s="65">
        <f t="shared" si="13"/>
        <v>1.2345655717908244</v>
      </c>
      <c r="M38" s="66"/>
      <c r="O38" s="181">
        <v>36</v>
      </c>
      <c r="P38" s="62">
        <f t="shared" si="8"/>
        <v>408.93827160493822</v>
      </c>
      <c r="Q38" s="73">
        <f t="shared" si="9"/>
        <v>0.88032846274604526</v>
      </c>
      <c r="R38" s="95">
        <f t="shared" si="9"/>
        <v>1.7606569254920905</v>
      </c>
      <c r="S38" s="74">
        <f t="shared" si="9"/>
        <v>2.2008211568651133</v>
      </c>
      <c r="T38" s="65">
        <f t="shared" si="11"/>
        <v>4.8227871030068981E-2</v>
      </c>
      <c r="U38" s="107">
        <f t="shared" si="11"/>
        <v>9.6455742060137961E-2</v>
      </c>
      <c r="V38" s="65">
        <f t="shared" si="11"/>
        <v>0.12056967757517256</v>
      </c>
    </row>
    <row r="39" spans="1:22" x14ac:dyDescent="0.25">
      <c r="A39" s="61">
        <f t="shared" si="10"/>
        <v>4.1000000000000014</v>
      </c>
      <c r="B39" s="62">
        <f t="shared" si="0"/>
        <v>2.0248456731316589</v>
      </c>
      <c r="C39" s="181">
        <f t="shared" si="5"/>
        <v>359.53357318045056</v>
      </c>
      <c r="D39" s="63">
        <f t="shared" si="12"/>
        <v>87.804878048780452</v>
      </c>
      <c r="E39" s="64">
        <f t="shared" si="12"/>
        <v>175.6097560975609</v>
      </c>
      <c r="F39" s="64">
        <f t="shared" si="12"/>
        <v>219.51219512195115</v>
      </c>
      <c r="G39" s="65">
        <f t="shared" si="6"/>
        <v>87.804878048780481</v>
      </c>
      <c r="H39" s="65">
        <f t="shared" si="14"/>
        <v>175.60975609756096</v>
      </c>
      <c r="I39" s="65">
        <f t="shared" si="14"/>
        <v>219.51219512195118</v>
      </c>
      <c r="J39" s="65">
        <f t="shared" si="13"/>
        <v>0.48775844683980552</v>
      </c>
      <c r="K39" s="65">
        <f t="shared" si="13"/>
        <v>0.97551689367961103</v>
      </c>
      <c r="L39" s="65">
        <f t="shared" si="13"/>
        <v>1.2193961170994783</v>
      </c>
      <c r="M39" s="66"/>
      <c r="O39" s="181">
        <v>37</v>
      </c>
      <c r="P39" s="62">
        <f t="shared" si="8"/>
        <v>387.1322132943755</v>
      </c>
      <c r="Q39" s="73">
        <f t="shared" si="9"/>
        <v>0.92991486535442569</v>
      </c>
      <c r="R39" s="95">
        <f t="shared" si="9"/>
        <v>1.8598297307088514</v>
      </c>
      <c r="S39" s="74">
        <f t="shared" si="9"/>
        <v>2.3247871633860644</v>
      </c>
      <c r="T39" s="65">
        <f t="shared" si="11"/>
        <v>4.9586402608380431E-2</v>
      </c>
      <c r="U39" s="107">
        <f t="shared" si="11"/>
        <v>9.9172805216760862E-2</v>
      </c>
      <c r="V39" s="65">
        <f t="shared" si="11"/>
        <v>0.12396600652095113</v>
      </c>
    </row>
    <row r="40" spans="1:22" x14ac:dyDescent="0.25">
      <c r="A40" s="61">
        <f t="shared" si="10"/>
        <v>4.2000000000000011</v>
      </c>
      <c r="B40" s="62">
        <f t="shared" si="0"/>
        <v>2.0493901531919199</v>
      </c>
      <c r="C40" s="181">
        <f t="shared" si="5"/>
        <v>355.22762655326602</v>
      </c>
      <c r="D40" s="63">
        <f t="shared" si="12"/>
        <v>85.714285714285694</v>
      </c>
      <c r="E40" s="64">
        <f t="shared" si="12"/>
        <v>171.42857142857139</v>
      </c>
      <c r="F40" s="64">
        <f t="shared" si="12"/>
        <v>214.28571428571422</v>
      </c>
      <c r="G40" s="65">
        <f t="shared" si="6"/>
        <v>85.714285714285694</v>
      </c>
      <c r="H40" s="65">
        <f t="shared" si="14"/>
        <v>171.42857142857139</v>
      </c>
      <c r="I40" s="65">
        <f t="shared" si="14"/>
        <v>214.28571428571422</v>
      </c>
      <c r="J40" s="65">
        <f t="shared" si="13"/>
        <v>0.48190868237222162</v>
      </c>
      <c r="K40" s="65">
        <f t="shared" si="13"/>
        <v>0.96381736474444324</v>
      </c>
      <c r="L40" s="65">
        <f t="shared" si="13"/>
        <v>1.2047717059305398</v>
      </c>
      <c r="M40" s="66"/>
      <c r="O40" s="181">
        <v>38</v>
      </c>
      <c r="P40" s="62">
        <f t="shared" si="8"/>
        <v>367.0249307479225</v>
      </c>
      <c r="Q40" s="73">
        <f t="shared" si="9"/>
        <v>0.98085979954111802</v>
      </c>
      <c r="R40" s="95">
        <f t="shared" si="9"/>
        <v>1.961719599082236</v>
      </c>
      <c r="S40" s="74">
        <f t="shared" si="9"/>
        <v>2.452149498852795</v>
      </c>
      <c r="T40" s="65">
        <f t="shared" si="11"/>
        <v>5.0944934186692326E-2</v>
      </c>
      <c r="U40" s="107">
        <f t="shared" si="11"/>
        <v>0.10188986837338465</v>
      </c>
      <c r="V40" s="65">
        <f t="shared" si="11"/>
        <v>0.12736233546673059</v>
      </c>
    </row>
    <row r="41" spans="1:22" x14ac:dyDescent="0.25">
      <c r="A41" s="61">
        <f t="shared" si="10"/>
        <v>4.3000000000000007</v>
      </c>
      <c r="B41" s="62">
        <f t="shared" si="0"/>
        <v>2.0736441353327724</v>
      </c>
      <c r="C41" s="181">
        <f t="shared" si="5"/>
        <v>351.07277454005998</v>
      </c>
      <c r="D41" s="63">
        <f t="shared" si="12"/>
        <v>83.720930232558132</v>
      </c>
      <c r="E41" s="64">
        <f t="shared" si="12"/>
        <v>167.44186046511626</v>
      </c>
      <c r="F41" s="64">
        <f t="shared" si="12"/>
        <v>209.30232558139531</v>
      </c>
      <c r="G41" s="65">
        <f t="shared" si="6"/>
        <v>83.720930232558132</v>
      </c>
      <c r="H41" s="65">
        <f t="shared" si="14"/>
        <v>167.44186046511626</v>
      </c>
      <c r="I41" s="65">
        <f t="shared" si="14"/>
        <v>209.30232558139531</v>
      </c>
      <c r="J41" s="65">
        <f t="shared" si="13"/>
        <v>0.47626418470906628</v>
      </c>
      <c r="K41" s="65">
        <f t="shared" si="13"/>
        <v>0.95252836941813257</v>
      </c>
      <c r="L41" s="65">
        <f t="shared" si="13"/>
        <v>1.1906604617726373</v>
      </c>
      <c r="M41" s="66"/>
      <c r="O41" s="181">
        <v>39</v>
      </c>
      <c r="P41" s="62">
        <f t="shared" si="8"/>
        <v>348.44444444444451</v>
      </c>
      <c r="Q41" s="73">
        <f t="shared" si="9"/>
        <v>1.0331632653061222</v>
      </c>
      <c r="R41" s="95">
        <f t="shared" si="9"/>
        <v>2.0663265306122445</v>
      </c>
      <c r="S41" s="74">
        <f t="shared" si="9"/>
        <v>2.5829081632653055</v>
      </c>
      <c r="T41" s="65">
        <f t="shared" si="11"/>
        <v>5.230346576500422E-2</v>
      </c>
      <c r="U41" s="107">
        <f t="shared" si="11"/>
        <v>0.10460693153000844</v>
      </c>
      <c r="V41" s="65">
        <f t="shared" si="11"/>
        <v>0.13075866441251049</v>
      </c>
    </row>
    <row r="42" spans="1:22" x14ac:dyDescent="0.25">
      <c r="A42" s="61">
        <f t="shared" si="10"/>
        <v>4.4000000000000004</v>
      </c>
      <c r="B42" s="62">
        <f t="shared" si="0"/>
        <v>2.0976176963403033</v>
      </c>
      <c r="C42" s="181">
        <f t="shared" si="5"/>
        <v>347.06038248539556</v>
      </c>
      <c r="D42" s="63">
        <f t="shared" si="12"/>
        <v>81.818181818181813</v>
      </c>
      <c r="E42" s="64">
        <f t="shared" si="12"/>
        <v>163.63636363636363</v>
      </c>
      <c r="F42" s="64">
        <f t="shared" si="12"/>
        <v>204.54545454545453</v>
      </c>
      <c r="G42" s="65">
        <f t="shared" si="6"/>
        <v>81.818181818181813</v>
      </c>
      <c r="H42" s="65">
        <f t="shared" si="14"/>
        <v>163.63636363636363</v>
      </c>
      <c r="I42" s="65">
        <f t="shared" si="14"/>
        <v>204.54545454545453</v>
      </c>
      <c r="J42" s="65">
        <f t="shared" si="13"/>
        <v>0.47081322339823828</v>
      </c>
      <c r="K42" s="65">
        <f t="shared" si="13"/>
        <v>0.94162644679647656</v>
      </c>
      <c r="L42" s="65">
        <f t="shared" si="13"/>
        <v>1.1770330584956241</v>
      </c>
      <c r="M42" s="66"/>
      <c r="O42" s="181">
        <v>40</v>
      </c>
      <c r="P42" s="62">
        <f t="shared" si="8"/>
        <v>331.23999999999995</v>
      </c>
      <c r="Q42" s="73">
        <f t="shared" si="9"/>
        <v>1.0868252626494386</v>
      </c>
      <c r="R42" s="95">
        <f t="shared" si="9"/>
        <v>2.1736505252988771</v>
      </c>
      <c r="S42" s="74">
        <f t="shared" si="9"/>
        <v>2.7170631566235968</v>
      </c>
      <c r="T42" s="65">
        <f t="shared" si="11"/>
        <v>5.3661997343316337E-2</v>
      </c>
      <c r="U42" s="107">
        <f t="shared" si="11"/>
        <v>0.10732399468663267</v>
      </c>
      <c r="V42" s="65">
        <f t="shared" si="11"/>
        <v>0.13415499335829129</v>
      </c>
    </row>
    <row r="43" spans="1:22" x14ac:dyDescent="0.25">
      <c r="A43" s="61">
        <f t="shared" si="10"/>
        <v>4.5</v>
      </c>
      <c r="B43" s="62">
        <f t="shared" si="0"/>
        <v>2.1213203435596424</v>
      </c>
      <c r="C43" s="181">
        <f t="shared" si="5"/>
        <v>343.18249113587109</v>
      </c>
      <c r="D43" s="63">
        <f t="shared" ref="D43:F62" si="15">D$2*3600/$A43</f>
        <v>80</v>
      </c>
      <c r="E43" s="64">
        <f t="shared" si="15"/>
        <v>160</v>
      </c>
      <c r="F43" s="64">
        <f t="shared" si="15"/>
        <v>200</v>
      </c>
      <c r="G43" s="65">
        <f t="shared" si="6"/>
        <v>80.000000000000014</v>
      </c>
      <c r="H43" s="65">
        <f t="shared" si="14"/>
        <v>160.00000000000003</v>
      </c>
      <c r="I43" s="65">
        <f t="shared" si="14"/>
        <v>200.00000000000003</v>
      </c>
      <c r="J43" s="65">
        <f t="shared" ref="J43:L62" si="16">J$2*3600/($C$2/$C43)^2 - J$2*3600/($C$2/($C43-1))^2</f>
        <v>0.46554498554263546</v>
      </c>
      <c r="K43" s="65">
        <f t="shared" si="16"/>
        <v>0.93108997108527092</v>
      </c>
      <c r="L43" s="65">
        <f t="shared" si="16"/>
        <v>1.1638624638565602</v>
      </c>
      <c r="M43" s="66"/>
      <c r="O43" s="181">
        <v>41</v>
      </c>
      <c r="P43" s="62">
        <f t="shared" si="8"/>
        <v>315.27900059488405</v>
      </c>
      <c r="Q43" s="73">
        <f t="shared" si="9"/>
        <v>1.141845791571066</v>
      </c>
      <c r="R43" s="95">
        <f t="shared" si="9"/>
        <v>2.2836915831421321</v>
      </c>
      <c r="S43" s="74">
        <f t="shared" si="9"/>
        <v>2.8546144789276653</v>
      </c>
      <c r="T43" s="65">
        <f t="shared" si="11"/>
        <v>5.5020528921627454E-2</v>
      </c>
      <c r="U43" s="107">
        <f t="shared" si="11"/>
        <v>0.11004105784325491</v>
      </c>
      <c r="V43" s="65">
        <f t="shared" si="11"/>
        <v>0.13755132230406852</v>
      </c>
    </row>
    <row r="44" spans="1:22" x14ac:dyDescent="0.25">
      <c r="A44" s="61">
        <f t="shared" si="10"/>
        <v>4.5999999999999996</v>
      </c>
      <c r="B44" s="62">
        <f t="shared" si="0"/>
        <v>2.1447610589527217</v>
      </c>
      <c r="C44" s="181">
        <f t="shared" si="5"/>
        <v>339.43175019947421</v>
      </c>
      <c r="D44" s="63">
        <f t="shared" si="15"/>
        <v>78.260869565217391</v>
      </c>
      <c r="E44" s="64">
        <f t="shared" si="15"/>
        <v>156.52173913043478</v>
      </c>
      <c r="F44" s="64">
        <f t="shared" si="15"/>
        <v>195.6521739130435</v>
      </c>
      <c r="G44" s="65">
        <f t="shared" si="6"/>
        <v>78.260869565217376</v>
      </c>
      <c r="H44" s="65">
        <f t="shared" ref="H44:I63" si="17">H$2*3600/($C$2/$C44)^2</f>
        <v>156.52173913043475</v>
      </c>
      <c r="I44" s="65">
        <f t="shared" si="17"/>
        <v>195.65217391304347</v>
      </c>
      <c r="J44" s="65">
        <f t="shared" si="16"/>
        <v>0.46044948553846154</v>
      </c>
      <c r="K44" s="65">
        <f t="shared" si="16"/>
        <v>0.92089897107692309</v>
      </c>
      <c r="L44" s="65">
        <f t="shared" si="16"/>
        <v>1.1511237138462036</v>
      </c>
      <c r="M44" s="66"/>
      <c r="O44" s="181">
        <v>42</v>
      </c>
      <c r="P44" s="62">
        <f t="shared" si="8"/>
        <v>300.4444444444444</v>
      </c>
      <c r="Q44" s="73">
        <f t="shared" si="9"/>
        <v>1.1982248520710062</v>
      </c>
      <c r="R44" s="95">
        <f t="shared" si="9"/>
        <v>2.3964497041420123</v>
      </c>
      <c r="S44" s="74">
        <f t="shared" si="9"/>
        <v>2.995562130177515</v>
      </c>
      <c r="T44" s="65">
        <f t="shared" si="11"/>
        <v>5.6379060499940126E-2</v>
      </c>
      <c r="U44" s="107">
        <f t="shared" si="11"/>
        <v>0.11275812099988025</v>
      </c>
      <c r="V44" s="65">
        <f t="shared" si="11"/>
        <v>0.14094765124984976</v>
      </c>
    </row>
    <row r="45" spans="1:22" x14ac:dyDescent="0.25">
      <c r="A45" s="61">
        <f t="shared" si="10"/>
        <v>4.6999999999999993</v>
      </c>
      <c r="B45" s="62">
        <f t="shared" si="0"/>
        <v>2.16794833886788</v>
      </c>
      <c r="C45" s="181">
        <f t="shared" si="5"/>
        <v>335.80135972251418</v>
      </c>
      <c r="D45" s="63">
        <f t="shared" si="15"/>
        <v>76.59574468085107</v>
      </c>
      <c r="E45" s="64">
        <f t="shared" si="15"/>
        <v>153.19148936170214</v>
      </c>
      <c r="F45" s="64">
        <f t="shared" si="15"/>
        <v>191.4893617021277</v>
      </c>
      <c r="G45" s="65">
        <f t="shared" si="6"/>
        <v>76.595744680851055</v>
      </c>
      <c r="H45" s="65">
        <f t="shared" si="17"/>
        <v>153.19148936170211</v>
      </c>
      <c r="I45" s="65">
        <f t="shared" si="17"/>
        <v>191.48936170212764</v>
      </c>
      <c r="J45" s="65">
        <f t="shared" si="16"/>
        <v>0.45551748543391568</v>
      </c>
      <c r="K45" s="65">
        <f t="shared" si="16"/>
        <v>0.91103497086783136</v>
      </c>
      <c r="L45" s="65">
        <f t="shared" si="16"/>
        <v>1.1387937135847892</v>
      </c>
      <c r="M45" s="66"/>
      <c r="O45" s="181">
        <v>43</v>
      </c>
      <c r="P45" s="62">
        <f t="shared" si="8"/>
        <v>286.63277447268797</v>
      </c>
      <c r="Q45" s="73">
        <f t="shared" si="9"/>
        <v>1.2559624441492572</v>
      </c>
      <c r="R45" s="95">
        <f t="shared" si="9"/>
        <v>2.5119248882985143</v>
      </c>
      <c r="S45" s="75">
        <f t="shared" si="9"/>
        <v>3.1399061103731429</v>
      </c>
      <c r="T45" s="65">
        <f t="shared" si="11"/>
        <v>5.7737592078251021E-2</v>
      </c>
      <c r="U45" s="107">
        <f t="shared" si="11"/>
        <v>0.11547518415650204</v>
      </c>
      <c r="V45" s="65">
        <f t="shared" si="11"/>
        <v>0.14434398019562789</v>
      </c>
    </row>
    <row r="46" spans="1:22" x14ac:dyDescent="0.25">
      <c r="A46" s="61">
        <f t="shared" si="10"/>
        <v>4.7999999999999989</v>
      </c>
      <c r="B46" s="62">
        <f t="shared" si="0"/>
        <v>2.1908902300206643</v>
      </c>
      <c r="C46" s="181">
        <f t="shared" si="5"/>
        <v>332.2850182198008</v>
      </c>
      <c r="D46" s="63">
        <f t="shared" si="15"/>
        <v>75.000000000000014</v>
      </c>
      <c r="E46" s="64">
        <f t="shared" si="15"/>
        <v>150.00000000000003</v>
      </c>
      <c r="F46" s="64">
        <f t="shared" si="15"/>
        <v>187.50000000000003</v>
      </c>
      <c r="G46" s="65">
        <f t="shared" si="6"/>
        <v>75.000000000000014</v>
      </c>
      <c r="H46" s="65">
        <f t="shared" si="17"/>
        <v>150.00000000000003</v>
      </c>
      <c r="I46" s="65">
        <f t="shared" si="17"/>
        <v>187.50000000000003</v>
      </c>
      <c r="J46" s="65">
        <f t="shared" si="16"/>
        <v>0.45074042446236717</v>
      </c>
      <c r="K46" s="65">
        <f t="shared" si="16"/>
        <v>0.90148084892473435</v>
      </c>
      <c r="L46" s="65">
        <f t="shared" si="16"/>
        <v>1.1268510611558895</v>
      </c>
      <c r="M46" s="66"/>
      <c r="O46" s="181">
        <v>44</v>
      </c>
      <c r="P46" s="62">
        <f t="shared" si="8"/>
        <v>273.75206611570252</v>
      </c>
      <c r="Q46" s="73">
        <f t="shared" si="9"/>
        <v>1.3150585678058204</v>
      </c>
      <c r="R46" s="95">
        <f t="shared" si="9"/>
        <v>2.6301171356116408</v>
      </c>
      <c r="S46" s="75">
        <f t="shared" si="9"/>
        <v>3.2876464195145507</v>
      </c>
      <c r="T46" s="65">
        <f t="shared" si="11"/>
        <v>5.9096123656563249E-2</v>
      </c>
      <c r="U46" s="107">
        <f t="shared" si="11"/>
        <v>0.1181922473131265</v>
      </c>
      <c r="V46" s="65">
        <f t="shared" si="11"/>
        <v>0.14774030914140779</v>
      </c>
    </row>
    <row r="47" spans="1:22" x14ac:dyDescent="0.25">
      <c r="A47" s="61">
        <f t="shared" si="10"/>
        <v>4.8999999999999986</v>
      </c>
      <c r="B47" s="62">
        <f t="shared" si="0"/>
        <v>2.2135943621178651</v>
      </c>
      <c r="C47" s="181">
        <f t="shared" si="5"/>
        <v>328.8768766575115</v>
      </c>
      <c r="D47" s="63">
        <f t="shared" si="15"/>
        <v>73.469387755102062</v>
      </c>
      <c r="E47" s="64">
        <f t="shared" si="15"/>
        <v>146.93877551020412</v>
      </c>
      <c r="F47" s="64">
        <f t="shared" si="15"/>
        <v>183.67346938775515</v>
      </c>
      <c r="G47" s="65">
        <f t="shared" si="6"/>
        <v>73.469387755102076</v>
      </c>
      <c r="H47" s="65">
        <f t="shared" si="17"/>
        <v>146.93877551020415</v>
      </c>
      <c r="I47" s="65">
        <f t="shared" si="17"/>
        <v>183.67346938775518</v>
      </c>
      <c r="J47" s="65">
        <f t="shared" si="16"/>
        <v>0.44611035652664555</v>
      </c>
      <c r="K47" s="65">
        <f t="shared" si="16"/>
        <v>0.89222071305329109</v>
      </c>
      <c r="L47" s="65">
        <f t="shared" si="16"/>
        <v>1.1152758913165997</v>
      </c>
      <c r="M47" s="66"/>
      <c r="O47" s="181">
        <v>45</v>
      </c>
      <c r="P47" s="62">
        <f t="shared" si="8"/>
        <v>261.72049382716045</v>
      </c>
      <c r="Q47" s="73">
        <f t="shared" si="9"/>
        <v>1.3755132230406957</v>
      </c>
      <c r="R47" s="95">
        <f t="shared" si="9"/>
        <v>2.7510264460813914</v>
      </c>
      <c r="S47" s="75">
        <f t="shared" si="9"/>
        <v>3.4387830576017393</v>
      </c>
      <c r="T47" s="65">
        <f t="shared" si="11"/>
        <v>6.0454655234875254E-2</v>
      </c>
      <c r="U47" s="107">
        <f t="shared" si="11"/>
        <v>0.12090931046975051</v>
      </c>
      <c r="V47" s="65">
        <f t="shared" si="11"/>
        <v>0.15113663808718858</v>
      </c>
    </row>
    <row r="48" spans="1:22" x14ac:dyDescent="0.25">
      <c r="A48" s="61">
        <f t="shared" si="10"/>
        <v>4.9999999999999982</v>
      </c>
      <c r="B48" s="62">
        <f t="shared" si="0"/>
        <v>2.2360679774997894</v>
      </c>
      <c r="C48" s="181">
        <f t="shared" si="5"/>
        <v>325.57149752396941</v>
      </c>
      <c r="D48" s="63">
        <f t="shared" si="15"/>
        <v>72.000000000000028</v>
      </c>
      <c r="E48" s="64">
        <f t="shared" si="15"/>
        <v>144.00000000000006</v>
      </c>
      <c r="F48" s="64">
        <f t="shared" si="15"/>
        <v>180.00000000000006</v>
      </c>
      <c r="G48" s="65">
        <f t="shared" si="6"/>
        <v>72.000000000000028</v>
      </c>
      <c r="H48" s="65">
        <f t="shared" si="17"/>
        <v>144.00000000000006</v>
      </c>
      <c r="I48" s="65">
        <f t="shared" si="17"/>
        <v>180.00000000000006</v>
      </c>
      <c r="J48" s="65">
        <f t="shared" si="16"/>
        <v>0.44161989459541928</v>
      </c>
      <c r="K48" s="65">
        <f t="shared" si="16"/>
        <v>0.88323978919083856</v>
      </c>
      <c r="L48" s="65">
        <f t="shared" si="16"/>
        <v>1.1040497364885198</v>
      </c>
      <c r="M48" s="66"/>
      <c r="O48" s="181">
        <v>46</v>
      </c>
      <c r="P48" s="62">
        <f t="shared" si="8"/>
        <v>250.46502835538749</v>
      </c>
      <c r="Q48" s="73">
        <f t="shared" si="9"/>
        <v>1.4373264098538825</v>
      </c>
      <c r="R48" s="95">
        <f t="shared" si="9"/>
        <v>2.874652819707765</v>
      </c>
      <c r="S48" s="75">
        <f t="shared" si="9"/>
        <v>3.5933160246347065</v>
      </c>
      <c r="T48" s="65">
        <f t="shared" si="11"/>
        <v>6.1813186813186816E-2</v>
      </c>
      <c r="U48" s="107">
        <f t="shared" si="11"/>
        <v>0.12362637362637363</v>
      </c>
      <c r="V48" s="65">
        <f t="shared" si="11"/>
        <v>0.15453296703296715</v>
      </c>
    </row>
    <row r="49" spans="1:22" x14ac:dyDescent="0.25">
      <c r="A49" s="61">
        <f t="shared" si="10"/>
        <v>5.0999999999999979</v>
      </c>
      <c r="B49" s="62">
        <f t="shared" si="0"/>
        <v>2.2583179581272423</v>
      </c>
      <c r="C49" s="181">
        <f t="shared" si="5"/>
        <v>322.36381833659476</v>
      </c>
      <c r="D49" s="63">
        <f t="shared" si="15"/>
        <v>70.58823529411768</v>
      </c>
      <c r="E49" s="64">
        <f t="shared" si="15"/>
        <v>141.17647058823536</v>
      </c>
      <c r="F49" s="64">
        <f t="shared" si="15"/>
        <v>176.4705882352942</v>
      </c>
      <c r="G49" s="65">
        <f t="shared" si="6"/>
        <v>70.588235294117695</v>
      </c>
      <c r="H49" s="65">
        <f t="shared" si="17"/>
        <v>141.17647058823539</v>
      </c>
      <c r="I49" s="65">
        <f t="shared" si="17"/>
        <v>176.47058823529423</v>
      </c>
      <c r="J49" s="65">
        <f t="shared" si="16"/>
        <v>0.43726216112629857</v>
      </c>
      <c r="K49" s="65">
        <f t="shared" si="16"/>
        <v>0.87452432225259713</v>
      </c>
      <c r="L49" s="65">
        <f t="shared" si="16"/>
        <v>1.0931554028157393</v>
      </c>
      <c r="M49" s="66"/>
      <c r="O49" s="181">
        <v>47</v>
      </c>
      <c r="P49" s="62">
        <f t="shared" si="8"/>
        <v>239.92032593933908</v>
      </c>
      <c r="Q49" s="73">
        <f t="shared" si="9"/>
        <v>1.5004981282453809</v>
      </c>
      <c r="R49" s="95">
        <f t="shared" si="9"/>
        <v>3.0009962564907617</v>
      </c>
      <c r="S49" s="75">
        <f t="shared" si="9"/>
        <v>3.7512453206134522</v>
      </c>
      <c r="T49" s="65">
        <f t="shared" si="11"/>
        <v>6.3171718391498377E-2</v>
      </c>
      <c r="U49" s="107">
        <f t="shared" si="11"/>
        <v>0.12634343678299675</v>
      </c>
      <c r="V49" s="65">
        <f t="shared" si="11"/>
        <v>0.15792929597874572</v>
      </c>
    </row>
    <row r="50" spans="1:22" x14ac:dyDescent="0.25">
      <c r="A50" s="61">
        <f t="shared" si="10"/>
        <v>5.1999999999999975</v>
      </c>
      <c r="B50" s="62">
        <f t="shared" si="0"/>
        <v>2.2803508501982752</v>
      </c>
      <c r="C50" s="181">
        <f t="shared" si="5"/>
        <v>319.24911902775875</v>
      </c>
      <c r="D50" s="63">
        <f t="shared" si="15"/>
        <v>69.230769230769269</v>
      </c>
      <c r="E50" s="64">
        <f t="shared" si="15"/>
        <v>138.46153846153854</v>
      </c>
      <c r="F50" s="64">
        <f t="shared" si="15"/>
        <v>173.07692307692315</v>
      </c>
      <c r="G50" s="65">
        <f t="shared" si="6"/>
        <v>69.230769230769269</v>
      </c>
      <c r="H50" s="65">
        <f t="shared" si="17"/>
        <v>138.46153846153854</v>
      </c>
      <c r="I50" s="65">
        <f t="shared" si="17"/>
        <v>173.07692307692318</v>
      </c>
      <c r="J50" s="65">
        <f t="shared" si="16"/>
        <v>0.43303074375826611</v>
      </c>
      <c r="K50" s="65">
        <f t="shared" si="16"/>
        <v>0.86606148751653222</v>
      </c>
      <c r="L50" s="65">
        <f t="shared" si="16"/>
        <v>1.0825768593956582</v>
      </c>
      <c r="M50" s="66"/>
      <c r="O50" s="181">
        <v>48</v>
      </c>
      <c r="P50" s="62">
        <f t="shared" si="8"/>
        <v>230.02777777777777</v>
      </c>
      <c r="Q50" s="73">
        <f t="shared" si="9"/>
        <v>1.5650283782151915</v>
      </c>
      <c r="R50" s="96">
        <f t="shared" si="9"/>
        <v>3.1300567564303829</v>
      </c>
      <c r="S50" s="75">
        <f t="shared" si="9"/>
        <v>3.9125709455379787</v>
      </c>
      <c r="T50" s="65">
        <f t="shared" si="11"/>
        <v>6.4530249969810605E-2</v>
      </c>
      <c r="U50" s="107">
        <f t="shared" si="11"/>
        <v>0.12906049993962121</v>
      </c>
      <c r="V50" s="65">
        <f t="shared" si="11"/>
        <v>0.16132562492452651</v>
      </c>
    </row>
    <row r="51" spans="1:22" x14ac:dyDescent="0.25">
      <c r="A51" s="61">
        <f t="shared" si="10"/>
        <v>5.2999999999999972</v>
      </c>
      <c r="B51" s="62">
        <f t="shared" si="0"/>
        <v>2.302172886644267</v>
      </c>
      <c r="C51" s="181">
        <f t="shared" si="5"/>
        <v>316.22299273151458</v>
      </c>
      <c r="D51" s="63">
        <f t="shared" si="15"/>
        <v>67.924528301886824</v>
      </c>
      <c r="E51" s="64">
        <f t="shared" si="15"/>
        <v>135.84905660377365</v>
      </c>
      <c r="F51" s="64">
        <f t="shared" si="15"/>
        <v>169.81132075471706</v>
      </c>
      <c r="G51" s="65">
        <f t="shared" si="6"/>
        <v>67.924528301886824</v>
      </c>
      <c r="H51" s="65">
        <f t="shared" si="17"/>
        <v>135.84905660377365</v>
      </c>
      <c r="I51" s="65">
        <f t="shared" si="17"/>
        <v>169.81132075471706</v>
      </c>
      <c r="J51" s="65">
        <f t="shared" si="16"/>
        <v>0.42891965562486689</v>
      </c>
      <c r="K51" s="65">
        <f t="shared" si="16"/>
        <v>0.85783931124973378</v>
      </c>
      <c r="L51" s="65">
        <f t="shared" si="16"/>
        <v>1.0722991390621814</v>
      </c>
      <c r="M51" s="66"/>
      <c r="O51" s="181">
        <v>49</v>
      </c>
      <c r="P51" s="62">
        <f t="shared" si="8"/>
        <v>220.73469387755102</v>
      </c>
      <c r="Q51" s="74">
        <f t="shared" si="9"/>
        <v>1.6309171597633136</v>
      </c>
      <c r="R51" s="96">
        <f t="shared" si="9"/>
        <v>3.2618343195266273</v>
      </c>
      <c r="S51" s="75">
        <f t="shared" si="9"/>
        <v>4.0772928994082838</v>
      </c>
      <c r="T51" s="65">
        <f t="shared" si="11"/>
        <v>6.5888781548122166E-2</v>
      </c>
      <c r="U51" s="107">
        <f t="shared" si="11"/>
        <v>0.13177756309624433</v>
      </c>
      <c r="V51" s="65">
        <f t="shared" si="11"/>
        <v>0.16472195387030508</v>
      </c>
    </row>
    <row r="52" spans="1:22" x14ac:dyDescent="0.25">
      <c r="A52" s="61">
        <f t="shared" si="10"/>
        <v>5.3999999999999968</v>
      </c>
      <c r="B52" s="62">
        <f t="shared" si="0"/>
        <v>2.3237900077244493</v>
      </c>
      <c r="C52" s="181">
        <f t="shared" si="5"/>
        <v>313.28131955988891</v>
      </c>
      <c r="D52" s="63">
        <f t="shared" si="15"/>
        <v>66.6666666666667</v>
      </c>
      <c r="E52" s="64">
        <f t="shared" si="15"/>
        <v>133.3333333333334</v>
      </c>
      <c r="F52" s="64">
        <f t="shared" si="15"/>
        <v>166.66666666666677</v>
      </c>
      <c r="G52" s="65">
        <f t="shared" si="6"/>
        <v>66.666666666666714</v>
      </c>
      <c r="H52" s="65">
        <f t="shared" si="17"/>
        <v>133.33333333333343</v>
      </c>
      <c r="I52" s="65">
        <f t="shared" si="17"/>
        <v>166.6666666666668</v>
      </c>
      <c r="J52" s="65">
        <f t="shared" si="16"/>
        <v>0.42492329972814957</v>
      </c>
      <c r="K52" s="65">
        <f t="shared" si="16"/>
        <v>0.84984659945629915</v>
      </c>
      <c r="L52" s="65">
        <f t="shared" si="16"/>
        <v>1.0623082493204095</v>
      </c>
      <c r="M52" s="66"/>
      <c r="O52" s="181">
        <v>50</v>
      </c>
      <c r="P52" s="62">
        <f t="shared" si="8"/>
        <v>211.99360000000001</v>
      </c>
      <c r="Q52" s="74">
        <f t="shared" si="9"/>
        <v>1.6981644728897476</v>
      </c>
      <c r="R52" s="96">
        <f t="shared" si="9"/>
        <v>3.3963289457794952</v>
      </c>
      <c r="S52" s="75">
        <f t="shared" si="9"/>
        <v>4.2454111822243688</v>
      </c>
      <c r="T52" s="65">
        <f t="shared" si="11"/>
        <v>6.724731312643395E-2</v>
      </c>
      <c r="U52" s="107">
        <f t="shared" si="11"/>
        <v>0.1344946262528679</v>
      </c>
      <c r="V52" s="65">
        <f t="shared" si="11"/>
        <v>0.16811828281608499</v>
      </c>
    </row>
    <row r="53" spans="1:22" x14ac:dyDescent="0.25">
      <c r="A53" s="61">
        <f t="shared" si="10"/>
        <v>5.4999999999999964</v>
      </c>
      <c r="B53" s="62">
        <f t="shared" si="0"/>
        <v>2.345207879911714</v>
      </c>
      <c r="C53" s="181">
        <f t="shared" si="5"/>
        <v>310.42024301376892</v>
      </c>
      <c r="D53" s="63">
        <f t="shared" si="15"/>
        <v>65.454545454545496</v>
      </c>
      <c r="E53" s="64">
        <f t="shared" si="15"/>
        <v>130.90909090909099</v>
      </c>
      <c r="F53" s="64">
        <f t="shared" si="15"/>
        <v>163.63636363636374</v>
      </c>
      <c r="G53" s="65">
        <f t="shared" si="6"/>
        <v>65.454545454545496</v>
      </c>
      <c r="H53" s="65">
        <f t="shared" si="17"/>
        <v>130.90909090909099</v>
      </c>
      <c r="I53" s="65">
        <f t="shared" si="17"/>
        <v>163.63636363636374</v>
      </c>
      <c r="J53" s="65">
        <f t="shared" si="16"/>
        <v>0.42103643689225123</v>
      </c>
      <c r="K53" s="65">
        <f t="shared" si="16"/>
        <v>0.84207287378450246</v>
      </c>
      <c r="L53" s="65">
        <f t="shared" si="16"/>
        <v>1.0525910922306139</v>
      </c>
      <c r="M53" s="66"/>
      <c r="O53" s="181">
        <v>51</v>
      </c>
      <c r="P53" s="62">
        <f t="shared" si="8"/>
        <v>203.76163014225301</v>
      </c>
      <c r="Q53" s="74">
        <f t="shared" si="9"/>
        <v>1.7667703175944931</v>
      </c>
      <c r="R53" s="96">
        <f t="shared" si="9"/>
        <v>3.5335406351889862</v>
      </c>
      <c r="S53" s="75">
        <f t="shared" si="9"/>
        <v>4.4169257939862332</v>
      </c>
      <c r="T53" s="65">
        <f t="shared" si="11"/>
        <v>6.8605844704745511E-2</v>
      </c>
      <c r="U53" s="107">
        <f t="shared" si="11"/>
        <v>0.13721168940949102</v>
      </c>
      <c r="V53" s="65">
        <f t="shared" si="11"/>
        <v>0.17151461176186444</v>
      </c>
    </row>
    <row r="54" spans="1:22" x14ac:dyDescent="0.25">
      <c r="A54" s="61">
        <f t="shared" si="10"/>
        <v>5.5999999999999961</v>
      </c>
      <c r="B54" s="62">
        <f t="shared" si="0"/>
        <v>2.3664319132398455</v>
      </c>
      <c r="C54" s="181">
        <f t="shared" si="5"/>
        <v>307.63614872118018</v>
      </c>
      <c r="D54" s="63">
        <f t="shared" si="15"/>
        <v>64.285714285714334</v>
      </c>
      <c r="E54" s="64">
        <f t="shared" si="15"/>
        <v>128.57142857142867</v>
      </c>
      <c r="F54" s="64">
        <f t="shared" si="15"/>
        <v>160.71428571428584</v>
      </c>
      <c r="G54" s="65">
        <f t="shared" si="6"/>
        <v>64.285714285714334</v>
      </c>
      <c r="H54" s="65">
        <f t="shared" si="17"/>
        <v>128.57142857142867</v>
      </c>
      <c r="I54" s="65">
        <f t="shared" si="17"/>
        <v>160.71428571428586</v>
      </c>
      <c r="J54" s="65">
        <f t="shared" si="16"/>
        <v>0.41725415687878353</v>
      </c>
      <c r="K54" s="65">
        <f t="shared" si="16"/>
        <v>0.83450831375756707</v>
      </c>
      <c r="L54" s="65">
        <f t="shared" si="16"/>
        <v>1.043135392196973</v>
      </c>
      <c r="M54" s="66"/>
      <c r="O54" s="181">
        <v>52</v>
      </c>
      <c r="P54" s="62">
        <f t="shared" si="8"/>
        <v>196</v>
      </c>
      <c r="Q54" s="74">
        <f t="shared" si="9"/>
        <v>1.8367346938775511</v>
      </c>
      <c r="R54" s="96">
        <f t="shared" si="9"/>
        <v>3.6734693877551021</v>
      </c>
      <c r="S54" s="75">
        <f t="shared" si="9"/>
        <v>4.591836734693878</v>
      </c>
      <c r="T54" s="65">
        <f t="shared" si="11"/>
        <v>6.9964376283057961E-2</v>
      </c>
      <c r="U54" s="107">
        <f t="shared" si="11"/>
        <v>0.13992875256611592</v>
      </c>
      <c r="V54" s="65">
        <f t="shared" si="11"/>
        <v>0.17491094070764479</v>
      </c>
    </row>
    <row r="55" spans="1:22" x14ac:dyDescent="0.25">
      <c r="A55" s="61">
        <f t="shared" si="10"/>
        <v>5.6999999999999957</v>
      </c>
      <c r="B55" s="62">
        <f t="shared" si="0"/>
        <v>2.3874672772626635</v>
      </c>
      <c r="C55" s="181">
        <f t="shared" si="5"/>
        <v>304.92564523635446</v>
      </c>
      <c r="D55" s="63">
        <f t="shared" si="15"/>
        <v>63.157894736842152</v>
      </c>
      <c r="E55" s="64">
        <f t="shared" si="15"/>
        <v>126.3157894736843</v>
      </c>
      <c r="F55" s="64">
        <f t="shared" si="15"/>
        <v>157.89473684210537</v>
      </c>
      <c r="G55" s="65">
        <f t="shared" si="6"/>
        <v>63.157894736842152</v>
      </c>
      <c r="H55" s="65">
        <f t="shared" si="17"/>
        <v>126.3157894736843</v>
      </c>
      <c r="I55" s="65">
        <f t="shared" si="17"/>
        <v>157.89473684210537</v>
      </c>
      <c r="J55" s="65">
        <f t="shared" si="16"/>
        <v>0.41357185230153704</v>
      </c>
      <c r="K55" s="65">
        <f t="shared" si="16"/>
        <v>0.82714370460307407</v>
      </c>
      <c r="L55" s="65">
        <f t="shared" si="16"/>
        <v>1.0339296307538177</v>
      </c>
      <c r="M55" s="66"/>
      <c r="O55" s="181">
        <v>53</v>
      </c>
      <c r="P55" s="62">
        <f t="shared" si="8"/>
        <v>188.67354930580279</v>
      </c>
      <c r="Q55" s="74">
        <f t="shared" si="9"/>
        <v>1.9080576017389201</v>
      </c>
      <c r="R55" s="96">
        <f t="shared" si="9"/>
        <v>3.8161152034778403</v>
      </c>
      <c r="S55" s="75">
        <f t="shared" si="9"/>
        <v>4.7701440043473005</v>
      </c>
      <c r="T55" s="65">
        <f t="shared" si="11"/>
        <v>7.1322907861369078E-2</v>
      </c>
      <c r="U55" s="107">
        <f t="shared" si="11"/>
        <v>0.14264581572273816</v>
      </c>
      <c r="V55" s="65">
        <f t="shared" si="11"/>
        <v>0.17830726965342247</v>
      </c>
    </row>
    <row r="56" spans="1:22" x14ac:dyDescent="0.25">
      <c r="A56" s="61">
        <f t="shared" si="10"/>
        <v>5.7999999999999954</v>
      </c>
      <c r="B56" s="62">
        <f t="shared" si="0"/>
        <v>2.4083189157584584</v>
      </c>
      <c r="C56" s="181">
        <f t="shared" si="5"/>
        <v>302.28554666761357</v>
      </c>
      <c r="D56" s="63">
        <f t="shared" si="15"/>
        <v>62.068965517241431</v>
      </c>
      <c r="E56" s="64">
        <f t="shared" si="15"/>
        <v>124.13793103448286</v>
      </c>
      <c r="F56" s="64">
        <f t="shared" si="15"/>
        <v>155.17241379310357</v>
      </c>
      <c r="G56" s="65">
        <f t="shared" si="6"/>
        <v>62.068965517241416</v>
      </c>
      <c r="H56" s="65">
        <f t="shared" si="17"/>
        <v>124.13793103448283</v>
      </c>
      <c r="I56" s="65">
        <f t="shared" si="17"/>
        <v>155.17241379310354</v>
      </c>
      <c r="J56" s="65">
        <f t="shared" si="16"/>
        <v>0.40998519502605291</v>
      </c>
      <c r="K56" s="65">
        <f t="shared" si="16"/>
        <v>0.81997039005210581</v>
      </c>
      <c r="L56" s="65">
        <f t="shared" si="16"/>
        <v>1.0249629875651465</v>
      </c>
      <c r="M56" s="66"/>
      <c r="O56" s="181">
        <v>54</v>
      </c>
      <c r="P56" s="62">
        <f t="shared" si="8"/>
        <v>181.7503429355281</v>
      </c>
      <c r="Q56" s="74">
        <f t="shared" si="9"/>
        <v>1.9807390411786019</v>
      </c>
      <c r="R56" s="96">
        <f t="shared" si="9"/>
        <v>3.9614780823572038</v>
      </c>
      <c r="S56" s="75">
        <f t="shared" si="9"/>
        <v>4.9518476029465051</v>
      </c>
      <c r="T56" s="65">
        <f t="shared" si="11"/>
        <v>7.268143943968175E-2</v>
      </c>
      <c r="U56" s="107">
        <f t="shared" si="11"/>
        <v>0.1453628788793635</v>
      </c>
      <c r="V56" s="65">
        <f t="shared" si="11"/>
        <v>0.1817035985992046</v>
      </c>
    </row>
    <row r="57" spans="1:22" x14ac:dyDescent="0.25">
      <c r="A57" s="61">
        <f t="shared" si="10"/>
        <v>5.899999999999995</v>
      </c>
      <c r="B57" s="62">
        <f t="shared" si="0"/>
        <v>2.4289915602982228</v>
      </c>
      <c r="C57" s="181">
        <f t="shared" si="5"/>
        <v>299.71285693171319</v>
      </c>
      <c r="D57" s="63">
        <f t="shared" si="15"/>
        <v>61.016949152542423</v>
      </c>
      <c r="E57" s="64">
        <f t="shared" si="15"/>
        <v>122.03389830508485</v>
      </c>
      <c r="F57" s="64">
        <f t="shared" si="15"/>
        <v>152.54237288135607</v>
      </c>
      <c r="G57" s="65">
        <f t="shared" si="6"/>
        <v>61.016949152542423</v>
      </c>
      <c r="H57" s="65">
        <f t="shared" si="17"/>
        <v>122.03389830508485</v>
      </c>
      <c r="I57" s="65">
        <f t="shared" si="17"/>
        <v>152.54237288135607</v>
      </c>
      <c r="J57" s="65">
        <f t="shared" si="16"/>
        <v>0.40649011477862018</v>
      </c>
      <c r="K57" s="65">
        <f t="shared" si="16"/>
        <v>0.81298022955724036</v>
      </c>
      <c r="L57" s="65">
        <f t="shared" si="16"/>
        <v>1.0162252869465647</v>
      </c>
      <c r="M57" s="66"/>
      <c r="O57" s="181">
        <v>55</v>
      </c>
      <c r="P57" s="62">
        <f t="shared" si="8"/>
        <v>175.20132231404958</v>
      </c>
      <c r="Q57" s="74">
        <f t="shared" si="9"/>
        <v>2.0547790121965948</v>
      </c>
      <c r="R57" s="96">
        <f t="shared" si="9"/>
        <v>4.1095580243931895</v>
      </c>
      <c r="S57" s="75">
        <f t="shared" si="9"/>
        <v>5.1369475304914864</v>
      </c>
      <c r="T57" s="65">
        <f t="shared" si="11"/>
        <v>7.4039971017992867E-2</v>
      </c>
      <c r="U57" s="107">
        <f t="shared" si="11"/>
        <v>0.14807994203598573</v>
      </c>
      <c r="V57" s="65">
        <f t="shared" si="11"/>
        <v>0.18509992754498139</v>
      </c>
    </row>
    <row r="58" spans="1:22" x14ac:dyDescent="0.25">
      <c r="A58" s="61">
        <f t="shared" si="10"/>
        <v>5.9999999999999947</v>
      </c>
      <c r="B58" s="62">
        <f t="shared" si="0"/>
        <v>2.449489742783177</v>
      </c>
      <c r="C58" s="181">
        <f t="shared" si="5"/>
        <v>297.20475545769239</v>
      </c>
      <c r="D58" s="63">
        <f t="shared" si="15"/>
        <v>60.000000000000057</v>
      </c>
      <c r="E58" s="64">
        <f t="shared" si="15"/>
        <v>120.00000000000011</v>
      </c>
      <c r="F58" s="64">
        <f t="shared" si="15"/>
        <v>150.00000000000014</v>
      </c>
      <c r="G58" s="65">
        <f t="shared" si="6"/>
        <v>60.000000000000057</v>
      </c>
      <c r="H58" s="65">
        <f t="shared" si="17"/>
        <v>120.00000000000011</v>
      </c>
      <c r="I58" s="65">
        <f t="shared" si="17"/>
        <v>150.00000000000014</v>
      </c>
      <c r="J58" s="65">
        <f t="shared" si="16"/>
        <v>0.40308277972457773</v>
      </c>
      <c r="K58" s="65">
        <f t="shared" si="16"/>
        <v>0.80616555944915547</v>
      </c>
      <c r="L58" s="65">
        <f t="shared" si="16"/>
        <v>1.0077069493114266</v>
      </c>
      <c r="M58" s="66"/>
      <c r="O58" s="181">
        <v>56</v>
      </c>
      <c r="P58" s="62">
        <f t="shared" si="8"/>
        <v>169</v>
      </c>
      <c r="Q58" s="74">
        <f t="shared" si="9"/>
        <v>2.1301775147928996</v>
      </c>
      <c r="R58" s="96">
        <f t="shared" si="9"/>
        <v>4.2603550295857993</v>
      </c>
      <c r="S58" s="75">
        <f t="shared" si="9"/>
        <v>5.3254437869822482</v>
      </c>
      <c r="T58" s="65">
        <f t="shared" si="11"/>
        <v>7.5398502596304873E-2</v>
      </c>
      <c r="U58" s="107">
        <f t="shared" si="11"/>
        <v>0.15079700519260975</v>
      </c>
      <c r="V58" s="65">
        <f t="shared" si="11"/>
        <v>0.18849625649076174</v>
      </c>
    </row>
    <row r="59" spans="1:22" x14ac:dyDescent="0.25">
      <c r="A59" s="61">
        <f t="shared" si="10"/>
        <v>6.0999999999999943</v>
      </c>
      <c r="B59" s="62">
        <f t="shared" si="0"/>
        <v>2.4698178070456929</v>
      </c>
      <c r="C59" s="181">
        <f t="shared" si="5"/>
        <v>294.75858418512553</v>
      </c>
      <c r="D59" s="63">
        <f t="shared" si="15"/>
        <v>59.016393442623006</v>
      </c>
      <c r="E59" s="64">
        <f t="shared" si="15"/>
        <v>118.03278688524601</v>
      </c>
      <c r="F59" s="64">
        <f t="shared" si="15"/>
        <v>147.54098360655752</v>
      </c>
      <c r="G59" s="65">
        <f t="shared" si="6"/>
        <v>59.016393442622999</v>
      </c>
      <c r="H59" s="65">
        <f t="shared" si="17"/>
        <v>118.032786885246</v>
      </c>
      <c r="I59" s="65">
        <f t="shared" si="17"/>
        <v>147.54098360655749</v>
      </c>
      <c r="J59" s="65">
        <f t="shared" si="16"/>
        <v>0.39975957880480451</v>
      </c>
      <c r="K59" s="65">
        <f t="shared" si="16"/>
        <v>0.79951915760960901</v>
      </c>
      <c r="L59" s="65">
        <f t="shared" si="16"/>
        <v>0.99939894701199705</v>
      </c>
      <c r="M59" s="66"/>
      <c r="O59" s="181">
        <v>57</v>
      </c>
      <c r="P59" s="62">
        <f t="shared" si="8"/>
        <v>163.1221914435211</v>
      </c>
      <c r="Q59" s="74">
        <f t="shared" si="9"/>
        <v>2.2069345489675158</v>
      </c>
      <c r="R59" s="96">
        <f t="shared" si="9"/>
        <v>4.4138690979350317</v>
      </c>
      <c r="S59" s="75">
        <f t="shared" si="9"/>
        <v>5.5173363724187894</v>
      </c>
      <c r="T59" s="65">
        <f t="shared" si="11"/>
        <v>7.6757034174616212E-2</v>
      </c>
      <c r="U59" s="107">
        <f t="shared" si="11"/>
        <v>0.15351406834923242</v>
      </c>
      <c r="V59" s="65">
        <f t="shared" si="11"/>
        <v>0.1918925854365412</v>
      </c>
    </row>
    <row r="60" spans="1:22" x14ac:dyDescent="0.25">
      <c r="A60" s="61">
        <f t="shared" si="10"/>
        <v>6.199999999999994</v>
      </c>
      <c r="B60" s="62">
        <f t="shared" si="0"/>
        <v>2.4899799195977455</v>
      </c>
      <c r="C60" s="181">
        <f t="shared" si="5"/>
        <v>292.37183572050969</v>
      </c>
      <c r="D60" s="63">
        <f t="shared" si="15"/>
        <v>58.064516129032313</v>
      </c>
      <c r="E60" s="64">
        <f t="shared" si="15"/>
        <v>116.12903225806463</v>
      </c>
      <c r="F60" s="64">
        <f t="shared" si="15"/>
        <v>145.16129032258078</v>
      </c>
      <c r="G60" s="65">
        <f t="shared" si="6"/>
        <v>58.064516129032306</v>
      </c>
      <c r="H60" s="65">
        <f t="shared" si="17"/>
        <v>116.12903225806461</v>
      </c>
      <c r="I60" s="65">
        <f t="shared" si="17"/>
        <v>145.16129032258075</v>
      </c>
      <c r="J60" s="65">
        <f t="shared" si="16"/>
        <v>0.39651710564614717</v>
      </c>
      <c r="K60" s="65">
        <f t="shared" si="16"/>
        <v>0.79303421129229434</v>
      </c>
      <c r="L60" s="65">
        <f t="shared" si="16"/>
        <v>0.99129276411534306</v>
      </c>
      <c r="M60" s="66"/>
      <c r="O60" s="181">
        <v>58</v>
      </c>
      <c r="P60" s="62">
        <f t="shared" si="8"/>
        <v>157.54577883472055</v>
      </c>
      <c r="Q60" s="74">
        <f t="shared" si="9"/>
        <v>2.2850501147204447</v>
      </c>
      <c r="R60" s="96">
        <f t="shared" si="9"/>
        <v>4.5701002294408894</v>
      </c>
      <c r="S60" s="75">
        <f t="shared" si="9"/>
        <v>5.7126252868011118</v>
      </c>
      <c r="T60" s="65">
        <f t="shared" si="11"/>
        <v>7.8115565752928884E-2</v>
      </c>
      <c r="U60" s="107">
        <f t="shared" si="11"/>
        <v>0.15623113150585777</v>
      </c>
      <c r="V60" s="65">
        <f t="shared" si="11"/>
        <v>0.19528891438232243</v>
      </c>
    </row>
    <row r="61" spans="1:22" x14ac:dyDescent="0.25">
      <c r="A61" s="61">
        <f t="shared" si="10"/>
        <v>6.2999999999999936</v>
      </c>
      <c r="B61" s="62">
        <f t="shared" si="0"/>
        <v>2.5099800796022254</v>
      </c>
      <c r="C61" s="181">
        <f t="shared" si="5"/>
        <v>290.042142531813</v>
      </c>
      <c r="D61" s="63">
        <f t="shared" si="15"/>
        <v>57.142857142857203</v>
      </c>
      <c r="E61" s="64">
        <f t="shared" si="15"/>
        <v>114.28571428571441</v>
      </c>
      <c r="F61" s="64">
        <f t="shared" si="15"/>
        <v>142.857142857143</v>
      </c>
      <c r="G61" s="65">
        <f t="shared" si="6"/>
        <v>57.142857142857203</v>
      </c>
      <c r="H61" s="65">
        <f t="shared" si="17"/>
        <v>114.28571428571441</v>
      </c>
      <c r="I61" s="65">
        <f t="shared" si="17"/>
        <v>142.857142857143</v>
      </c>
      <c r="J61" s="65">
        <f t="shared" si="16"/>
        <v>0.39335214388151485</v>
      </c>
      <c r="K61" s="65">
        <f t="shared" si="16"/>
        <v>0.7867042877630297</v>
      </c>
      <c r="L61" s="65">
        <f t="shared" si="16"/>
        <v>0.98338035970380133</v>
      </c>
      <c r="M61" s="66"/>
      <c r="O61" s="181">
        <v>59</v>
      </c>
      <c r="P61" s="62">
        <f t="shared" si="8"/>
        <v>152.25050272910084</v>
      </c>
      <c r="Q61" s="74">
        <f t="shared" si="9"/>
        <v>2.3645242120516845</v>
      </c>
      <c r="R61" s="96">
        <f t="shared" si="9"/>
        <v>4.729048424103369</v>
      </c>
      <c r="S61" s="75">
        <f t="shared" si="9"/>
        <v>5.911310530129211</v>
      </c>
      <c r="T61" s="65">
        <f t="shared" si="11"/>
        <v>7.9474097331239779E-2</v>
      </c>
      <c r="U61" s="107">
        <f t="shared" si="11"/>
        <v>0.15894819466247956</v>
      </c>
      <c r="V61" s="65">
        <f t="shared" si="11"/>
        <v>0.19868524332809923</v>
      </c>
    </row>
    <row r="62" spans="1:22" x14ac:dyDescent="0.25">
      <c r="A62" s="61">
        <f t="shared" si="10"/>
        <v>6.3999999999999932</v>
      </c>
      <c r="B62" s="62">
        <f t="shared" si="0"/>
        <v>2.5298221281347022</v>
      </c>
      <c r="C62" s="181">
        <f t="shared" si="5"/>
        <v>287.76726707532265</v>
      </c>
      <c r="D62" s="63">
        <f t="shared" si="15"/>
        <v>56.250000000000057</v>
      </c>
      <c r="E62" s="64">
        <f t="shared" si="15"/>
        <v>112.50000000000011</v>
      </c>
      <c r="F62" s="64">
        <f t="shared" si="15"/>
        <v>140.62500000000014</v>
      </c>
      <c r="G62" s="65">
        <f t="shared" si="6"/>
        <v>56.250000000000057</v>
      </c>
      <c r="H62" s="65">
        <f t="shared" si="17"/>
        <v>112.50000000000011</v>
      </c>
      <c r="I62" s="65">
        <f t="shared" si="17"/>
        <v>140.62500000000014</v>
      </c>
      <c r="J62" s="65">
        <f t="shared" si="16"/>
        <v>0.39026165373716992</v>
      </c>
      <c r="K62" s="65">
        <f t="shared" si="16"/>
        <v>0.78052330747433984</v>
      </c>
      <c r="L62" s="65">
        <f t="shared" si="16"/>
        <v>0.97565413434293191</v>
      </c>
      <c r="M62" s="66"/>
      <c r="O62" s="181">
        <v>60</v>
      </c>
      <c r="P62" s="62">
        <f t="shared" si="8"/>
        <v>147.21777777777777</v>
      </c>
      <c r="Q62" s="74">
        <f t="shared" si="9"/>
        <v>2.4453568409612365</v>
      </c>
      <c r="R62" s="96">
        <f t="shared" si="9"/>
        <v>4.890713681922473</v>
      </c>
      <c r="S62" s="75">
        <f t="shared" si="9"/>
        <v>6.1133921024030915</v>
      </c>
      <c r="T62" s="65">
        <f t="shared" si="11"/>
        <v>8.0832628909552007E-2</v>
      </c>
      <c r="U62" s="107">
        <f t="shared" si="11"/>
        <v>0.16166525781910401</v>
      </c>
      <c r="V62" s="65">
        <f t="shared" si="11"/>
        <v>0.20208157227388046</v>
      </c>
    </row>
    <row r="63" spans="1:22" x14ac:dyDescent="0.25">
      <c r="A63" s="61">
        <f t="shared" si="10"/>
        <v>6.4999999999999929</v>
      </c>
      <c r="B63" s="62">
        <f t="shared" si="0"/>
        <v>2.5495097567963909</v>
      </c>
      <c r="C63" s="181">
        <f t="shared" si="5"/>
        <v>285.54509276119614</v>
      </c>
      <c r="D63" s="63">
        <f t="shared" ref="D63:F82" si="18">D$2*3600/$A63</f>
        <v>55.384615384615444</v>
      </c>
      <c r="E63" s="64">
        <f t="shared" si="18"/>
        <v>110.76923076923089</v>
      </c>
      <c r="F63" s="64">
        <f t="shared" si="18"/>
        <v>138.46153846153862</v>
      </c>
      <c r="G63" s="65">
        <f t="shared" si="6"/>
        <v>55.384615384615465</v>
      </c>
      <c r="H63" s="65">
        <f t="shared" si="17"/>
        <v>110.76923076923093</v>
      </c>
      <c r="I63" s="65">
        <f t="shared" si="17"/>
        <v>138.46153846153868</v>
      </c>
      <c r="J63" s="65">
        <f t="shared" ref="J63:L82" si="19">J$2*3600/($C$2/$C63)^2 - J$2*3600/($C$2/($C63-1))^2</f>
        <v>0.38724275975890521</v>
      </c>
      <c r="K63" s="65">
        <f t="shared" si="19"/>
        <v>0.77448551951781042</v>
      </c>
      <c r="L63" s="65">
        <f t="shared" si="19"/>
        <v>0.96810689939729855</v>
      </c>
      <c r="M63" s="66"/>
      <c r="O63" s="181">
        <v>61</v>
      </c>
      <c r="P63" s="62">
        <f t="shared" si="8"/>
        <v>142.43052942757325</v>
      </c>
      <c r="Q63" s="74">
        <f t="shared" si="9"/>
        <v>2.5275480014491003</v>
      </c>
      <c r="R63" s="96">
        <f t="shared" si="9"/>
        <v>5.0550960028982006</v>
      </c>
      <c r="S63" s="76">
        <f t="shared" si="9"/>
        <v>6.3188700036227505</v>
      </c>
      <c r="T63" s="65">
        <f t="shared" si="11"/>
        <v>8.219116048786379E-2</v>
      </c>
      <c r="U63" s="107">
        <f t="shared" si="11"/>
        <v>0.16438232097572758</v>
      </c>
      <c r="V63" s="65">
        <f t="shared" si="11"/>
        <v>0.20547790121965903</v>
      </c>
    </row>
    <row r="64" spans="1:22" x14ac:dyDescent="0.25">
      <c r="A64" s="61">
        <f t="shared" si="10"/>
        <v>6.5999999999999925</v>
      </c>
      <c r="B64" s="62">
        <f t="shared" si="0"/>
        <v>2.5690465157330244</v>
      </c>
      <c r="C64" s="181">
        <f t="shared" si="5"/>
        <v>283.37361567479451</v>
      </c>
      <c r="D64" s="63">
        <f t="shared" si="18"/>
        <v>54.545454545454604</v>
      </c>
      <c r="E64" s="64">
        <f t="shared" si="18"/>
        <v>109.09090909090921</v>
      </c>
      <c r="F64" s="64">
        <f t="shared" si="18"/>
        <v>136.36363636363652</v>
      </c>
      <c r="G64" s="65">
        <f t="shared" si="6"/>
        <v>54.545454545454596</v>
      </c>
      <c r="H64" s="65">
        <f t="shared" ref="H64:I83" si="20">H$2*3600/($C$2/$C64)^2</f>
        <v>109.09090909090919</v>
      </c>
      <c r="I64" s="65">
        <f t="shared" si="20"/>
        <v>136.36363636363649</v>
      </c>
      <c r="J64" s="65">
        <f t="shared" si="19"/>
        <v>0.38429273956543142</v>
      </c>
      <c r="K64" s="65">
        <f t="shared" si="19"/>
        <v>0.76858547913086284</v>
      </c>
      <c r="L64" s="65">
        <f t="shared" si="19"/>
        <v>0.9607318489135821</v>
      </c>
      <c r="M64" s="66"/>
      <c r="O64" s="181">
        <v>62</v>
      </c>
      <c r="P64" s="62">
        <f t="shared" si="8"/>
        <v>137.87304890738815</v>
      </c>
      <c r="Q64" s="74">
        <f t="shared" si="9"/>
        <v>2.6110976935152754</v>
      </c>
      <c r="R64" s="96">
        <f t="shared" si="9"/>
        <v>5.2221953870305509</v>
      </c>
      <c r="S64" s="76">
        <f t="shared" si="9"/>
        <v>6.527744233788189</v>
      </c>
      <c r="T64" s="65">
        <f t="shared" si="11"/>
        <v>8.354969206617513E-2</v>
      </c>
      <c r="U64" s="107">
        <f t="shared" si="11"/>
        <v>0.16709938413235026</v>
      </c>
      <c r="V64" s="65">
        <f t="shared" si="11"/>
        <v>0.20887423016543849</v>
      </c>
    </row>
    <row r="65" spans="1:22" x14ac:dyDescent="0.25">
      <c r="A65" s="61">
        <f t="shared" si="10"/>
        <v>6.6999999999999922</v>
      </c>
      <c r="B65" s="62">
        <f t="shared" si="0"/>
        <v>2.5884358211089555</v>
      </c>
      <c r="C65" s="181">
        <f t="shared" si="5"/>
        <v>281.25093698019725</v>
      </c>
      <c r="D65" s="63">
        <f t="shared" si="18"/>
        <v>53.731343283582149</v>
      </c>
      <c r="E65" s="64">
        <f t="shared" si="18"/>
        <v>107.4626865671643</v>
      </c>
      <c r="F65" s="64">
        <f t="shared" si="18"/>
        <v>134.32835820895539</v>
      </c>
      <c r="G65" s="65">
        <f t="shared" si="6"/>
        <v>53.731343283582142</v>
      </c>
      <c r="H65" s="65">
        <f t="shared" si="20"/>
        <v>107.46268656716428</v>
      </c>
      <c r="I65" s="65">
        <f t="shared" si="20"/>
        <v>134.32835820895536</v>
      </c>
      <c r="J65" s="65">
        <f t="shared" si="19"/>
        <v>0.38140901352821999</v>
      </c>
      <c r="K65" s="65">
        <f t="shared" si="19"/>
        <v>0.76281802705643997</v>
      </c>
      <c r="L65" s="65">
        <f t="shared" si="19"/>
        <v>0.95352253382054641</v>
      </c>
      <c r="M65" s="66"/>
      <c r="O65" s="181">
        <v>63</v>
      </c>
      <c r="P65" s="62">
        <f t="shared" si="8"/>
        <v>133.53086419753086</v>
      </c>
      <c r="Q65" s="74">
        <f t="shared" si="9"/>
        <v>2.6960059171597632</v>
      </c>
      <c r="R65" s="96">
        <f t="shared" si="9"/>
        <v>5.3920118343195265</v>
      </c>
      <c r="S65" s="76">
        <f t="shared" si="9"/>
        <v>6.7400147928994087</v>
      </c>
      <c r="T65" s="65">
        <f t="shared" si="11"/>
        <v>8.4908223644487801E-2</v>
      </c>
      <c r="U65" s="107">
        <f t="shared" si="11"/>
        <v>0.1698164472889756</v>
      </c>
      <c r="V65" s="65">
        <f t="shared" si="11"/>
        <v>0.21227055911121973</v>
      </c>
    </row>
    <row r="66" spans="1:22" x14ac:dyDescent="0.25">
      <c r="A66" s="61">
        <f t="shared" si="10"/>
        <v>6.7999999999999918</v>
      </c>
      <c r="B66" s="62">
        <f t="shared" si="0"/>
        <v>2.6076809620810577</v>
      </c>
      <c r="C66" s="181">
        <f t="shared" si="5"/>
        <v>279.17525594044304</v>
      </c>
      <c r="D66" s="63">
        <f t="shared" si="18"/>
        <v>52.941176470588296</v>
      </c>
      <c r="E66" s="64">
        <f t="shared" si="18"/>
        <v>105.88235294117659</v>
      </c>
      <c r="F66" s="64">
        <f t="shared" si="18"/>
        <v>132.35294117647075</v>
      </c>
      <c r="G66" s="65">
        <f t="shared" si="6"/>
        <v>52.941176470588303</v>
      </c>
      <c r="H66" s="65">
        <f t="shared" si="20"/>
        <v>105.88235294117661</v>
      </c>
      <c r="I66" s="65">
        <f t="shared" si="20"/>
        <v>132.35294117647075</v>
      </c>
      <c r="J66" s="65">
        <f t="shared" si="19"/>
        <v>0.37858913528921079</v>
      </c>
      <c r="K66" s="65">
        <f t="shared" si="19"/>
        <v>0.75717827057842158</v>
      </c>
      <c r="L66" s="65">
        <f t="shared" si="19"/>
        <v>0.94647283822303052</v>
      </c>
      <c r="M66" s="66"/>
      <c r="O66" s="181">
        <v>64</v>
      </c>
      <c r="P66" s="62">
        <f t="shared" si="8"/>
        <v>129.390625</v>
      </c>
      <c r="Q66" s="74">
        <f t="shared" si="9"/>
        <v>2.7822726723825624</v>
      </c>
      <c r="R66" s="96">
        <f t="shared" si="9"/>
        <v>5.5645453447651247</v>
      </c>
      <c r="S66" s="76">
        <f t="shared" si="9"/>
        <v>6.9556816809564062</v>
      </c>
      <c r="T66" s="65">
        <f t="shared" si="11"/>
        <v>8.6266755222799141E-2</v>
      </c>
      <c r="U66" s="107">
        <f t="shared" si="11"/>
        <v>0.17253351044559828</v>
      </c>
      <c r="V66" s="65">
        <f t="shared" si="11"/>
        <v>0.21566688805699741</v>
      </c>
    </row>
    <row r="67" spans="1:22" x14ac:dyDescent="0.25">
      <c r="A67" s="61">
        <f t="shared" si="10"/>
        <v>6.8999999999999915</v>
      </c>
      <c r="B67" s="62">
        <f t="shared" ref="B67:B130" si="21">A67^0.5</f>
        <v>2.6267851073127377</v>
      </c>
      <c r="C67" s="181">
        <f t="shared" si="5"/>
        <v>277.14486349618488</v>
      </c>
      <c r="D67" s="63">
        <f t="shared" si="18"/>
        <v>52.173913043478322</v>
      </c>
      <c r="E67" s="64">
        <f t="shared" si="18"/>
        <v>104.34782608695664</v>
      </c>
      <c r="F67" s="64">
        <f t="shared" si="18"/>
        <v>130.43478260869583</v>
      </c>
      <c r="G67" s="65">
        <f t="shared" si="6"/>
        <v>52.173913043478322</v>
      </c>
      <c r="H67" s="65">
        <f t="shared" si="20"/>
        <v>104.34782608695664</v>
      </c>
      <c r="I67" s="65">
        <f t="shared" si="20"/>
        <v>130.43478260869583</v>
      </c>
      <c r="J67" s="65">
        <f t="shared" si="19"/>
        <v>0.37583078303730844</v>
      </c>
      <c r="K67" s="65">
        <f t="shared" si="19"/>
        <v>0.75166156607461687</v>
      </c>
      <c r="L67" s="65">
        <f t="shared" si="19"/>
        <v>0.93957695759328885</v>
      </c>
      <c r="M67" s="66"/>
      <c r="O67" s="181">
        <v>65</v>
      </c>
      <c r="P67" s="62">
        <f t="shared" si="8"/>
        <v>125.43999999999998</v>
      </c>
      <c r="Q67" s="74">
        <f t="shared" si="9"/>
        <v>2.8698979591836737</v>
      </c>
      <c r="R67" s="96">
        <f t="shared" si="9"/>
        <v>5.7397959183673475</v>
      </c>
      <c r="S67" s="76">
        <f t="shared" si="9"/>
        <v>7.1747448979591848</v>
      </c>
      <c r="T67" s="65">
        <f t="shared" si="11"/>
        <v>8.7625286801111368E-2</v>
      </c>
      <c r="U67" s="107">
        <f t="shared" si="11"/>
        <v>0.17525057360222274</v>
      </c>
      <c r="V67" s="65">
        <f t="shared" si="11"/>
        <v>0.21906321700277864</v>
      </c>
    </row>
    <row r="68" spans="1:22" x14ac:dyDescent="0.25">
      <c r="A68" s="61">
        <f t="shared" si="10"/>
        <v>6.9999999999999911</v>
      </c>
      <c r="B68" s="62">
        <f t="shared" si="21"/>
        <v>2.6457513110645889</v>
      </c>
      <c r="C68" s="181">
        <f t="shared" ref="C68:C131" si="22">$C$2/B68</f>
        <v>275.1581363507176</v>
      </c>
      <c r="D68" s="63">
        <f t="shared" si="18"/>
        <v>51.428571428571495</v>
      </c>
      <c r="E68" s="64">
        <f t="shared" si="18"/>
        <v>102.85714285714299</v>
      </c>
      <c r="F68" s="64">
        <f t="shared" si="18"/>
        <v>128.57142857142873</v>
      </c>
      <c r="G68" s="65">
        <f t="shared" ref="G68:G131" si="23">G$2*3600/($C$2/C68)^2</f>
        <v>51.428571428571495</v>
      </c>
      <c r="H68" s="65">
        <f t="shared" si="20"/>
        <v>102.85714285714299</v>
      </c>
      <c r="I68" s="65">
        <f t="shared" si="20"/>
        <v>128.57142857142873</v>
      </c>
      <c r="J68" s="65">
        <f t="shared" si="19"/>
        <v>0.37313175147271238</v>
      </c>
      <c r="K68" s="65">
        <f t="shared" si="19"/>
        <v>0.74626350294542476</v>
      </c>
      <c r="L68" s="65">
        <f t="shared" si="19"/>
        <v>0.93282937868177385</v>
      </c>
      <c r="M68" s="66"/>
      <c r="O68" s="181">
        <v>66</v>
      </c>
      <c r="P68" s="62">
        <f t="shared" ref="P68:P131" si="24">($C$2/$O68)^2</f>
        <v>121.66758494031224</v>
      </c>
      <c r="Q68" s="74">
        <f t="shared" ref="Q68:S131" si="25">Q$2*3600/($O$2/$O68)^2</f>
        <v>2.9588817775630956</v>
      </c>
      <c r="R68" s="96">
        <f t="shared" si="25"/>
        <v>5.9177635551261911</v>
      </c>
      <c r="S68" s="76">
        <f t="shared" si="25"/>
        <v>7.3972044439077393</v>
      </c>
      <c r="T68" s="65">
        <f t="shared" si="11"/>
        <v>8.898381837942182E-2</v>
      </c>
      <c r="U68" s="107">
        <f t="shared" si="11"/>
        <v>0.17796763675884364</v>
      </c>
      <c r="V68" s="65">
        <f t="shared" si="11"/>
        <v>0.22245954594855455</v>
      </c>
    </row>
    <row r="69" spans="1:22" x14ac:dyDescent="0.25">
      <c r="A69" s="61">
        <f t="shared" ref="A69:A98" si="26">A68+0.1</f>
        <v>7.0999999999999908</v>
      </c>
      <c r="B69" s="62">
        <f t="shared" si="21"/>
        <v>2.6645825188948438</v>
      </c>
      <c r="C69" s="181">
        <f t="shared" si="22"/>
        <v>273.21353151485198</v>
      </c>
      <c r="D69" s="63">
        <f t="shared" si="18"/>
        <v>50.704225352112744</v>
      </c>
      <c r="E69" s="64">
        <f t="shared" si="18"/>
        <v>101.40845070422549</v>
      </c>
      <c r="F69" s="64">
        <f t="shared" si="18"/>
        <v>126.76056338028185</v>
      </c>
      <c r="G69" s="77">
        <f t="shared" si="23"/>
        <v>50.704225352112758</v>
      </c>
      <c r="H69" s="77">
        <f t="shared" si="20"/>
        <v>101.40845070422552</v>
      </c>
      <c r="I69" s="77">
        <f t="shared" si="20"/>
        <v>126.76056338028191</v>
      </c>
      <c r="J69" s="77">
        <f t="shared" si="19"/>
        <v>0.3704899443958567</v>
      </c>
      <c r="K69" s="77">
        <f t="shared" si="19"/>
        <v>0.74097988879171339</v>
      </c>
      <c r="L69" s="77">
        <f t="shared" si="19"/>
        <v>0.92622486098966306</v>
      </c>
      <c r="M69" s="78"/>
      <c r="O69" s="181">
        <v>67</v>
      </c>
      <c r="P69" s="62">
        <f t="shared" si="24"/>
        <v>118.06282022722209</v>
      </c>
      <c r="Q69" s="74">
        <f t="shared" si="25"/>
        <v>3.0492241275208309</v>
      </c>
      <c r="R69" s="96">
        <f t="shared" si="25"/>
        <v>6.0984482550416619</v>
      </c>
      <c r="S69" s="76">
        <f t="shared" si="25"/>
        <v>7.6230603188020778</v>
      </c>
      <c r="T69" s="65">
        <f t="shared" ref="T69:V100" si="27">T$2*3600/($O$2/$O69)^2 - T$2*3600/($O$2/($O69-1))^2</f>
        <v>9.0342349957735379E-2</v>
      </c>
      <c r="U69" s="107">
        <f t="shared" si="27"/>
        <v>0.18068469991547076</v>
      </c>
      <c r="V69" s="65">
        <f t="shared" si="27"/>
        <v>0.22585587489433845</v>
      </c>
    </row>
    <row r="70" spans="1:22" x14ac:dyDescent="0.25">
      <c r="A70" s="61">
        <f t="shared" si="26"/>
        <v>7.1999999999999904</v>
      </c>
      <c r="B70" s="62">
        <f t="shared" si="21"/>
        <v>2.6832815729997459</v>
      </c>
      <c r="C70" s="181">
        <f t="shared" si="22"/>
        <v>271.30958126997467</v>
      </c>
      <c r="D70" s="63">
        <f t="shared" si="18"/>
        <v>50.000000000000064</v>
      </c>
      <c r="E70" s="64">
        <f t="shared" si="18"/>
        <v>100.00000000000013</v>
      </c>
      <c r="F70" s="64">
        <f t="shared" si="18"/>
        <v>125.00000000000017</v>
      </c>
      <c r="G70" s="77">
        <f t="shared" si="23"/>
        <v>50.000000000000064</v>
      </c>
      <c r="H70" s="77">
        <f t="shared" si="20"/>
        <v>100.00000000000013</v>
      </c>
      <c r="I70" s="77">
        <f t="shared" si="20"/>
        <v>125.00000000000017</v>
      </c>
      <c r="J70" s="77">
        <f t="shared" si="19"/>
        <v>0.36790336786464906</v>
      </c>
      <c r="K70" s="77">
        <f t="shared" si="19"/>
        <v>0.73580673572929811</v>
      </c>
      <c r="L70" s="77">
        <f t="shared" si="19"/>
        <v>0.9197584196616333</v>
      </c>
      <c r="M70" s="78"/>
      <c r="O70" s="181">
        <v>68</v>
      </c>
      <c r="P70" s="62">
        <f t="shared" si="24"/>
        <v>114.61591695501728</v>
      </c>
      <c r="Q70" s="79">
        <f t="shared" si="25"/>
        <v>3.1409250090568777</v>
      </c>
      <c r="R70" s="97">
        <f t="shared" si="25"/>
        <v>6.2818500181137553</v>
      </c>
      <c r="S70" s="80">
        <f t="shared" si="25"/>
        <v>7.8523125226421939</v>
      </c>
      <c r="T70" s="77">
        <f t="shared" si="27"/>
        <v>9.1700881536046719E-2</v>
      </c>
      <c r="U70" s="108">
        <f t="shared" si="27"/>
        <v>0.18340176307209344</v>
      </c>
      <c r="V70" s="77">
        <f t="shared" si="27"/>
        <v>0.22925220384011613</v>
      </c>
    </row>
    <row r="71" spans="1:22" x14ac:dyDescent="0.25">
      <c r="A71" s="61">
        <f t="shared" si="26"/>
        <v>7.2999999999999901</v>
      </c>
      <c r="B71" s="62">
        <f t="shared" si="21"/>
        <v>2.7018512172212574</v>
      </c>
      <c r="C71" s="181">
        <f t="shared" si="22"/>
        <v>269.44488851192847</v>
      </c>
      <c r="D71" s="63">
        <f t="shared" si="18"/>
        <v>49.315068493150754</v>
      </c>
      <c r="E71" s="64">
        <f t="shared" si="18"/>
        <v>98.630136986301508</v>
      </c>
      <c r="F71" s="64">
        <f t="shared" si="18"/>
        <v>123.28767123287687</v>
      </c>
      <c r="G71" s="65">
        <f t="shared" si="23"/>
        <v>49.315068493150733</v>
      </c>
      <c r="H71" s="65">
        <f t="shared" si="20"/>
        <v>98.630136986301466</v>
      </c>
      <c r="I71" s="65">
        <f t="shared" si="20"/>
        <v>123.28767123287683</v>
      </c>
      <c r="J71" s="65">
        <f t="shared" si="19"/>
        <v>0.36537012386899903</v>
      </c>
      <c r="K71" s="65">
        <f t="shared" si="19"/>
        <v>0.73074024773799806</v>
      </c>
      <c r="L71" s="65">
        <f t="shared" si="19"/>
        <v>0.91342530967249047</v>
      </c>
      <c r="M71" s="66"/>
      <c r="O71" s="181">
        <v>69</v>
      </c>
      <c r="P71" s="62">
        <f t="shared" si="24"/>
        <v>111.31779038017224</v>
      </c>
      <c r="Q71" s="75">
        <f t="shared" si="25"/>
        <v>3.2339844221712353</v>
      </c>
      <c r="R71" s="98">
        <f t="shared" si="25"/>
        <v>6.4679688443424705</v>
      </c>
      <c r="S71" s="76">
        <f t="shared" si="25"/>
        <v>8.0849610554280886</v>
      </c>
      <c r="T71" s="65">
        <f t="shared" si="27"/>
        <v>9.3059413114357614E-2</v>
      </c>
      <c r="U71" s="107">
        <f t="shared" si="27"/>
        <v>0.18611882622871523</v>
      </c>
      <c r="V71" s="65">
        <f t="shared" si="27"/>
        <v>0.2326485327858947</v>
      </c>
    </row>
    <row r="72" spans="1:22" x14ac:dyDescent="0.25">
      <c r="A72" s="61">
        <f t="shared" si="26"/>
        <v>7.3999999999999897</v>
      </c>
      <c r="B72" s="62">
        <f t="shared" si="21"/>
        <v>2.7202941017470867</v>
      </c>
      <c r="C72" s="181">
        <f t="shared" si="22"/>
        <v>267.61812244214622</v>
      </c>
      <c r="D72" s="63">
        <f t="shared" si="18"/>
        <v>48.648648648648717</v>
      </c>
      <c r="E72" s="64">
        <f t="shared" si="18"/>
        <v>97.297297297297433</v>
      </c>
      <c r="F72" s="64">
        <f t="shared" si="18"/>
        <v>121.62162162162178</v>
      </c>
      <c r="G72" s="65">
        <f t="shared" si="23"/>
        <v>48.648648648648717</v>
      </c>
      <c r="H72" s="65">
        <f t="shared" si="20"/>
        <v>97.297297297297433</v>
      </c>
      <c r="I72" s="65">
        <f t="shared" si="20"/>
        <v>121.62162162162178</v>
      </c>
      <c r="J72" s="65">
        <f t="shared" si="19"/>
        <v>0.36288840447699755</v>
      </c>
      <c r="K72" s="65">
        <f t="shared" si="19"/>
        <v>0.7257768089539951</v>
      </c>
      <c r="L72" s="65">
        <f t="shared" si="19"/>
        <v>0.90722101119249032</v>
      </c>
      <c r="M72" s="66"/>
      <c r="O72" s="181">
        <v>70</v>
      </c>
      <c r="P72" s="62">
        <f t="shared" si="24"/>
        <v>108.16000000000001</v>
      </c>
      <c r="Q72" s="75">
        <f t="shared" si="25"/>
        <v>3.3284023668639051</v>
      </c>
      <c r="R72" s="98">
        <f t="shared" si="25"/>
        <v>6.6568047337278102</v>
      </c>
      <c r="S72" s="76">
        <f t="shared" si="25"/>
        <v>8.3210059171597628</v>
      </c>
      <c r="T72" s="65">
        <f t="shared" si="27"/>
        <v>9.4417944692669842E-2</v>
      </c>
      <c r="U72" s="107">
        <f t="shared" si="27"/>
        <v>0.18883588938533968</v>
      </c>
      <c r="V72" s="65">
        <f t="shared" si="27"/>
        <v>0.23604486173167416</v>
      </c>
    </row>
    <row r="73" spans="1:22" x14ac:dyDescent="0.25">
      <c r="A73" s="61">
        <f t="shared" si="26"/>
        <v>7.4999999999999893</v>
      </c>
      <c r="B73" s="62">
        <f t="shared" si="21"/>
        <v>2.7386127875258288</v>
      </c>
      <c r="C73" s="181">
        <f t="shared" si="22"/>
        <v>265.82801457584077</v>
      </c>
      <c r="D73" s="63">
        <f t="shared" si="18"/>
        <v>48.000000000000071</v>
      </c>
      <c r="E73" s="64">
        <f t="shared" si="18"/>
        <v>96.000000000000142</v>
      </c>
      <c r="F73" s="64">
        <f t="shared" si="18"/>
        <v>120.00000000000017</v>
      </c>
      <c r="G73" s="65">
        <f t="shared" si="23"/>
        <v>48.000000000000043</v>
      </c>
      <c r="H73" s="65">
        <f t="shared" si="20"/>
        <v>96.000000000000085</v>
      </c>
      <c r="I73" s="65">
        <f t="shared" si="20"/>
        <v>120.00000000000011</v>
      </c>
      <c r="J73" s="65">
        <f t="shared" si="19"/>
        <v>0.36045648641204764</v>
      </c>
      <c r="K73" s="65">
        <f t="shared" si="19"/>
        <v>0.72091297282409528</v>
      </c>
      <c r="L73" s="65">
        <f t="shared" si="19"/>
        <v>0.9011412160301262</v>
      </c>
      <c r="M73" s="66"/>
      <c r="O73" s="181">
        <v>71</v>
      </c>
      <c r="P73" s="62">
        <f t="shared" si="24"/>
        <v>105.13469549692522</v>
      </c>
      <c r="Q73" s="75">
        <f t="shared" si="25"/>
        <v>3.4241788431348867</v>
      </c>
      <c r="R73" s="98">
        <f t="shared" si="25"/>
        <v>6.8483576862697735</v>
      </c>
      <c r="S73" s="76">
        <f t="shared" si="25"/>
        <v>8.5604471078372182</v>
      </c>
      <c r="T73" s="65">
        <f t="shared" si="27"/>
        <v>9.5776476270981625E-2</v>
      </c>
      <c r="U73" s="107">
        <f t="shared" si="27"/>
        <v>0.19155295254196325</v>
      </c>
      <c r="V73" s="65">
        <f t="shared" si="27"/>
        <v>0.2394411906774554</v>
      </c>
    </row>
    <row r="74" spans="1:22" x14ac:dyDescent="0.25">
      <c r="A74" s="61">
        <f t="shared" si="26"/>
        <v>7.599999999999989</v>
      </c>
      <c r="B74" s="62">
        <f t="shared" si="21"/>
        <v>2.7568097504180424</v>
      </c>
      <c r="C74" s="181">
        <f t="shared" si="22"/>
        <v>264.07335504004442</v>
      </c>
      <c r="D74" s="63">
        <f t="shared" si="18"/>
        <v>47.368421052631646</v>
      </c>
      <c r="E74" s="64">
        <f t="shared" si="18"/>
        <v>94.736842105263293</v>
      </c>
      <c r="F74" s="64">
        <f t="shared" si="18"/>
        <v>118.42105263157912</v>
      </c>
      <c r="G74" s="65">
        <f t="shared" si="23"/>
        <v>47.368421052631639</v>
      </c>
      <c r="H74" s="65">
        <f t="shared" si="20"/>
        <v>94.736842105263278</v>
      </c>
      <c r="I74" s="65">
        <f t="shared" si="20"/>
        <v>118.4210526315791</v>
      </c>
      <c r="J74" s="65">
        <f t="shared" si="19"/>
        <v>0.35807272602349371</v>
      </c>
      <c r="K74" s="65">
        <f t="shared" si="19"/>
        <v>0.71614545204698743</v>
      </c>
      <c r="L74" s="65">
        <f t="shared" si="19"/>
        <v>0.89518181505873429</v>
      </c>
      <c r="M74" s="66"/>
      <c r="O74" s="181">
        <v>72</v>
      </c>
      <c r="P74" s="62">
        <f t="shared" si="24"/>
        <v>102.23456790123456</v>
      </c>
      <c r="Q74" s="75">
        <f t="shared" si="25"/>
        <v>3.521313850984181</v>
      </c>
      <c r="R74" s="98">
        <f t="shared" si="25"/>
        <v>7.0426277019683621</v>
      </c>
      <c r="S74" s="76">
        <f t="shared" si="25"/>
        <v>8.803284627460453</v>
      </c>
      <c r="T74" s="65">
        <f t="shared" si="27"/>
        <v>9.7135007849294297E-2</v>
      </c>
      <c r="U74" s="107">
        <f t="shared" si="27"/>
        <v>0.19427001569858859</v>
      </c>
      <c r="V74" s="65">
        <f t="shared" si="27"/>
        <v>0.24283751962323485</v>
      </c>
    </row>
    <row r="75" spans="1:22" x14ac:dyDescent="0.25">
      <c r="A75" s="61">
        <f t="shared" si="26"/>
        <v>7.6999999999999886</v>
      </c>
      <c r="B75" s="62">
        <f t="shared" si="21"/>
        <v>2.7748873851023195</v>
      </c>
      <c r="C75" s="181">
        <f t="shared" si="22"/>
        <v>262.35298913694697</v>
      </c>
      <c r="D75" s="63">
        <f t="shared" si="18"/>
        <v>46.75324675324682</v>
      </c>
      <c r="E75" s="64">
        <f t="shared" si="18"/>
        <v>93.506493506493641</v>
      </c>
      <c r="F75" s="64">
        <f t="shared" si="18"/>
        <v>116.88311688311705</v>
      </c>
      <c r="G75" s="65">
        <f t="shared" si="23"/>
        <v>46.75324675324682</v>
      </c>
      <c r="H75" s="65">
        <f t="shared" si="20"/>
        <v>93.506493506493641</v>
      </c>
      <c r="I75" s="65">
        <f t="shared" si="20"/>
        <v>116.88311688311705</v>
      </c>
      <c r="J75" s="65">
        <f t="shared" si="19"/>
        <v>0.35573555461786555</v>
      </c>
      <c r="K75" s="65">
        <f t="shared" si="19"/>
        <v>0.71147110923573109</v>
      </c>
      <c r="L75" s="65">
        <f t="shared" si="19"/>
        <v>0.88933888654466386</v>
      </c>
      <c r="M75" s="66"/>
      <c r="O75" s="181">
        <v>73</v>
      </c>
      <c r="P75" s="62">
        <f t="shared" si="24"/>
        <v>99.452805404391086</v>
      </c>
      <c r="Q75" s="75">
        <f t="shared" si="25"/>
        <v>3.6198073904117853</v>
      </c>
      <c r="R75" s="98">
        <f t="shared" si="25"/>
        <v>7.2396147808235707</v>
      </c>
      <c r="S75" s="76">
        <f t="shared" si="25"/>
        <v>9.0495184760294638</v>
      </c>
      <c r="T75" s="65">
        <f t="shared" si="27"/>
        <v>9.8493539427604304E-2</v>
      </c>
      <c r="U75" s="107">
        <f t="shared" si="27"/>
        <v>0.19698707885520861</v>
      </c>
      <c r="V75" s="65">
        <f t="shared" si="27"/>
        <v>0.24623384856901076</v>
      </c>
    </row>
    <row r="76" spans="1:22" x14ac:dyDescent="0.25">
      <c r="A76" s="61">
        <f t="shared" si="26"/>
        <v>7.7999999999999883</v>
      </c>
      <c r="B76" s="62">
        <f t="shared" si="21"/>
        <v>2.7928480087537859</v>
      </c>
      <c r="C76" s="181">
        <f t="shared" si="22"/>
        <v>260.66581415035381</v>
      </c>
      <c r="D76" s="63">
        <f t="shared" si="18"/>
        <v>46.153846153846224</v>
      </c>
      <c r="E76" s="64">
        <f t="shared" si="18"/>
        <v>92.307692307692449</v>
      </c>
      <c r="F76" s="64">
        <f t="shared" si="18"/>
        <v>115.38461538461556</v>
      </c>
      <c r="G76" s="65">
        <f t="shared" si="23"/>
        <v>46.153846153846246</v>
      </c>
      <c r="H76" s="65">
        <f t="shared" si="20"/>
        <v>92.307692307692491</v>
      </c>
      <c r="I76" s="65">
        <f t="shared" si="20"/>
        <v>115.38461538461561</v>
      </c>
      <c r="J76" s="65">
        <f t="shared" si="19"/>
        <v>0.35344347412046773</v>
      </c>
      <c r="K76" s="65">
        <f t="shared" si="19"/>
        <v>0.70688694824093545</v>
      </c>
      <c r="L76" s="65">
        <f t="shared" si="19"/>
        <v>0.88360868530116932</v>
      </c>
      <c r="M76" s="66"/>
      <c r="O76" s="181">
        <v>74</v>
      </c>
      <c r="P76" s="62">
        <f t="shared" si="24"/>
        <v>96.783053323593876</v>
      </c>
      <c r="Q76" s="75">
        <f t="shared" si="25"/>
        <v>3.7196594614177028</v>
      </c>
      <c r="R76" s="98">
        <f t="shared" si="25"/>
        <v>7.4393189228354055</v>
      </c>
      <c r="S76" s="76">
        <f t="shared" si="25"/>
        <v>9.2991486535442576</v>
      </c>
      <c r="T76" s="65">
        <f t="shared" si="27"/>
        <v>9.985207100591742E-2</v>
      </c>
      <c r="U76" s="107">
        <f t="shared" si="27"/>
        <v>0.19970414201183484</v>
      </c>
      <c r="V76" s="65">
        <f t="shared" si="27"/>
        <v>0.24963017751479377</v>
      </c>
    </row>
    <row r="77" spans="1:22" x14ac:dyDescent="0.25">
      <c r="A77" s="61">
        <f t="shared" si="26"/>
        <v>7.8999999999999879</v>
      </c>
      <c r="B77" s="62">
        <f t="shared" si="21"/>
        <v>2.8106938645110371</v>
      </c>
      <c r="C77" s="181">
        <f t="shared" si="22"/>
        <v>259.01077637519467</v>
      </c>
      <c r="D77" s="63">
        <f t="shared" si="18"/>
        <v>45.569620253164629</v>
      </c>
      <c r="E77" s="64">
        <f t="shared" si="18"/>
        <v>91.139240506329259</v>
      </c>
      <c r="F77" s="64">
        <f t="shared" si="18"/>
        <v>113.92405063291157</v>
      </c>
      <c r="G77" s="65">
        <f t="shared" si="23"/>
        <v>45.569620253164608</v>
      </c>
      <c r="H77" s="65">
        <f t="shared" si="20"/>
        <v>91.139240506329216</v>
      </c>
      <c r="I77" s="65">
        <f t="shared" si="20"/>
        <v>113.92405063291153</v>
      </c>
      <c r="J77" s="65">
        <f t="shared" si="19"/>
        <v>0.35119505303959642</v>
      </c>
      <c r="K77" s="65">
        <f t="shared" si="19"/>
        <v>0.70239010607919283</v>
      </c>
      <c r="L77" s="65">
        <f t="shared" si="19"/>
        <v>0.8779876325990017</v>
      </c>
      <c r="M77" s="66"/>
      <c r="O77" s="181">
        <v>75</v>
      </c>
      <c r="P77" s="62">
        <f t="shared" si="24"/>
        <v>94.21937777777778</v>
      </c>
      <c r="Q77" s="75">
        <f t="shared" si="25"/>
        <v>3.820870064001932</v>
      </c>
      <c r="R77" s="98">
        <f t="shared" si="25"/>
        <v>7.6417401280038639</v>
      </c>
      <c r="S77" s="81">
        <f t="shared" si="25"/>
        <v>9.5521751600048308</v>
      </c>
      <c r="T77" s="65">
        <f t="shared" si="27"/>
        <v>0.1012106025842292</v>
      </c>
      <c r="U77" s="107">
        <f t="shared" si="27"/>
        <v>0.20242120516845841</v>
      </c>
      <c r="V77" s="65">
        <f t="shared" si="27"/>
        <v>0.25302650646057323</v>
      </c>
    </row>
    <row r="78" spans="1:22" x14ac:dyDescent="0.25">
      <c r="A78" s="61">
        <f t="shared" si="26"/>
        <v>7.9999999999999876</v>
      </c>
      <c r="B78" s="62">
        <f t="shared" si="21"/>
        <v>2.8284271247461881</v>
      </c>
      <c r="C78" s="181">
        <f t="shared" si="22"/>
        <v>257.3868683519035</v>
      </c>
      <c r="D78" s="63">
        <f t="shared" si="18"/>
        <v>45.000000000000071</v>
      </c>
      <c r="E78" s="64">
        <f t="shared" si="18"/>
        <v>90.000000000000142</v>
      </c>
      <c r="F78" s="64">
        <f t="shared" si="18"/>
        <v>112.50000000000017</v>
      </c>
      <c r="G78" s="65">
        <f t="shared" si="23"/>
        <v>45.000000000000064</v>
      </c>
      <c r="H78" s="65">
        <f t="shared" si="20"/>
        <v>90.000000000000128</v>
      </c>
      <c r="I78" s="65">
        <f t="shared" si="20"/>
        <v>112.50000000000016</v>
      </c>
      <c r="J78" s="65">
        <f t="shared" si="19"/>
        <v>0.34898892270968673</v>
      </c>
      <c r="K78" s="65">
        <f t="shared" si="19"/>
        <v>0.69797784541937347</v>
      </c>
      <c r="L78" s="65">
        <f t="shared" si="19"/>
        <v>0.87247230677421328</v>
      </c>
      <c r="M78" s="66"/>
      <c r="O78" s="181">
        <v>76</v>
      </c>
      <c r="P78" s="62">
        <f t="shared" si="24"/>
        <v>91.756232686980624</v>
      </c>
      <c r="Q78" s="75">
        <f t="shared" si="25"/>
        <v>3.9234391981644721</v>
      </c>
      <c r="R78" s="98">
        <f t="shared" si="25"/>
        <v>7.8468783963289441</v>
      </c>
      <c r="S78" s="81">
        <f t="shared" si="25"/>
        <v>9.8085979954111799</v>
      </c>
      <c r="T78" s="65">
        <f t="shared" si="27"/>
        <v>0.1025691341625401</v>
      </c>
      <c r="U78" s="107">
        <f t="shared" si="27"/>
        <v>0.2051382683250802</v>
      </c>
      <c r="V78" s="65">
        <f t="shared" si="27"/>
        <v>0.25642283540634914</v>
      </c>
    </row>
    <row r="79" spans="1:22" x14ac:dyDescent="0.25">
      <c r="A79" s="61">
        <f t="shared" si="26"/>
        <v>8.0999999999999872</v>
      </c>
      <c r="B79" s="62">
        <f t="shared" si="21"/>
        <v>2.8460498941515393</v>
      </c>
      <c r="C79" s="181">
        <f t="shared" si="22"/>
        <v>255.79312628917577</v>
      </c>
      <c r="D79" s="63">
        <f t="shared" si="18"/>
        <v>44.444444444444514</v>
      </c>
      <c r="E79" s="64">
        <f t="shared" si="18"/>
        <v>88.888888888889028</v>
      </c>
      <c r="F79" s="64">
        <f t="shared" si="18"/>
        <v>111.11111111111128</v>
      </c>
      <c r="G79" s="65">
        <f t="shared" si="23"/>
        <v>44.444444444444514</v>
      </c>
      <c r="H79" s="65">
        <f t="shared" si="20"/>
        <v>88.888888888889028</v>
      </c>
      <c r="I79" s="65">
        <f t="shared" si="20"/>
        <v>111.11111111111128</v>
      </c>
      <c r="J79" s="65">
        <f t="shared" si="19"/>
        <v>0.34682377378977947</v>
      </c>
      <c r="K79" s="65">
        <f t="shared" si="19"/>
        <v>0.69364754757955893</v>
      </c>
      <c r="L79" s="65">
        <f t="shared" si="19"/>
        <v>0.86705943447445577</v>
      </c>
      <c r="M79" s="66"/>
      <c r="O79" s="181">
        <v>77</v>
      </c>
      <c r="P79" s="62">
        <f t="shared" si="24"/>
        <v>89.388429752066131</v>
      </c>
      <c r="Q79" s="75">
        <f t="shared" si="25"/>
        <v>4.0273668639053248</v>
      </c>
      <c r="R79" s="98">
        <f t="shared" si="25"/>
        <v>8.0547337278106497</v>
      </c>
      <c r="S79" s="81">
        <f t="shared" si="25"/>
        <v>10.068417159763312</v>
      </c>
      <c r="T79" s="65">
        <f t="shared" si="27"/>
        <v>0.10392766574085277</v>
      </c>
      <c r="U79" s="107">
        <f t="shared" si="27"/>
        <v>0.20785533148170554</v>
      </c>
      <c r="V79" s="65">
        <f t="shared" si="27"/>
        <v>0.25981916435213215</v>
      </c>
    </row>
    <row r="80" spans="1:22" x14ac:dyDescent="0.25">
      <c r="A80" s="61">
        <f t="shared" si="26"/>
        <v>8.1999999999999869</v>
      </c>
      <c r="B80" s="62">
        <f t="shared" si="21"/>
        <v>2.8635642126552683</v>
      </c>
      <c r="C80" s="181">
        <f t="shared" si="22"/>
        <v>254.22862766012668</v>
      </c>
      <c r="D80" s="63">
        <f t="shared" si="18"/>
        <v>43.902439024390311</v>
      </c>
      <c r="E80" s="64">
        <f t="shared" si="18"/>
        <v>87.804878048780623</v>
      </c>
      <c r="F80" s="64">
        <f t="shared" si="18"/>
        <v>109.75609756097579</v>
      </c>
      <c r="G80" s="65">
        <f t="shared" si="23"/>
        <v>43.902439024390311</v>
      </c>
      <c r="H80" s="65">
        <f t="shared" si="20"/>
        <v>87.804878048780623</v>
      </c>
      <c r="I80" s="65">
        <f t="shared" si="20"/>
        <v>109.75609756097579</v>
      </c>
      <c r="J80" s="65">
        <f t="shared" si="19"/>
        <v>0.34469835299799456</v>
      </c>
      <c r="K80" s="65">
        <f t="shared" si="19"/>
        <v>0.68939670599598912</v>
      </c>
      <c r="L80" s="65">
        <f t="shared" si="19"/>
        <v>0.8617458824949864</v>
      </c>
      <c r="M80" s="66"/>
      <c r="O80" s="181">
        <v>78</v>
      </c>
      <c r="P80" s="62">
        <f t="shared" si="24"/>
        <v>87.111111111111128</v>
      </c>
      <c r="Q80" s="75">
        <f t="shared" si="25"/>
        <v>4.1326530612244889</v>
      </c>
      <c r="R80" s="98">
        <f t="shared" si="25"/>
        <v>8.2653061224489779</v>
      </c>
      <c r="S80" s="81">
        <f t="shared" si="25"/>
        <v>10.331632653061222</v>
      </c>
      <c r="T80" s="65">
        <f t="shared" si="27"/>
        <v>0.10528619731916411</v>
      </c>
      <c r="U80" s="107">
        <f t="shared" si="27"/>
        <v>0.21057239463832822</v>
      </c>
      <c r="V80" s="65">
        <f t="shared" si="27"/>
        <v>0.26321549329790983</v>
      </c>
    </row>
    <row r="81" spans="1:22" x14ac:dyDescent="0.25">
      <c r="A81" s="61">
        <f t="shared" si="26"/>
        <v>8.2999999999999865</v>
      </c>
      <c r="B81" s="62">
        <f t="shared" si="21"/>
        <v>2.8809720581775844</v>
      </c>
      <c r="C81" s="181">
        <f t="shared" si="22"/>
        <v>252.69248895822707</v>
      </c>
      <c r="D81" s="63">
        <f t="shared" si="18"/>
        <v>43.373493975903685</v>
      </c>
      <c r="E81" s="64">
        <f t="shared" si="18"/>
        <v>86.74698795180737</v>
      </c>
      <c r="F81" s="64">
        <f t="shared" si="18"/>
        <v>108.43373493975922</v>
      </c>
      <c r="G81" s="65">
        <f t="shared" si="23"/>
        <v>43.373493975903685</v>
      </c>
      <c r="H81" s="65">
        <f t="shared" si="20"/>
        <v>86.74698795180737</v>
      </c>
      <c r="I81" s="65">
        <f t="shared" si="20"/>
        <v>108.43373493975922</v>
      </c>
      <c r="J81" s="65">
        <f t="shared" si="19"/>
        <v>0.34261146006280541</v>
      </c>
      <c r="K81" s="65">
        <f t="shared" si="19"/>
        <v>0.68522292012561081</v>
      </c>
      <c r="L81" s="65">
        <f t="shared" si="19"/>
        <v>0.85652865015701707</v>
      </c>
      <c r="M81" s="66"/>
      <c r="O81" s="181">
        <v>79</v>
      </c>
      <c r="P81" s="62">
        <f t="shared" si="24"/>
        <v>84.919724403140506</v>
      </c>
      <c r="Q81" s="75">
        <f t="shared" si="25"/>
        <v>4.2392977901219666</v>
      </c>
      <c r="R81" s="98">
        <f t="shared" si="25"/>
        <v>8.4785955802439332</v>
      </c>
      <c r="S81" s="81">
        <f t="shared" si="25"/>
        <v>10.598244475304917</v>
      </c>
      <c r="T81" s="65">
        <f t="shared" si="27"/>
        <v>0.10664472889747767</v>
      </c>
      <c r="U81" s="107">
        <f t="shared" si="27"/>
        <v>0.21328945779495534</v>
      </c>
      <c r="V81" s="65">
        <f t="shared" si="27"/>
        <v>0.26661182224369462</v>
      </c>
    </row>
    <row r="82" spans="1:22" x14ac:dyDescent="0.25">
      <c r="A82" s="61">
        <f t="shared" si="26"/>
        <v>8.3999999999999861</v>
      </c>
      <c r="B82" s="62">
        <f t="shared" si="21"/>
        <v>2.8982753492378852</v>
      </c>
      <c r="C82" s="181">
        <f t="shared" si="22"/>
        <v>251.18386360061714</v>
      </c>
      <c r="D82" s="63">
        <f t="shared" si="18"/>
        <v>42.857142857142925</v>
      </c>
      <c r="E82" s="64">
        <f t="shared" si="18"/>
        <v>85.71428571428585</v>
      </c>
      <c r="F82" s="64">
        <f t="shared" si="18"/>
        <v>107.14285714285732</v>
      </c>
      <c r="G82" s="65">
        <f t="shared" si="23"/>
        <v>42.857142857142925</v>
      </c>
      <c r="H82" s="65">
        <f t="shared" si="20"/>
        <v>85.71428571428585</v>
      </c>
      <c r="I82" s="65">
        <f t="shared" si="20"/>
        <v>107.14285714285732</v>
      </c>
      <c r="J82" s="65">
        <f t="shared" si="19"/>
        <v>0.34056194487465064</v>
      </c>
      <c r="K82" s="65">
        <f t="shared" si="19"/>
        <v>0.68112388974930127</v>
      </c>
      <c r="L82" s="65">
        <f t="shared" si="19"/>
        <v>0.8514048621866408</v>
      </c>
      <c r="M82" s="66"/>
      <c r="O82" s="181">
        <v>80</v>
      </c>
      <c r="P82" s="62">
        <f t="shared" si="24"/>
        <v>82.809999999999988</v>
      </c>
      <c r="Q82" s="75">
        <f t="shared" si="25"/>
        <v>4.3473010505977543</v>
      </c>
      <c r="R82" s="98">
        <f t="shared" si="25"/>
        <v>8.6946021011955086</v>
      </c>
      <c r="S82" s="81">
        <f t="shared" si="25"/>
        <v>10.868252626494387</v>
      </c>
      <c r="T82" s="65">
        <f t="shared" si="27"/>
        <v>0.10800326047578768</v>
      </c>
      <c r="U82" s="107">
        <f t="shared" si="27"/>
        <v>0.21600652095157535</v>
      </c>
      <c r="V82" s="65">
        <f t="shared" si="27"/>
        <v>0.27000815118947052</v>
      </c>
    </row>
    <row r="83" spans="1:22" x14ac:dyDescent="0.25">
      <c r="A83" s="61">
        <f t="shared" si="26"/>
        <v>8.4999999999999858</v>
      </c>
      <c r="B83" s="62">
        <f t="shared" si="21"/>
        <v>2.9154759474226477</v>
      </c>
      <c r="C83" s="181">
        <f t="shared" si="22"/>
        <v>249.70193996749308</v>
      </c>
      <c r="D83" s="63">
        <f t="shared" ref="D83:F102" si="28">D$2*3600/$A83</f>
        <v>42.352941176470658</v>
      </c>
      <c r="E83" s="64">
        <f t="shared" si="28"/>
        <v>84.705882352941316</v>
      </c>
      <c r="F83" s="64">
        <f t="shared" si="28"/>
        <v>105.88235294117665</v>
      </c>
      <c r="G83" s="65">
        <f t="shared" si="23"/>
        <v>42.352941176470658</v>
      </c>
      <c r="H83" s="65">
        <f t="shared" si="20"/>
        <v>84.705882352941316</v>
      </c>
      <c r="I83" s="65">
        <f t="shared" si="20"/>
        <v>105.88235294117665</v>
      </c>
      <c r="J83" s="65">
        <f t="shared" ref="J83:L102" si="29">J$2*3600/($C$2/$C83)^2 - J$2*3600/($C$2/($C83-1))^2</f>
        <v>0.33854870482239363</v>
      </c>
      <c r="K83" s="65">
        <f t="shared" si="29"/>
        <v>0.67709740964478726</v>
      </c>
      <c r="L83" s="65">
        <f t="shared" si="29"/>
        <v>0.84637176205599474</v>
      </c>
      <c r="M83" s="66"/>
      <c r="O83" s="181">
        <v>81</v>
      </c>
      <c r="P83" s="62">
        <f t="shared" si="24"/>
        <v>80.777930193568068</v>
      </c>
      <c r="Q83" s="75">
        <f t="shared" si="25"/>
        <v>4.4566628426518529</v>
      </c>
      <c r="R83" s="98">
        <f t="shared" si="25"/>
        <v>8.9133256853037057</v>
      </c>
      <c r="S83" s="81">
        <f t="shared" si="25"/>
        <v>11.141657106629632</v>
      </c>
      <c r="T83" s="65">
        <f t="shared" si="27"/>
        <v>0.10936179205409857</v>
      </c>
      <c r="U83" s="107">
        <f t="shared" si="27"/>
        <v>0.21872358410819714</v>
      </c>
      <c r="V83" s="65">
        <f t="shared" si="27"/>
        <v>0.27340448013524465</v>
      </c>
    </row>
    <row r="84" spans="1:22" x14ac:dyDescent="0.25">
      <c r="A84" s="61">
        <f t="shared" si="26"/>
        <v>8.5999999999999854</v>
      </c>
      <c r="B84" s="62">
        <f t="shared" si="21"/>
        <v>2.9325756597230335</v>
      </c>
      <c r="C84" s="181">
        <f t="shared" si="22"/>
        <v>248.24593956725258</v>
      </c>
      <c r="D84" s="63">
        <f t="shared" si="28"/>
        <v>41.860465116279144</v>
      </c>
      <c r="E84" s="64">
        <f t="shared" si="28"/>
        <v>83.720930232558288</v>
      </c>
      <c r="F84" s="64">
        <f t="shared" si="28"/>
        <v>104.65116279069785</v>
      </c>
      <c r="G84" s="65">
        <f t="shared" si="23"/>
        <v>41.860465116279144</v>
      </c>
      <c r="H84" s="65">
        <f t="shared" ref="H84:I103" si="30">H$2*3600/($C$2/$C84)^2</f>
        <v>83.720930232558288</v>
      </c>
      <c r="I84" s="65">
        <f t="shared" si="30"/>
        <v>104.65116279069785</v>
      </c>
      <c r="J84" s="65">
        <f t="shared" si="29"/>
        <v>0.33657068230064624</v>
      </c>
      <c r="K84" s="65">
        <f t="shared" si="29"/>
        <v>0.67314136460129248</v>
      </c>
      <c r="L84" s="65">
        <f t="shared" si="29"/>
        <v>0.84142670575160139</v>
      </c>
      <c r="M84" s="66"/>
      <c r="O84" s="181">
        <v>82</v>
      </c>
      <c r="P84" s="62">
        <f t="shared" si="24"/>
        <v>78.819750148721013</v>
      </c>
      <c r="Q84" s="75">
        <f t="shared" si="25"/>
        <v>4.5673831662842641</v>
      </c>
      <c r="R84" s="98">
        <f t="shared" si="25"/>
        <v>9.1347663325685282</v>
      </c>
      <c r="S84" s="81">
        <f t="shared" si="25"/>
        <v>11.418457915710661</v>
      </c>
      <c r="T84" s="65">
        <f t="shared" si="27"/>
        <v>0.11072032363241124</v>
      </c>
      <c r="U84" s="107">
        <f t="shared" si="27"/>
        <v>0.22144064726482249</v>
      </c>
      <c r="V84" s="65">
        <f t="shared" si="27"/>
        <v>0.27680080908102944</v>
      </c>
    </row>
    <row r="85" spans="1:22" x14ac:dyDescent="0.25">
      <c r="A85" s="61">
        <f t="shared" si="26"/>
        <v>8.6999999999999851</v>
      </c>
      <c r="B85" s="62">
        <f t="shared" si="21"/>
        <v>2.9495762407505226</v>
      </c>
      <c r="C85" s="181">
        <f t="shared" si="22"/>
        <v>246.8151153179752</v>
      </c>
      <c r="D85" s="63">
        <f t="shared" si="28"/>
        <v>41.379310344827658</v>
      </c>
      <c r="E85" s="64">
        <f t="shared" si="28"/>
        <v>82.758620689655316</v>
      </c>
      <c r="F85" s="64">
        <f t="shared" si="28"/>
        <v>103.44827586206914</v>
      </c>
      <c r="G85" s="65">
        <f t="shared" si="23"/>
        <v>41.379310344827658</v>
      </c>
      <c r="H85" s="65">
        <f t="shared" si="30"/>
        <v>82.758620689655316</v>
      </c>
      <c r="I85" s="65">
        <f t="shared" si="30"/>
        <v>103.44827586206914</v>
      </c>
      <c r="J85" s="65">
        <f t="shared" si="29"/>
        <v>0.33462686237497508</v>
      </c>
      <c r="K85" s="65">
        <f t="shared" si="29"/>
        <v>0.66925372474995015</v>
      </c>
      <c r="L85" s="65">
        <f t="shared" si="29"/>
        <v>0.83656715593743058</v>
      </c>
      <c r="M85" s="66"/>
      <c r="O85" s="181">
        <v>83</v>
      </c>
      <c r="P85" s="62">
        <f t="shared" si="24"/>
        <v>76.931920452895938</v>
      </c>
      <c r="Q85" s="75">
        <f t="shared" si="25"/>
        <v>4.6794620214949871</v>
      </c>
      <c r="R85" s="98">
        <f t="shared" si="25"/>
        <v>9.3589240429899743</v>
      </c>
      <c r="S85" s="81">
        <f t="shared" si="25"/>
        <v>11.698655053737468</v>
      </c>
      <c r="T85" s="65">
        <f t="shared" si="27"/>
        <v>0.11207885521072303</v>
      </c>
      <c r="U85" s="107">
        <f t="shared" si="27"/>
        <v>0.22415771042144605</v>
      </c>
      <c r="V85" s="65">
        <f t="shared" si="27"/>
        <v>0.28019713802680712</v>
      </c>
    </row>
    <row r="86" spans="1:22" x14ac:dyDescent="0.25">
      <c r="A86" s="61">
        <f t="shared" si="26"/>
        <v>8.7999999999999847</v>
      </c>
      <c r="B86" s="62">
        <f t="shared" si="21"/>
        <v>2.9664793948382626</v>
      </c>
      <c r="C86" s="181">
        <f t="shared" si="22"/>
        <v>245.40874993662032</v>
      </c>
      <c r="D86" s="63">
        <f t="shared" si="28"/>
        <v>40.909090909090978</v>
      </c>
      <c r="E86" s="64">
        <f t="shared" si="28"/>
        <v>81.818181818181955</v>
      </c>
      <c r="F86" s="64">
        <f t="shared" si="28"/>
        <v>102.27272727272745</v>
      </c>
      <c r="G86" s="65">
        <f t="shared" si="23"/>
        <v>40.909090909090978</v>
      </c>
      <c r="H86" s="65">
        <f t="shared" si="30"/>
        <v>81.818181818181955</v>
      </c>
      <c r="I86" s="65">
        <f t="shared" si="30"/>
        <v>102.27272727272745</v>
      </c>
      <c r="J86" s="65">
        <f t="shared" si="29"/>
        <v>0.33271627059377096</v>
      </c>
      <c r="K86" s="65">
        <f t="shared" si="29"/>
        <v>0.66543254118754191</v>
      </c>
      <c r="L86" s="65">
        <f t="shared" si="29"/>
        <v>0.83179067648443095</v>
      </c>
      <c r="M86" s="66"/>
      <c r="O86" s="181">
        <v>84</v>
      </c>
      <c r="P86" s="62">
        <f t="shared" si="24"/>
        <v>75.1111111111111</v>
      </c>
      <c r="Q86" s="75">
        <f t="shared" si="25"/>
        <v>4.7928994082840246</v>
      </c>
      <c r="R86" s="99">
        <f t="shared" si="25"/>
        <v>9.5857988165680492</v>
      </c>
      <c r="S86" s="81">
        <f t="shared" si="25"/>
        <v>11.98224852071006</v>
      </c>
      <c r="T86" s="65">
        <f t="shared" si="27"/>
        <v>0.11343738678903748</v>
      </c>
      <c r="U86" s="107">
        <f t="shared" si="27"/>
        <v>0.22687477357807495</v>
      </c>
      <c r="V86" s="65">
        <f t="shared" si="27"/>
        <v>0.28359346697259191</v>
      </c>
    </row>
    <row r="87" spans="1:22" x14ac:dyDescent="0.25">
      <c r="A87" s="61">
        <f t="shared" si="26"/>
        <v>8.8999999999999844</v>
      </c>
      <c r="B87" s="62">
        <f t="shared" si="21"/>
        <v>2.9832867780352568</v>
      </c>
      <c r="C87" s="181">
        <f t="shared" si="22"/>
        <v>244.02615442805291</v>
      </c>
      <c r="D87" s="63">
        <f t="shared" si="28"/>
        <v>40.449438202247265</v>
      </c>
      <c r="E87" s="64">
        <f t="shared" si="28"/>
        <v>80.89887640449453</v>
      </c>
      <c r="F87" s="64">
        <f t="shared" si="28"/>
        <v>101.12359550561816</v>
      </c>
      <c r="G87" s="65">
        <f t="shared" si="23"/>
        <v>40.449438202247272</v>
      </c>
      <c r="H87" s="65">
        <f t="shared" si="30"/>
        <v>80.898876404494544</v>
      </c>
      <c r="I87" s="65">
        <f t="shared" si="30"/>
        <v>101.12359550561817</v>
      </c>
      <c r="J87" s="65">
        <f t="shared" si="29"/>
        <v>0.33083797093535594</v>
      </c>
      <c r="K87" s="65">
        <f t="shared" si="29"/>
        <v>0.66167594187071188</v>
      </c>
      <c r="L87" s="65">
        <f t="shared" si="29"/>
        <v>0.82709492733837919</v>
      </c>
      <c r="M87" s="66"/>
      <c r="O87" s="181">
        <v>85</v>
      </c>
      <c r="P87" s="62">
        <f t="shared" si="24"/>
        <v>73.354186851211068</v>
      </c>
      <c r="Q87" s="75">
        <f t="shared" si="25"/>
        <v>4.9076953266513712</v>
      </c>
      <c r="R87" s="99">
        <f t="shared" si="25"/>
        <v>9.8153906533027424</v>
      </c>
      <c r="S87" s="81">
        <f t="shared" si="25"/>
        <v>12.269238316628428</v>
      </c>
      <c r="T87" s="65">
        <f t="shared" si="27"/>
        <v>0.11479591836734659</v>
      </c>
      <c r="U87" s="107">
        <f t="shared" si="27"/>
        <v>0.22959183673469319</v>
      </c>
      <c r="V87" s="65">
        <f t="shared" si="27"/>
        <v>0.28698979591836782</v>
      </c>
    </row>
    <row r="88" spans="1:22" x14ac:dyDescent="0.25">
      <c r="A88" s="61">
        <f t="shared" si="26"/>
        <v>8.999999999999984</v>
      </c>
      <c r="B88" s="62">
        <f t="shared" si="21"/>
        <v>2.9999999999999973</v>
      </c>
      <c r="C88" s="181">
        <f t="shared" si="22"/>
        <v>242.66666666666688</v>
      </c>
      <c r="D88" s="63">
        <f t="shared" si="28"/>
        <v>40.000000000000071</v>
      </c>
      <c r="E88" s="64">
        <f t="shared" si="28"/>
        <v>80.000000000000142</v>
      </c>
      <c r="F88" s="64">
        <f t="shared" si="28"/>
        <v>100.00000000000017</v>
      </c>
      <c r="G88" s="65">
        <f t="shared" si="23"/>
        <v>40.000000000000071</v>
      </c>
      <c r="H88" s="65">
        <f t="shared" si="30"/>
        <v>80.000000000000142</v>
      </c>
      <c r="I88" s="65">
        <f t="shared" si="30"/>
        <v>100.00000000000017</v>
      </c>
      <c r="J88" s="65">
        <f t="shared" si="29"/>
        <v>0.32899106388116905</v>
      </c>
      <c r="K88" s="65">
        <f t="shared" si="29"/>
        <v>0.65798212776233811</v>
      </c>
      <c r="L88" s="65">
        <f t="shared" si="29"/>
        <v>0.82247765970292619</v>
      </c>
      <c r="M88" s="66"/>
      <c r="O88" s="181">
        <v>86</v>
      </c>
      <c r="P88" s="62">
        <f t="shared" si="24"/>
        <v>71.658193618171993</v>
      </c>
      <c r="Q88" s="75">
        <f t="shared" si="25"/>
        <v>5.0238497765970287</v>
      </c>
      <c r="R88" s="99">
        <f t="shared" si="25"/>
        <v>10.047699553194057</v>
      </c>
      <c r="S88" s="82">
        <f t="shared" si="25"/>
        <v>12.559624441492572</v>
      </c>
      <c r="T88" s="65">
        <f t="shared" si="27"/>
        <v>0.11615444994565749</v>
      </c>
      <c r="U88" s="107">
        <f t="shared" si="27"/>
        <v>0.23230889989131498</v>
      </c>
      <c r="V88" s="65">
        <f t="shared" si="27"/>
        <v>0.29038612486414372</v>
      </c>
    </row>
    <row r="89" spans="1:22" x14ac:dyDescent="0.25">
      <c r="A89" s="61">
        <f t="shared" si="26"/>
        <v>9.0999999999999837</v>
      </c>
      <c r="B89" s="62">
        <f t="shared" si="21"/>
        <v>3.0166206257996686</v>
      </c>
      <c r="C89" s="181">
        <f t="shared" si="22"/>
        <v>241.3296500639739</v>
      </c>
      <c r="D89" s="63">
        <f t="shared" si="28"/>
        <v>39.560439560439633</v>
      </c>
      <c r="E89" s="64">
        <f t="shared" si="28"/>
        <v>79.120879120879266</v>
      </c>
      <c r="F89" s="64">
        <f t="shared" si="28"/>
        <v>98.901098901099076</v>
      </c>
      <c r="G89" s="65">
        <f t="shared" si="23"/>
        <v>39.560439560439633</v>
      </c>
      <c r="H89" s="65">
        <f t="shared" si="30"/>
        <v>79.120879120879266</v>
      </c>
      <c r="I89" s="65">
        <f t="shared" si="30"/>
        <v>98.901098901099076</v>
      </c>
      <c r="J89" s="65">
        <f t="shared" si="29"/>
        <v>0.32717468460570132</v>
      </c>
      <c r="K89" s="65">
        <f t="shared" si="29"/>
        <v>0.65434936921140263</v>
      </c>
      <c r="L89" s="65">
        <f t="shared" si="29"/>
        <v>0.81793671151424974</v>
      </c>
      <c r="M89" s="66"/>
      <c r="O89" s="181">
        <v>87</v>
      </c>
      <c r="P89" s="62">
        <f t="shared" si="24"/>
        <v>70.020346148764688</v>
      </c>
      <c r="Q89" s="75">
        <f t="shared" si="25"/>
        <v>5.1413627581210006</v>
      </c>
      <c r="R89" s="99">
        <f t="shared" si="25"/>
        <v>10.282725516242001</v>
      </c>
      <c r="S89" s="82">
        <f t="shared" si="25"/>
        <v>12.853406895302502</v>
      </c>
      <c r="T89" s="65">
        <f t="shared" si="27"/>
        <v>0.11751298152397194</v>
      </c>
      <c r="U89" s="107">
        <f t="shared" si="27"/>
        <v>0.23502596304794388</v>
      </c>
      <c r="V89" s="65">
        <f t="shared" si="27"/>
        <v>0.29378245380993029</v>
      </c>
    </row>
    <row r="90" spans="1:22" x14ac:dyDescent="0.25">
      <c r="A90" s="61">
        <f t="shared" si="26"/>
        <v>9.1999999999999833</v>
      </c>
      <c r="B90" s="62">
        <f t="shared" si="21"/>
        <v>3.0331501776206173</v>
      </c>
      <c r="C90" s="181">
        <f t="shared" si="22"/>
        <v>240.01449231606671</v>
      </c>
      <c r="D90" s="63">
        <f t="shared" si="28"/>
        <v>39.130434782608766</v>
      </c>
      <c r="E90" s="64">
        <f t="shared" si="28"/>
        <v>78.260869565217533</v>
      </c>
      <c r="F90" s="64">
        <f t="shared" si="28"/>
        <v>97.82608695652192</v>
      </c>
      <c r="G90" s="65">
        <f t="shared" si="23"/>
        <v>39.130434782608766</v>
      </c>
      <c r="H90" s="65">
        <f t="shared" si="30"/>
        <v>78.260869565217533</v>
      </c>
      <c r="I90" s="65">
        <f t="shared" si="30"/>
        <v>97.82608695652192</v>
      </c>
      <c r="J90" s="65">
        <f t="shared" si="29"/>
        <v>0.32538800127468903</v>
      </c>
      <c r="K90" s="65">
        <f t="shared" si="29"/>
        <v>0.65077600254937806</v>
      </c>
      <c r="L90" s="65">
        <f t="shared" si="29"/>
        <v>0.81347000318672258</v>
      </c>
      <c r="M90" s="66"/>
      <c r="O90" s="181">
        <v>88</v>
      </c>
      <c r="P90" s="62">
        <f t="shared" si="24"/>
        <v>68.43801652892563</v>
      </c>
      <c r="Q90" s="75">
        <f t="shared" si="25"/>
        <v>5.2602342712232817</v>
      </c>
      <c r="R90" s="99">
        <f t="shared" si="25"/>
        <v>10.520468542446563</v>
      </c>
      <c r="S90" s="82">
        <f t="shared" si="25"/>
        <v>13.150585678058203</v>
      </c>
      <c r="T90" s="65">
        <f t="shared" si="27"/>
        <v>0.11887151310228106</v>
      </c>
      <c r="U90" s="107">
        <f t="shared" si="27"/>
        <v>0.23774302620456211</v>
      </c>
      <c r="V90" s="65">
        <f t="shared" si="27"/>
        <v>0.29717878275570087</v>
      </c>
    </row>
    <row r="91" spans="1:22" x14ac:dyDescent="0.25">
      <c r="A91" s="61">
        <f t="shared" si="26"/>
        <v>9.2999999999999829</v>
      </c>
      <c r="B91" s="62">
        <f t="shared" si="21"/>
        <v>3.0495901363953783</v>
      </c>
      <c r="C91" s="181">
        <f t="shared" si="22"/>
        <v>238.7206042253591</v>
      </c>
      <c r="D91" s="63">
        <f t="shared" si="28"/>
        <v>38.709677419354911</v>
      </c>
      <c r="E91" s="64">
        <f t="shared" si="28"/>
        <v>77.419354838709822</v>
      </c>
      <c r="F91" s="64">
        <f t="shared" si="28"/>
        <v>96.774193548387274</v>
      </c>
      <c r="G91" s="65">
        <f t="shared" si="23"/>
        <v>38.709677419354911</v>
      </c>
      <c r="H91" s="65">
        <f t="shared" si="30"/>
        <v>77.419354838709822</v>
      </c>
      <c r="I91" s="65">
        <f t="shared" si="30"/>
        <v>96.774193548387274</v>
      </c>
      <c r="J91" s="65">
        <f t="shared" si="29"/>
        <v>0.32363021344467313</v>
      </c>
      <c r="K91" s="65">
        <f t="shared" si="29"/>
        <v>0.64726042688934626</v>
      </c>
      <c r="L91" s="65">
        <f t="shared" si="29"/>
        <v>0.80907553361167572</v>
      </c>
      <c r="M91" s="66"/>
      <c r="O91" s="181">
        <v>89</v>
      </c>
      <c r="P91" s="62">
        <f t="shared" si="24"/>
        <v>66.908723646004304</v>
      </c>
      <c r="Q91" s="75">
        <f t="shared" si="25"/>
        <v>5.3804643159038754</v>
      </c>
      <c r="R91" s="99">
        <f t="shared" si="25"/>
        <v>10.760928631807751</v>
      </c>
      <c r="S91" s="82">
        <f t="shared" si="25"/>
        <v>13.451160789759689</v>
      </c>
      <c r="T91" s="65">
        <f t="shared" si="27"/>
        <v>0.12023004468059373</v>
      </c>
      <c r="U91" s="107">
        <f t="shared" si="27"/>
        <v>0.24046008936118746</v>
      </c>
      <c r="V91" s="65">
        <f t="shared" si="27"/>
        <v>0.30057511170148565</v>
      </c>
    </row>
    <row r="92" spans="1:22" x14ac:dyDescent="0.25">
      <c r="A92" s="61">
        <f t="shared" si="26"/>
        <v>9.3999999999999826</v>
      </c>
      <c r="B92" s="62">
        <f t="shared" si="21"/>
        <v>3.0659419433511754</v>
      </c>
      <c r="C92" s="181">
        <f t="shared" si="22"/>
        <v>237.44741859145319</v>
      </c>
      <c r="D92" s="63">
        <f t="shared" si="28"/>
        <v>38.297872340425606</v>
      </c>
      <c r="E92" s="64">
        <f t="shared" si="28"/>
        <v>76.595744680851212</v>
      </c>
      <c r="F92" s="64">
        <f t="shared" si="28"/>
        <v>95.744680851064004</v>
      </c>
      <c r="G92" s="65">
        <f t="shared" si="23"/>
        <v>38.297872340425606</v>
      </c>
      <c r="H92" s="65">
        <f t="shared" si="30"/>
        <v>76.595744680851212</v>
      </c>
      <c r="I92" s="65">
        <f t="shared" si="30"/>
        <v>95.744680851064004</v>
      </c>
      <c r="J92" s="65">
        <f t="shared" si="29"/>
        <v>0.32190055055595224</v>
      </c>
      <c r="K92" s="65">
        <f t="shared" si="29"/>
        <v>0.64380110111190447</v>
      </c>
      <c r="L92" s="65">
        <f t="shared" si="29"/>
        <v>0.80475137638987349</v>
      </c>
      <c r="M92" s="66"/>
      <c r="O92" s="181">
        <v>90</v>
      </c>
      <c r="P92" s="62">
        <f t="shared" si="24"/>
        <v>65.430123456790113</v>
      </c>
      <c r="Q92" s="75">
        <f t="shared" si="25"/>
        <v>5.5020528921627827</v>
      </c>
      <c r="R92" s="99">
        <f t="shared" si="25"/>
        <v>11.004105784325565</v>
      </c>
      <c r="S92" s="82">
        <f t="shared" si="25"/>
        <v>13.755132230406957</v>
      </c>
      <c r="T92" s="65">
        <f t="shared" si="27"/>
        <v>0.12158857625890729</v>
      </c>
      <c r="U92" s="107">
        <f t="shared" si="27"/>
        <v>0.24317715251781458</v>
      </c>
      <c r="V92" s="65">
        <f t="shared" si="27"/>
        <v>0.30397144064726866</v>
      </c>
    </row>
    <row r="93" spans="1:22" x14ac:dyDescent="0.25">
      <c r="A93" s="61">
        <f t="shared" si="26"/>
        <v>9.4999999999999822</v>
      </c>
      <c r="B93" s="62">
        <f t="shared" si="21"/>
        <v>3.0822070014844853</v>
      </c>
      <c r="C93" s="181">
        <f t="shared" si="22"/>
        <v>236.19438916639047</v>
      </c>
      <c r="D93" s="63">
        <f t="shared" si="28"/>
        <v>37.894736842105331</v>
      </c>
      <c r="E93" s="64">
        <f t="shared" si="28"/>
        <v>75.789473684210662</v>
      </c>
      <c r="F93" s="64">
        <f t="shared" si="28"/>
        <v>94.736842105263335</v>
      </c>
      <c r="G93" s="65">
        <f t="shared" si="23"/>
        <v>37.894736842105331</v>
      </c>
      <c r="H93" s="65">
        <f t="shared" si="30"/>
        <v>75.789473684210662</v>
      </c>
      <c r="I93" s="65">
        <f t="shared" si="30"/>
        <v>94.736842105263335</v>
      </c>
      <c r="J93" s="65">
        <f t="shared" si="29"/>
        <v>0.32019827051344407</v>
      </c>
      <c r="K93" s="65">
        <f t="shared" si="29"/>
        <v>0.64039654102688814</v>
      </c>
      <c r="L93" s="65">
        <f t="shared" si="29"/>
        <v>0.8004956762836315</v>
      </c>
      <c r="M93" s="66"/>
      <c r="O93" s="181">
        <v>91</v>
      </c>
      <c r="P93" s="62">
        <f t="shared" si="24"/>
        <v>64</v>
      </c>
      <c r="Q93" s="75">
        <f t="shared" si="25"/>
        <v>5.625</v>
      </c>
      <c r="R93" s="99">
        <f t="shared" si="25"/>
        <v>11.25</v>
      </c>
      <c r="S93" s="82">
        <f t="shared" si="25"/>
        <v>14.0625</v>
      </c>
      <c r="T93" s="65">
        <f t="shared" si="27"/>
        <v>0.1229471078372173</v>
      </c>
      <c r="U93" s="107">
        <f t="shared" si="27"/>
        <v>0.24589421567443459</v>
      </c>
      <c r="V93" s="65">
        <f t="shared" si="27"/>
        <v>0.30736776959304279</v>
      </c>
    </row>
    <row r="94" spans="1:22" x14ac:dyDescent="0.25">
      <c r="A94" s="61">
        <f t="shared" si="26"/>
        <v>9.5999999999999819</v>
      </c>
      <c r="B94" s="62">
        <f t="shared" si="21"/>
        <v>3.0983866769659305</v>
      </c>
      <c r="C94" s="181">
        <f t="shared" si="22"/>
        <v>234.96098966991684</v>
      </c>
      <c r="D94" s="63">
        <f t="shared" si="28"/>
        <v>37.500000000000071</v>
      </c>
      <c r="E94" s="64">
        <f t="shared" si="28"/>
        <v>75.000000000000142</v>
      </c>
      <c r="F94" s="64">
        <f t="shared" si="28"/>
        <v>93.750000000000171</v>
      </c>
      <c r="G94" s="65">
        <f t="shared" si="23"/>
        <v>37.500000000000071</v>
      </c>
      <c r="H94" s="65">
        <f t="shared" si="30"/>
        <v>75.000000000000142</v>
      </c>
      <c r="I94" s="65">
        <f t="shared" si="30"/>
        <v>93.750000000000171</v>
      </c>
      <c r="J94" s="65">
        <f t="shared" si="29"/>
        <v>0.31852265834882587</v>
      </c>
      <c r="K94" s="65">
        <f t="shared" si="29"/>
        <v>0.63704531669765174</v>
      </c>
      <c r="L94" s="65">
        <f t="shared" si="29"/>
        <v>0.79630664587205047</v>
      </c>
      <c r="M94" s="66"/>
      <c r="O94" s="181">
        <v>92</v>
      </c>
      <c r="P94" s="62">
        <f t="shared" si="24"/>
        <v>62.616257088846872</v>
      </c>
      <c r="Q94" s="75">
        <f t="shared" si="25"/>
        <v>5.74930563941553</v>
      </c>
      <c r="R94" s="99">
        <f t="shared" si="25"/>
        <v>11.49861127883106</v>
      </c>
      <c r="S94" s="82">
        <f t="shared" si="25"/>
        <v>14.373264098538826</v>
      </c>
      <c r="T94" s="65">
        <f t="shared" si="27"/>
        <v>0.12430563941552997</v>
      </c>
      <c r="U94" s="107">
        <f t="shared" si="27"/>
        <v>0.24861127883105993</v>
      </c>
      <c r="V94" s="65">
        <f t="shared" si="27"/>
        <v>0.31076409853882581</v>
      </c>
    </row>
    <row r="95" spans="1:22" x14ac:dyDescent="0.25">
      <c r="A95" s="61">
        <f t="shared" si="26"/>
        <v>9.6999999999999815</v>
      </c>
      <c r="B95" s="62">
        <f t="shared" si="21"/>
        <v>3.1144823004794846</v>
      </c>
      <c r="C95" s="181">
        <f t="shared" si="22"/>
        <v>233.74671286072873</v>
      </c>
      <c r="D95" s="63">
        <f t="shared" si="28"/>
        <v>37.113402061855744</v>
      </c>
      <c r="E95" s="64">
        <f t="shared" si="28"/>
        <v>74.226804123711489</v>
      </c>
      <c r="F95" s="64">
        <f t="shared" si="28"/>
        <v>92.783505154639357</v>
      </c>
      <c r="G95" s="65">
        <f t="shared" si="23"/>
        <v>37.113402061855737</v>
      </c>
      <c r="H95" s="65">
        <f t="shared" si="30"/>
        <v>74.226804123711474</v>
      </c>
      <c r="I95" s="65">
        <f t="shared" si="30"/>
        <v>92.783505154639329</v>
      </c>
      <c r="J95" s="65">
        <f t="shared" si="29"/>
        <v>0.31687302495872416</v>
      </c>
      <c r="K95" s="65">
        <f t="shared" si="29"/>
        <v>0.63374604991744832</v>
      </c>
      <c r="L95" s="65">
        <f t="shared" si="29"/>
        <v>0.79218256239680329</v>
      </c>
      <c r="M95" s="66"/>
      <c r="O95" s="181">
        <v>93</v>
      </c>
      <c r="P95" s="62">
        <f t="shared" si="24"/>
        <v>61.276910625505842</v>
      </c>
      <c r="Q95" s="75">
        <f t="shared" si="25"/>
        <v>5.8749698104093708</v>
      </c>
      <c r="R95" s="99">
        <f t="shared" si="25"/>
        <v>11.749939620818742</v>
      </c>
      <c r="S95" s="82">
        <f t="shared" si="25"/>
        <v>14.687424526023426</v>
      </c>
      <c r="T95" s="65">
        <f t="shared" si="27"/>
        <v>0.12566417099384086</v>
      </c>
      <c r="U95" s="107">
        <f t="shared" si="27"/>
        <v>0.25132834198768172</v>
      </c>
      <c r="V95" s="65">
        <f t="shared" si="27"/>
        <v>0.31416042748459994</v>
      </c>
    </row>
    <row r="96" spans="1:22" x14ac:dyDescent="0.25">
      <c r="A96" s="61">
        <f t="shared" si="26"/>
        <v>9.7999999999999812</v>
      </c>
      <c r="B96" s="62">
        <f t="shared" si="21"/>
        <v>3.1304951684997024</v>
      </c>
      <c r="C96" s="181">
        <f t="shared" si="22"/>
        <v>232.55106965997837</v>
      </c>
      <c r="D96" s="63">
        <f t="shared" si="28"/>
        <v>36.734693877551088</v>
      </c>
      <c r="E96" s="64">
        <f t="shared" si="28"/>
        <v>73.469387755102176</v>
      </c>
      <c r="F96" s="64">
        <f t="shared" si="28"/>
        <v>91.83673469387773</v>
      </c>
      <c r="G96" s="65">
        <f t="shared" si="23"/>
        <v>36.734693877551088</v>
      </c>
      <c r="H96" s="65">
        <f t="shared" si="30"/>
        <v>73.469387755102176</v>
      </c>
      <c r="I96" s="65">
        <f t="shared" si="30"/>
        <v>91.83673469387773</v>
      </c>
      <c r="J96" s="65">
        <f t="shared" si="29"/>
        <v>0.31524870591410803</v>
      </c>
      <c r="K96" s="65">
        <f t="shared" si="29"/>
        <v>0.63049741182821606</v>
      </c>
      <c r="L96" s="65">
        <f t="shared" si="29"/>
        <v>0.78812176478528784</v>
      </c>
      <c r="M96" s="66"/>
      <c r="O96" s="181">
        <v>94</v>
      </c>
      <c r="P96" s="62">
        <f t="shared" si="24"/>
        <v>59.98008148483477</v>
      </c>
      <c r="Q96" s="75">
        <f t="shared" si="25"/>
        <v>6.0019925129815235</v>
      </c>
      <c r="R96" s="99">
        <f t="shared" si="25"/>
        <v>12.003985025963047</v>
      </c>
      <c r="S96" s="82">
        <f t="shared" si="25"/>
        <v>15.004981282453809</v>
      </c>
      <c r="T96" s="65">
        <f t="shared" si="27"/>
        <v>0.12702270257215265</v>
      </c>
      <c r="U96" s="107">
        <f t="shared" si="27"/>
        <v>0.25404540514430529</v>
      </c>
      <c r="V96" s="65">
        <f t="shared" si="27"/>
        <v>0.31755675643038295</v>
      </c>
    </row>
    <row r="97" spans="1:22" x14ac:dyDescent="0.25">
      <c r="A97" s="61">
        <f t="shared" si="26"/>
        <v>9.8999999999999808</v>
      </c>
      <c r="B97" s="62">
        <f t="shared" si="21"/>
        <v>3.1464265445104518</v>
      </c>
      <c r="C97" s="181">
        <f t="shared" si="22"/>
        <v>231.37358832359729</v>
      </c>
      <c r="D97" s="63">
        <f t="shared" si="28"/>
        <v>36.363636363636431</v>
      </c>
      <c r="E97" s="64">
        <f t="shared" si="28"/>
        <v>72.727272727272862</v>
      </c>
      <c r="F97" s="64">
        <f t="shared" si="28"/>
        <v>90.909090909091091</v>
      </c>
      <c r="G97" s="65">
        <f t="shared" si="23"/>
        <v>36.363636363636431</v>
      </c>
      <c r="H97" s="65">
        <f t="shared" si="30"/>
        <v>72.727272727272862</v>
      </c>
      <c r="I97" s="65">
        <f t="shared" si="30"/>
        <v>90.909090909091063</v>
      </c>
      <c r="J97" s="65">
        <f t="shared" si="29"/>
        <v>0.3136490603357629</v>
      </c>
      <c r="K97" s="65">
        <f t="shared" si="29"/>
        <v>0.62729812067152579</v>
      </c>
      <c r="L97" s="65">
        <f t="shared" si="29"/>
        <v>0.78412265083939303</v>
      </c>
      <c r="M97" s="66"/>
      <c r="O97" s="181">
        <v>95</v>
      </c>
      <c r="P97" s="62">
        <f t="shared" si="24"/>
        <v>58.72398891966759</v>
      </c>
      <c r="Q97" s="75">
        <f t="shared" si="25"/>
        <v>6.1303737471319888</v>
      </c>
      <c r="R97" s="99">
        <f t="shared" si="25"/>
        <v>12.260747494263978</v>
      </c>
      <c r="S97" s="82">
        <f t="shared" si="25"/>
        <v>15.325934367829973</v>
      </c>
      <c r="T97" s="65">
        <f t="shared" si="27"/>
        <v>0.12838123415046532</v>
      </c>
      <c r="U97" s="107">
        <f t="shared" si="27"/>
        <v>0.25676246830093064</v>
      </c>
      <c r="V97" s="65">
        <f t="shared" si="27"/>
        <v>0.32095308537616418</v>
      </c>
    </row>
    <row r="98" spans="1:22" x14ac:dyDescent="0.25">
      <c r="A98" s="61">
        <f t="shared" si="26"/>
        <v>9.9999999999999805</v>
      </c>
      <c r="B98" s="62">
        <f t="shared" si="21"/>
        <v>3.1622776601683764</v>
      </c>
      <c r="C98" s="181">
        <f t="shared" si="22"/>
        <v>230.21381366025824</v>
      </c>
      <c r="D98" s="63">
        <f t="shared" si="28"/>
        <v>36.000000000000071</v>
      </c>
      <c r="E98" s="64">
        <f t="shared" si="28"/>
        <v>72.000000000000142</v>
      </c>
      <c r="F98" s="64">
        <f t="shared" si="28"/>
        <v>90.000000000000171</v>
      </c>
      <c r="G98" s="65">
        <f t="shared" si="23"/>
        <v>36.000000000000064</v>
      </c>
      <c r="H98" s="65">
        <f t="shared" si="30"/>
        <v>72.000000000000128</v>
      </c>
      <c r="I98" s="65">
        <f t="shared" si="30"/>
        <v>90.000000000000156</v>
      </c>
      <c r="J98" s="65">
        <f t="shared" si="29"/>
        <v>0.312073469831887</v>
      </c>
      <c r="K98" s="65">
        <f t="shared" si="29"/>
        <v>0.62414693966377399</v>
      </c>
      <c r="L98" s="65">
        <f t="shared" si="29"/>
        <v>0.78018367457971749</v>
      </c>
      <c r="M98" s="66"/>
      <c r="O98" s="181">
        <v>96</v>
      </c>
      <c r="P98" s="62">
        <f t="shared" si="24"/>
        <v>57.506944444444443</v>
      </c>
      <c r="Q98" s="76">
        <f t="shared" si="25"/>
        <v>6.2601135128607659</v>
      </c>
      <c r="R98" s="100">
        <f t="shared" si="25"/>
        <v>12.520227025721532</v>
      </c>
      <c r="S98" s="83">
        <f t="shared" si="25"/>
        <v>15.650283782151915</v>
      </c>
      <c r="T98" s="65">
        <f t="shared" si="27"/>
        <v>0.1297397657287771</v>
      </c>
      <c r="U98" s="107">
        <f t="shared" si="27"/>
        <v>0.2594795314575542</v>
      </c>
      <c r="V98" s="65">
        <f t="shared" si="27"/>
        <v>0.32434941432194186</v>
      </c>
    </row>
    <row r="99" spans="1:22" x14ac:dyDescent="0.25">
      <c r="A99" s="61">
        <f>A98+0.2</f>
        <v>10.19999999999998</v>
      </c>
      <c r="B99" s="62">
        <f t="shared" si="21"/>
        <v>3.1937438845342592</v>
      </c>
      <c r="C99" s="181">
        <f t="shared" si="22"/>
        <v>227.94564195499464</v>
      </c>
      <c r="D99" s="63">
        <f t="shared" si="28"/>
        <v>35.294117647058897</v>
      </c>
      <c r="E99" s="64">
        <f t="shared" si="28"/>
        <v>70.588235294117794</v>
      </c>
      <c r="F99" s="64">
        <f t="shared" si="28"/>
        <v>88.235294117647229</v>
      </c>
      <c r="G99" s="65">
        <f t="shared" si="23"/>
        <v>35.294117647058897</v>
      </c>
      <c r="H99" s="65">
        <f t="shared" si="30"/>
        <v>70.588235294117794</v>
      </c>
      <c r="I99" s="65">
        <f t="shared" si="30"/>
        <v>88.235294117647229</v>
      </c>
      <c r="J99" s="65">
        <f t="shared" si="29"/>
        <v>0.30899208694526692</v>
      </c>
      <c r="K99" s="65">
        <f t="shared" si="29"/>
        <v>0.61798417389053384</v>
      </c>
      <c r="L99" s="65">
        <f t="shared" si="29"/>
        <v>0.77248021736315309</v>
      </c>
      <c r="M99" s="66"/>
      <c r="O99" s="181">
        <v>97</v>
      </c>
      <c r="P99" s="62">
        <f t="shared" si="24"/>
        <v>56.327346157933896</v>
      </c>
      <c r="Q99" s="76">
        <f t="shared" si="25"/>
        <v>6.3912118101678539</v>
      </c>
      <c r="R99" s="100">
        <f t="shared" si="25"/>
        <v>12.782423620335708</v>
      </c>
      <c r="S99" s="83">
        <f t="shared" si="25"/>
        <v>15.978029525419634</v>
      </c>
      <c r="T99" s="65">
        <f t="shared" si="27"/>
        <v>0.131098297307088</v>
      </c>
      <c r="U99" s="107">
        <f t="shared" si="27"/>
        <v>0.26219659461417599</v>
      </c>
      <c r="V99" s="65">
        <f t="shared" si="27"/>
        <v>0.32774574326771955</v>
      </c>
    </row>
    <row r="100" spans="1:22" x14ac:dyDescent="0.25">
      <c r="A100" s="61">
        <f t="shared" ref="A100:A163" si="31">A99+0.2</f>
        <v>10.399999999999979</v>
      </c>
      <c r="B100" s="62">
        <f t="shared" si="21"/>
        <v>3.2249030993194165</v>
      </c>
      <c r="C100" s="181">
        <f t="shared" si="22"/>
        <v>225.74321695235963</v>
      </c>
      <c r="D100" s="63">
        <f t="shared" si="28"/>
        <v>34.615384615384684</v>
      </c>
      <c r="E100" s="64">
        <f t="shared" si="28"/>
        <v>69.230769230769369</v>
      </c>
      <c r="F100" s="64">
        <f t="shared" si="28"/>
        <v>86.538461538461718</v>
      </c>
      <c r="G100" s="65">
        <f t="shared" si="23"/>
        <v>34.615384615384684</v>
      </c>
      <c r="H100" s="65">
        <f t="shared" si="30"/>
        <v>69.230769230769369</v>
      </c>
      <c r="I100" s="65">
        <f t="shared" si="30"/>
        <v>86.538461538461718</v>
      </c>
      <c r="J100" s="65">
        <f t="shared" si="29"/>
        <v>0.30600002303031459</v>
      </c>
      <c r="K100" s="65">
        <f t="shared" si="29"/>
        <v>0.61200004606062919</v>
      </c>
      <c r="L100" s="65">
        <f t="shared" si="29"/>
        <v>0.76500005757579004</v>
      </c>
      <c r="M100" s="66"/>
      <c r="O100" s="181">
        <v>98</v>
      </c>
      <c r="P100" s="62">
        <f t="shared" si="24"/>
        <v>55.183673469387756</v>
      </c>
      <c r="Q100" s="76">
        <f t="shared" si="25"/>
        <v>6.5236686390532546</v>
      </c>
      <c r="R100" s="100">
        <f t="shared" si="25"/>
        <v>13.047337278106509</v>
      </c>
      <c r="S100" s="83">
        <f t="shared" si="25"/>
        <v>16.309171597633135</v>
      </c>
      <c r="T100" s="65">
        <f t="shared" si="27"/>
        <v>0.13245682888540067</v>
      </c>
      <c r="U100" s="107">
        <f t="shared" si="27"/>
        <v>0.26491365777080134</v>
      </c>
      <c r="V100" s="65">
        <f t="shared" si="27"/>
        <v>0.33114207221350078</v>
      </c>
    </row>
    <row r="101" spans="1:22" x14ac:dyDescent="0.25">
      <c r="A101" s="61">
        <f t="shared" si="31"/>
        <v>10.599999999999978</v>
      </c>
      <c r="B101" s="62">
        <f t="shared" si="21"/>
        <v>3.255764119219938</v>
      </c>
      <c r="C101" s="181">
        <f t="shared" si="22"/>
        <v>223.60342252755845</v>
      </c>
      <c r="D101" s="63">
        <f t="shared" si="28"/>
        <v>33.962264150943469</v>
      </c>
      <c r="E101" s="64">
        <f t="shared" si="28"/>
        <v>67.924528301886937</v>
      </c>
      <c r="F101" s="64">
        <f t="shared" si="28"/>
        <v>84.905660377358657</v>
      </c>
      <c r="G101" s="65">
        <f t="shared" si="23"/>
        <v>33.962264150943469</v>
      </c>
      <c r="H101" s="65">
        <f t="shared" si="30"/>
        <v>67.924528301886937</v>
      </c>
      <c r="I101" s="65">
        <f t="shared" si="30"/>
        <v>84.905660377358657</v>
      </c>
      <c r="J101" s="65">
        <f t="shared" si="29"/>
        <v>0.30309304473313858</v>
      </c>
      <c r="K101" s="65">
        <f t="shared" si="29"/>
        <v>0.60618608946627717</v>
      </c>
      <c r="L101" s="65">
        <f t="shared" si="29"/>
        <v>0.7577326118328358</v>
      </c>
      <c r="M101" s="66"/>
      <c r="O101" s="181">
        <v>99</v>
      </c>
      <c r="P101" s="62">
        <f t="shared" si="24"/>
        <v>54.074482195694323</v>
      </c>
      <c r="Q101" s="76">
        <f t="shared" si="25"/>
        <v>6.6574839995169661</v>
      </c>
      <c r="R101" s="100">
        <f t="shared" si="25"/>
        <v>13.314967999033932</v>
      </c>
      <c r="S101" s="83">
        <f t="shared" si="25"/>
        <v>16.643709998792414</v>
      </c>
      <c r="T101" s="65">
        <f t="shared" ref="T101:V132" si="32">T$2*3600/($O$2/$O101)^2 - T$2*3600/($O$2/($O101-1))^2</f>
        <v>0.13381536046371156</v>
      </c>
      <c r="U101" s="107">
        <f t="shared" si="32"/>
        <v>0.26763072092742313</v>
      </c>
      <c r="V101" s="65">
        <f t="shared" si="32"/>
        <v>0.33453840115927846</v>
      </c>
    </row>
    <row r="102" spans="1:22" x14ac:dyDescent="0.25">
      <c r="A102" s="61">
        <f t="shared" si="31"/>
        <v>10.799999999999978</v>
      </c>
      <c r="B102" s="62">
        <f t="shared" si="21"/>
        <v>3.2863353450309933</v>
      </c>
      <c r="C102" s="181">
        <f t="shared" si="22"/>
        <v>221.5233454798674</v>
      </c>
      <c r="D102" s="63">
        <f t="shared" si="28"/>
        <v>33.3333333333334</v>
      </c>
      <c r="E102" s="64">
        <f t="shared" si="28"/>
        <v>66.666666666666799</v>
      </c>
      <c r="F102" s="64">
        <f t="shared" si="28"/>
        <v>83.333333333333499</v>
      </c>
      <c r="G102" s="65">
        <f t="shared" si="23"/>
        <v>33.3333333333334</v>
      </c>
      <c r="H102" s="65">
        <f t="shared" si="30"/>
        <v>66.666666666666799</v>
      </c>
      <c r="I102" s="65">
        <f t="shared" si="30"/>
        <v>83.333333333333499</v>
      </c>
      <c r="J102" s="65">
        <f t="shared" si="29"/>
        <v>0.30026719437852023</v>
      </c>
      <c r="K102" s="65">
        <f t="shared" si="29"/>
        <v>0.60053438875704046</v>
      </c>
      <c r="L102" s="65">
        <f t="shared" si="29"/>
        <v>0.75066798594630768</v>
      </c>
      <c r="M102" s="66"/>
      <c r="O102" s="181">
        <v>100</v>
      </c>
      <c r="P102" s="62">
        <f t="shared" si="24"/>
        <v>52.998400000000004</v>
      </c>
      <c r="Q102" s="76">
        <f t="shared" si="25"/>
        <v>6.7926578915589904</v>
      </c>
      <c r="R102" s="100">
        <f t="shared" si="25"/>
        <v>13.585315783117981</v>
      </c>
      <c r="S102" s="83">
        <f t="shared" si="25"/>
        <v>16.981644728897475</v>
      </c>
      <c r="T102" s="65">
        <f t="shared" si="32"/>
        <v>0.13517389204202424</v>
      </c>
      <c r="U102" s="107">
        <f t="shared" si="32"/>
        <v>0.27034778408404847</v>
      </c>
      <c r="V102" s="65">
        <f t="shared" si="32"/>
        <v>0.33793473010506148</v>
      </c>
    </row>
    <row r="103" spans="1:22" x14ac:dyDescent="0.25">
      <c r="A103" s="61">
        <f t="shared" si="31"/>
        <v>10.999999999999977</v>
      </c>
      <c r="B103" s="62">
        <f t="shared" si="21"/>
        <v>3.3166247903553963</v>
      </c>
      <c r="C103" s="181">
        <f t="shared" si="22"/>
        <v>219.50025885261215</v>
      </c>
      <c r="D103" s="63">
        <f t="shared" ref="D103:F122" si="33">D$2*3600/$A103</f>
        <v>32.727272727272798</v>
      </c>
      <c r="E103" s="64">
        <f t="shared" si="33"/>
        <v>65.454545454545595</v>
      </c>
      <c r="F103" s="64">
        <f t="shared" si="33"/>
        <v>81.818181818181984</v>
      </c>
      <c r="G103" s="65">
        <f t="shared" si="23"/>
        <v>32.727272727272798</v>
      </c>
      <c r="H103" s="65">
        <f t="shared" si="30"/>
        <v>65.454545454545595</v>
      </c>
      <c r="I103" s="65">
        <f t="shared" si="30"/>
        <v>81.818181818181984</v>
      </c>
      <c r="J103" s="65">
        <f t="shared" ref="J103:L122" si="34">J$2*3600/($C$2/$C103)^2 - J$2*3600/($C$2/($C103-1))^2</f>
        <v>0.29751876730973947</v>
      </c>
      <c r="K103" s="65">
        <f t="shared" si="34"/>
        <v>0.59503753461947895</v>
      </c>
      <c r="L103" s="65">
        <f t="shared" si="34"/>
        <v>0.74379691827432737</v>
      </c>
      <c r="M103" s="66"/>
      <c r="O103" s="181">
        <v>101</v>
      </c>
      <c r="P103" s="62">
        <f t="shared" si="24"/>
        <v>51.954122144887762</v>
      </c>
      <c r="Q103" s="76">
        <f t="shared" si="25"/>
        <v>6.9291903151793255</v>
      </c>
      <c r="R103" s="100">
        <f t="shared" si="25"/>
        <v>13.858380630358651</v>
      </c>
      <c r="S103" s="83">
        <f t="shared" si="25"/>
        <v>17.322975787948312</v>
      </c>
      <c r="T103" s="65">
        <f t="shared" si="32"/>
        <v>0.13653242362033513</v>
      </c>
      <c r="U103" s="107">
        <f t="shared" si="32"/>
        <v>0.27306484724067026</v>
      </c>
      <c r="V103" s="65">
        <f t="shared" si="32"/>
        <v>0.34133105905083738</v>
      </c>
    </row>
    <row r="104" spans="1:22" x14ac:dyDescent="0.25">
      <c r="A104" s="61">
        <f t="shared" si="31"/>
        <v>11.199999999999976</v>
      </c>
      <c r="B104" s="62">
        <f t="shared" si="21"/>
        <v>3.3466401061362987</v>
      </c>
      <c r="C104" s="181">
        <f t="shared" si="22"/>
        <v>217.53160689885988</v>
      </c>
      <c r="D104" s="63">
        <f t="shared" si="33"/>
        <v>32.14285714285721</v>
      </c>
      <c r="E104" s="64">
        <f t="shared" si="33"/>
        <v>64.28571428571442</v>
      </c>
      <c r="F104" s="64">
        <f t="shared" si="33"/>
        <v>80.357142857143032</v>
      </c>
      <c r="G104" s="65">
        <f t="shared" si="23"/>
        <v>32.14285714285721</v>
      </c>
      <c r="H104" s="65">
        <f t="shared" ref="H104:I123" si="35">H$2*3600/($C$2/$C104)^2</f>
        <v>64.28571428571442</v>
      </c>
      <c r="I104" s="65">
        <f t="shared" si="35"/>
        <v>80.357142857143032</v>
      </c>
      <c r="J104" s="65">
        <f t="shared" si="34"/>
        <v>0.29484429146385338</v>
      </c>
      <c r="K104" s="65">
        <f t="shared" si="34"/>
        <v>0.58968858292770676</v>
      </c>
      <c r="L104" s="65">
        <f t="shared" si="34"/>
        <v>0.73711072865964411</v>
      </c>
      <c r="M104" s="66"/>
      <c r="O104" s="181">
        <v>102</v>
      </c>
      <c r="P104" s="62">
        <f t="shared" si="24"/>
        <v>50.940407535563253</v>
      </c>
      <c r="Q104" s="76">
        <f t="shared" si="25"/>
        <v>7.0670812703779724</v>
      </c>
      <c r="R104" s="100">
        <f t="shared" si="25"/>
        <v>14.134162540755945</v>
      </c>
      <c r="S104" s="83">
        <f t="shared" si="25"/>
        <v>17.667703175944933</v>
      </c>
      <c r="T104" s="65">
        <f t="shared" si="32"/>
        <v>0.13789095519864691</v>
      </c>
      <c r="U104" s="107">
        <f t="shared" si="32"/>
        <v>0.27578191039729383</v>
      </c>
      <c r="V104" s="65">
        <f t="shared" si="32"/>
        <v>0.34472738799662039</v>
      </c>
    </row>
    <row r="105" spans="1:22" x14ac:dyDescent="0.25">
      <c r="A105" s="61">
        <f t="shared" si="31"/>
        <v>11.399999999999975</v>
      </c>
      <c r="B105" s="62">
        <f t="shared" si="21"/>
        <v>3.3763886032268227</v>
      </c>
      <c r="C105" s="181">
        <f t="shared" si="22"/>
        <v>215.61499150430987</v>
      </c>
      <c r="D105" s="63">
        <f t="shared" si="33"/>
        <v>31.578947368421119</v>
      </c>
      <c r="E105" s="64">
        <f t="shared" si="33"/>
        <v>63.157894736842238</v>
      </c>
      <c r="F105" s="64">
        <f t="shared" si="33"/>
        <v>78.947368421052801</v>
      </c>
      <c r="G105" s="65">
        <f t="shared" si="23"/>
        <v>31.578947368421126</v>
      </c>
      <c r="H105" s="65">
        <f t="shared" si="35"/>
        <v>63.157894736842252</v>
      </c>
      <c r="I105" s="65">
        <f t="shared" si="35"/>
        <v>78.947368421052815</v>
      </c>
      <c r="J105" s="65">
        <f t="shared" si="34"/>
        <v>0.29224050892688069</v>
      </c>
      <c r="K105" s="65">
        <f t="shared" si="34"/>
        <v>0.58448101785376139</v>
      </c>
      <c r="L105" s="65">
        <f t="shared" si="34"/>
        <v>0.73060127231720173</v>
      </c>
      <c r="M105" s="66"/>
      <c r="O105" s="181">
        <v>103</v>
      </c>
      <c r="P105" s="62">
        <f t="shared" si="24"/>
        <v>49.956075030634373</v>
      </c>
      <c r="Q105" s="76">
        <f t="shared" si="25"/>
        <v>7.206330757154932</v>
      </c>
      <c r="R105" s="100">
        <f t="shared" si="25"/>
        <v>14.412661514309864</v>
      </c>
      <c r="S105" s="83">
        <f t="shared" si="25"/>
        <v>18.015826892887329</v>
      </c>
      <c r="T105" s="65">
        <f t="shared" si="32"/>
        <v>0.13924948677695959</v>
      </c>
      <c r="U105" s="107">
        <f t="shared" si="32"/>
        <v>0.27849897355391917</v>
      </c>
      <c r="V105" s="65">
        <f t="shared" si="32"/>
        <v>0.3481237169423963</v>
      </c>
    </row>
    <row r="106" spans="1:22" x14ac:dyDescent="0.25">
      <c r="A106" s="61">
        <f t="shared" si="31"/>
        <v>11.599999999999975</v>
      </c>
      <c r="B106" s="62">
        <f t="shared" si="21"/>
        <v>3.4058772731852764</v>
      </c>
      <c r="C106" s="181">
        <f t="shared" si="22"/>
        <v>213.7481599033523</v>
      </c>
      <c r="D106" s="63">
        <f t="shared" si="33"/>
        <v>31.034482758620758</v>
      </c>
      <c r="E106" s="64">
        <f t="shared" si="33"/>
        <v>62.068965517241516</v>
      </c>
      <c r="F106" s="64">
        <f t="shared" si="33"/>
        <v>77.586206896551886</v>
      </c>
      <c r="G106" s="65">
        <f t="shared" si="23"/>
        <v>31.034482758620758</v>
      </c>
      <c r="H106" s="65">
        <f t="shared" si="35"/>
        <v>62.068965517241516</v>
      </c>
      <c r="I106" s="65">
        <f t="shared" si="35"/>
        <v>77.586206896551886</v>
      </c>
      <c r="J106" s="65">
        <f t="shared" si="34"/>
        <v>0.28970435924559013</v>
      </c>
      <c r="K106" s="65">
        <f t="shared" si="34"/>
        <v>0.57940871849118025</v>
      </c>
      <c r="L106" s="65">
        <f t="shared" si="34"/>
        <v>0.72426089811396821</v>
      </c>
      <c r="M106" s="66"/>
      <c r="O106" s="181">
        <v>104</v>
      </c>
      <c r="P106" s="62">
        <f t="shared" si="24"/>
        <v>49</v>
      </c>
      <c r="Q106" s="76">
        <f t="shared" si="25"/>
        <v>7.3469387755102042</v>
      </c>
      <c r="R106" s="100">
        <f t="shared" si="25"/>
        <v>14.693877551020408</v>
      </c>
      <c r="S106" s="83">
        <f t="shared" si="25"/>
        <v>18.367346938775512</v>
      </c>
      <c r="T106" s="65">
        <f t="shared" si="32"/>
        <v>0.14060801835527226</v>
      </c>
      <c r="U106" s="107">
        <f t="shared" si="32"/>
        <v>0.28121603671054451</v>
      </c>
      <c r="V106" s="65">
        <f t="shared" si="32"/>
        <v>0.35152004588818286</v>
      </c>
    </row>
    <row r="107" spans="1:22" x14ac:dyDescent="0.25">
      <c r="A107" s="61">
        <f t="shared" si="31"/>
        <v>11.799999999999974</v>
      </c>
      <c r="B107" s="62">
        <f t="shared" si="21"/>
        <v>3.43511280746353</v>
      </c>
      <c r="C107" s="181">
        <f t="shared" si="22"/>
        <v>211.92899354520807</v>
      </c>
      <c r="D107" s="63">
        <f t="shared" si="33"/>
        <v>30.508474576271254</v>
      </c>
      <c r="E107" s="64">
        <f t="shared" si="33"/>
        <v>61.016949152542509</v>
      </c>
      <c r="F107" s="64">
        <f t="shared" si="33"/>
        <v>76.271186440678136</v>
      </c>
      <c r="G107" s="65">
        <f t="shared" si="23"/>
        <v>30.508474576271254</v>
      </c>
      <c r="H107" s="65">
        <f t="shared" si="35"/>
        <v>61.016949152542509</v>
      </c>
      <c r="I107" s="65">
        <f t="shared" si="35"/>
        <v>76.271186440678136</v>
      </c>
      <c r="J107" s="65">
        <f t="shared" si="34"/>
        <v>0.28723296430184675</v>
      </c>
      <c r="K107" s="65">
        <f t="shared" si="34"/>
        <v>0.5744659286036935</v>
      </c>
      <c r="L107" s="65">
        <f t="shared" si="34"/>
        <v>0.71808241075461865</v>
      </c>
      <c r="M107" s="66"/>
      <c r="O107" s="181">
        <v>105</v>
      </c>
      <c r="P107" s="62">
        <f t="shared" si="24"/>
        <v>48.071111111111115</v>
      </c>
      <c r="Q107" s="76">
        <f t="shared" si="25"/>
        <v>7.4889053254437865</v>
      </c>
      <c r="R107" s="100">
        <f t="shared" si="25"/>
        <v>14.977810650887573</v>
      </c>
      <c r="S107" s="83">
        <f t="shared" si="25"/>
        <v>18.722263313609467</v>
      </c>
      <c r="T107" s="65">
        <f t="shared" si="32"/>
        <v>0.14196654993358226</v>
      </c>
      <c r="U107" s="107">
        <f t="shared" si="32"/>
        <v>0.28393309986716453</v>
      </c>
      <c r="V107" s="65">
        <f t="shared" si="32"/>
        <v>0.35491637483395522</v>
      </c>
    </row>
    <row r="108" spans="1:22" x14ac:dyDescent="0.25">
      <c r="A108" s="61">
        <f t="shared" si="31"/>
        <v>11.999999999999973</v>
      </c>
      <c r="B108" s="62">
        <f t="shared" si="21"/>
        <v>3.4641016151377508</v>
      </c>
      <c r="C108" s="181">
        <f t="shared" si="22"/>
        <v>210.155497985024</v>
      </c>
      <c r="D108" s="63">
        <f t="shared" si="33"/>
        <v>30.000000000000068</v>
      </c>
      <c r="E108" s="64">
        <f t="shared" si="33"/>
        <v>60.000000000000135</v>
      </c>
      <c r="F108" s="64">
        <f t="shared" si="33"/>
        <v>75.000000000000171</v>
      </c>
      <c r="G108" s="65">
        <f t="shared" si="23"/>
        <v>30.000000000000068</v>
      </c>
      <c r="H108" s="65">
        <f t="shared" si="35"/>
        <v>60.000000000000135</v>
      </c>
      <c r="I108" s="65">
        <f t="shared" si="35"/>
        <v>75.000000000000171</v>
      </c>
      <c r="J108" s="65">
        <f t="shared" si="34"/>
        <v>0.28482361457934502</v>
      </c>
      <c r="K108" s="65">
        <f t="shared" si="34"/>
        <v>0.56964722915869004</v>
      </c>
      <c r="L108" s="65">
        <f t="shared" si="34"/>
        <v>0.7120590364483661</v>
      </c>
      <c r="M108" s="66"/>
      <c r="O108" s="181">
        <v>106</v>
      </c>
      <c r="P108" s="62">
        <f t="shared" si="24"/>
        <v>47.168387326450699</v>
      </c>
      <c r="Q108" s="76">
        <f t="shared" si="25"/>
        <v>7.6322304069556806</v>
      </c>
      <c r="R108" s="100">
        <f t="shared" si="25"/>
        <v>15.264460813911361</v>
      </c>
      <c r="S108" s="84">
        <f t="shared" si="25"/>
        <v>19.080576017389202</v>
      </c>
      <c r="T108" s="65">
        <f t="shared" si="32"/>
        <v>0.14332508151189405</v>
      </c>
      <c r="U108" s="107">
        <f t="shared" si="32"/>
        <v>0.2866501630237881</v>
      </c>
      <c r="V108" s="65">
        <f t="shared" si="32"/>
        <v>0.35831270377973468</v>
      </c>
    </row>
    <row r="109" spans="1:22" x14ac:dyDescent="0.25">
      <c r="A109" s="61">
        <f t="shared" si="31"/>
        <v>12.199999999999973</v>
      </c>
      <c r="B109" s="62">
        <f t="shared" si="21"/>
        <v>3.4928498393145921</v>
      </c>
      <c r="C109" s="181">
        <f t="shared" si="22"/>
        <v>208.42579369024827</v>
      </c>
      <c r="D109" s="63">
        <f t="shared" si="33"/>
        <v>29.508196721311542</v>
      </c>
      <c r="E109" s="64">
        <f t="shared" si="33"/>
        <v>59.016393442623084</v>
      </c>
      <c r="F109" s="64">
        <f t="shared" si="33"/>
        <v>73.770491803278858</v>
      </c>
      <c r="G109" s="65">
        <f t="shared" si="23"/>
        <v>29.508196721311542</v>
      </c>
      <c r="H109" s="65">
        <f t="shared" si="35"/>
        <v>59.016393442623084</v>
      </c>
      <c r="I109" s="65">
        <f t="shared" si="35"/>
        <v>73.770491803278858</v>
      </c>
      <c r="J109" s="65">
        <f t="shared" si="34"/>
        <v>0.28247375667374541</v>
      </c>
      <c r="K109" s="65">
        <f t="shared" si="34"/>
        <v>0.56494751334749083</v>
      </c>
      <c r="L109" s="65">
        <f t="shared" si="34"/>
        <v>0.70618439168437419</v>
      </c>
      <c r="M109" s="66"/>
      <c r="O109" s="181">
        <v>107</v>
      </c>
      <c r="P109" s="62">
        <f t="shared" si="24"/>
        <v>46.290855096514974</v>
      </c>
      <c r="Q109" s="76">
        <f t="shared" si="25"/>
        <v>7.7769140200458891</v>
      </c>
      <c r="R109" s="100">
        <f t="shared" si="25"/>
        <v>15.553828040091778</v>
      </c>
      <c r="S109" s="84">
        <f t="shared" si="25"/>
        <v>19.442285050114723</v>
      </c>
      <c r="T109" s="65">
        <f t="shared" si="32"/>
        <v>0.1446836130902085</v>
      </c>
      <c r="U109" s="107">
        <f t="shared" si="32"/>
        <v>0.28936722618041699</v>
      </c>
      <c r="V109" s="65">
        <f t="shared" si="32"/>
        <v>0.36170903272552124</v>
      </c>
    </row>
    <row r="110" spans="1:22" x14ac:dyDescent="0.25">
      <c r="A110" s="61">
        <f t="shared" si="31"/>
        <v>12.399999999999972</v>
      </c>
      <c r="B110" s="62">
        <f t="shared" si="21"/>
        <v>3.5213633723317979</v>
      </c>
      <c r="C110" s="181">
        <f t="shared" si="22"/>
        <v>206.73810766593184</v>
      </c>
      <c r="D110" s="63">
        <f t="shared" si="33"/>
        <v>29.032258064516196</v>
      </c>
      <c r="E110" s="64">
        <f t="shared" si="33"/>
        <v>58.064516129032391</v>
      </c>
      <c r="F110" s="64">
        <f t="shared" si="33"/>
        <v>72.580645161290491</v>
      </c>
      <c r="G110" s="65">
        <f t="shared" si="23"/>
        <v>29.032258064516196</v>
      </c>
      <c r="H110" s="65">
        <f t="shared" si="35"/>
        <v>58.064516129032391</v>
      </c>
      <c r="I110" s="65">
        <f t="shared" si="35"/>
        <v>72.580645161290491</v>
      </c>
      <c r="J110" s="65">
        <f t="shared" si="34"/>
        <v>0.28018098191543217</v>
      </c>
      <c r="K110" s="65">
        <f t="shared" si="34"/>
        <v>0.56036196383086434</v>
      </c>
      <c r="L110" s="65">
        <f t="shared" si="34"/>
        <v>0.70045245478858931</v>
      </c>
      <c r="M110" s="66"/>
      <c r="O110" s="181">
        <v>108</v>
      </c>
      <c r="P110" s="62">
        <f t="shared" si="24"/>
        <v>45.437585733882024</v>
      </c>
      <c r="Q110" s="76">
        <f t="shared" si="25"/>
        <v>7.9229561647144076</v>
      </c>
      <c r="R110" s="101">
        <f t="shared" si="25"/>
        <v>15.845912329428815</v>
      </c>
      <c r="S110" s="84">
        <f t="shared" si="25"/>
        <v>19.80739041178602</v>
      </c>
      <c r="T110" s="65">
        <f t="shared" si="32"/>
        <v>0.1460421446685185</v>
      </c>
      <c r="U110" s="107">
        <f t="shared" si="32"/>
        <v>0.29208428933703701</v>
      </c>
      <c r="V110" s="65">
        <f t="shared" si="32"/>
        <v>0.36510536167129715</v>
      </c>
    </row>
    <row r="111" spans="1:22" x14ac:dyDescent="0.25">
      <c r="A111" s="61">
        <f t="shared" si="31"/>
        <v>12.599999999999971</v>
      </c>
      <c r="B111" s="62">
        <f t="shared" si="21"/>
        <v>3.5496478698597658</v>
      </c>
      <c r="C111" s="181">
        <f t="shared" si="22"/>
        <v>205.09076581412023</v>
      </c>
      <c r="D111" s="63">
        <f t="shared" si="33"/>
        <v>28.571428571428637</v>
      </c>
      <c r="E111" s="64">
        <f t="shared" si="33"/>
        <v>57.142857142857274</v>
      </c>
      <c r="F111" s="64">
        <f t="shared" si="33"/>
        <v>71.428571428571587</v>
      </c>
      <c r="G111" s="65">
        <f t="shared" si="23"/>
        <v>28.571428571428626</v>
      </c>
      <c r="H111" s="65">
        <f t="shared" si="35"/>
        <v>57.142857142857252</v>
      </c>
      <c r="I111" s="65">
        <f t="shared" si="35"/>
        <v>71.428571428571558</v>
      </c>
      <c r="J111" s="65">
        <f t="shared" si="34"/>
        <v>0.27794301598947158</v>
      </c>
      <c r="K111" s="65">
        <f t="shared" si="34"/>
        <v>0.55588603197894315</v>
      </c>
      <c r="L111" s="65">
        <f t="shared" si="34"/>
        <v>0.69485753997366828</v>
      </c>
      <c r="M111" s="66"/>
      <c r="O111" s="181">
        <v>109</v>
      </c>
      <c r="P111" s="62">
        <f t="shared" si="24"/>
        <v>44.607692955138454</v>
      </c>
      <c r="Q111" s="76">
        <f t="shared" si="25"/>
        <v>8.070356840961237</v>
      </c>
      <c r="R111" s="101">
        <f t="shared" si="25"/>
        <v>16.140713681922474</v>
      </c>
      <c r="S111" s="84">
        <f t="shared" si="25"/>
        <v>20.175892102403093</v>
      </c>
      <c r="T111" s="65">
        <f t="shared" si="32"/>
        <v>0.1474006762468294</v>
      </c>
      <c r="U111" s="107">
        <f t="shared" si="32"/>
        <v>0.2948013524936588</v>
      </c>
      <c r="V111" s="65">
        <f t="shared" si="32"/>
        <v>0.36850169061707305</v>
      </c>
    </row>
    <row r="112" spans="1:22" x14ac:dyDescent="0.25">
      <c r="A112" s="61">
        <f t="shared" si="31"/>
        <v>12.799999999999971</v>
      </c>
      <c r="B112" s="62">
        <f t="shared" si="21"/>
        <v>3.5777087639996594</v>
      </c>
      <c r="C112" s="181">
        <f t="shared" si="22"/>
        <v>203.4821859524811</v>
      </c>
      <c r="D112" s="63">
        <f t="shared" si="33"/>
        <v>28.125000000000064</v>
      </c>
      <c r="E112" s="64">
        <f t="shared" si="33"/>
        <v>56.250000000000128</v>
      </c>
      <c r="F112" s="64">
        <f t="shared" si="33"/>
        <v>70.312500000000156</v>
      </c>
      <c r="G112" s="65">
        <f t="shared" si="23"/>
        <v>28.125000000000064</v>
      </c>
      <c r="H112" s="65">
        <f t="shared" si="35"/>
        <v>56.250000000000128</v>
      </c>
      <c r="I112" s="65">
        <f t="shared" si="35"/>
        <v>70.312500000000156</v>
      </c>
      <c r="J112" s="65">
        <f t="shared" si="34"/>
        <v>0.27575770945119871</v>
      </c>
      <c r="K112" s="65">
        <f t="shared" si="34"/>
        <v>0.55151541890239741</v>
      </c>
      <c r="L112" s="65">
        <f t="shared" si="34"/>
        <v>0.68939427362799677</v>
      </c>
      <c r="M112" s="66"/>
      <c r="O112" s="181">
        <v>110</v>
      </c>
      <c r="P112" s="62">
        <f t="shared" si="24"/>
        <v>43.800330578512394</v>
      </c>
      <c r="Q112" s="76">
        <f t="shared" si="25"/>
        <v>8.219116048786379</v>
      </c>
      <c r="R112" s="101">
        <f t="shared" si="25"/>
        <v>16.438232097572758</v>
      </c>
      <c r="S112" s="84">
        <f t="shared" si="25"/>
        <v>20.547790121965946</v>
      </c>
      <c r="T112" s="65">
        <f t="shared" si="32"/>
        <v>0.14875920782514207</v>
      </c>
      <c r="U112" s="107">
        <f t="shared" si="32"/>
        <v>0.29751841565028414</v>
      </c>
      <c r="V112" s="65">
        <f t="shared" si="32"/>
        <v>0.37189801956285251</v>
      </c>
    </row>
    <row r="113" spans="1:22" x14ac:dyDescent="0.25">
      <c r="A113" s="61">
        <f t="shared" si="31"/>
        <v>12.99999999999997</v>
      </c>
      <c r="B113" s="62">
        <f t="shared" si="21"/>
        <v>3.6055512754639851</v>
      </c>
      <c r="C113" s="181">
        <f t="shared" si="22"/>
        <v>201.91087142598363</v>
      </c>
      <c r="D113" s="63">
        <f t="shared" si="33"/>
        <v>27.692307692307757</v>
      </c>
      <c r="E113" s="64">
        <f t="shared" si="33"/>
        <v>55.384615384615515</v>
      </c>
      <c r="F113" s="64">
        <f t="shared" si="33"/>
        <v>69.230769230769397</v>
      </c>
      <c r="G113" s="65">
        <f t="shared" si="23"/>
        <v>27.692307692307757</v>
      </c>
      <c r="H113" s="65">
        <f t="shared" si="35"/>
        <v>55.384615384615515</v>
      </c>
      <c r="I113" s="65">
        <f t="shared" si="35"/>
        <v>69.230769230769397</v>
      </c>
      <c r="J113" s="65">
        <f t="shared" si="34"/>
        <v>0.27362302904749924</v>
      </c>
      <c r="K113" s="65">
        <f t="shared" si="34"/>
        <v>0.54724605809499849</v>
      </c>
      <c r="L113" s="65">
        <f t="shared" si="34"/>
        <v>0.68405757261875522</v>
      </c>
      <c r="M113" s="66"/>
      <c r="O113" s="181">
        <v>111</v>
      </c>
      <c r="P113" s="62">
        <f t="shared" si="24"/>
        <v>43.014690366041712</v>
      </c>
      <c r="Q113" s="76">
        <f t="shared" si="25"/>
        <v>8.3692337881898329</v>
      </c>
      <c r="R113" s="101">
        <f t="shared" si="25"/>
        <v>16.738467576379666</v>
      </c>
      <c r="S113" s="84">
        <f t="shared" si="25"/>
        <v>20.923084470474581</v>
      </c>
      <c r="T113" s="65">
        <f t="shared" si="32"/>
        <v>0.15011773940345385</v>
      </c>
      <c r="U113" s="107">
        <f t="shared" si="32"/>
        <v>0.30023547880690771</v>
      </c>
      <c r="V113" s="65">
        <f t="shared" si="32"/>
        <v>0.37529434850863552</v>
      </c>
    </row>
    <row r="114" spans="1:22" x14ac:dyDescent="0.25">
      <c r="A114" s="61">
        <f t="shared" si="31"/>
        <v>13.199999999999969</v>
      </c>
      <c r="B114" s="62">
        <f t="shared" si="21"/>
        <v>3.6331804249169859</v>
      </c>
      <c r="C114" s="181">
        <f t="shared" si="22"/>
        <v>200.37540525299787</v>
      </c>
      <c r="D114" s="63">
        <f t="shared" si="33"/>
        <v>27.272727272727337</v>
      </c>
      <c r="E114" s="64">
        <f t="shared" si="33"/>
        <v>54.545454545454675</v>
      </c>
      <c r="F114" s="64">
        <f t="shared" si="33"/>
        <v>68.181818181818343</v>
      </c>
      <c r="G114" s="65">
        <f t="shared" si="23"/>
        <v>27.272727272727334</v>
      </c>
      <c r="H114" s="65">
        <f t="shared" si="35"/>
        <v>54.545454545454668</v>
      </c>
      <c r="I114" s="65">
        <f t="shared" si="35"/>
        <v>68.181818181818329</v>
      </c>
      <c r="J114" s="65">
        <f t="shared" si="34"/>
        <v>0.27153704976406345</v>
      </c>
      <c r="K114" s="65">
        <f t="shared" si="34"/>
        <v>0.54307409952812691</v>
      </c>
      <c r="L114" s="65">
        <f t="shared" si="34"/>
        <v>0.67884262441015153</v>
      </c>
      <c r="M114" s="66"/>
      <c r="O114" s="181">
        <v>112</v>
      </c>
      <c r="P114" s="62">
        <f t="shared" si="24"/>
        <v>42.25</v>
      </c>
      <c r="Q114" s="76">
        <f t="shared" si="25"/>
        <v>8.5207100591715985</v>
      </c>
      <c r="R114" s="101">
        <f t="shared" si="25"/>
        <v>17.041420118343197</v>
      </c>
      <c r="S114" s="84">
        <f t="shared" si="25"/>
        <v>21.301775147928993</v>
      </c>
      <c r="T114" s="65">
        <f t="shared" si="32"/>
        <v>0.15147627098176564</v>
      </c>
      <c r="U114" s="107">
        <f t="shared" si="32"/>
        <v>0.30295254196353127</v>
      </c>
      <c r="V114" s="65">
        <f t="shared" si="32"/>
        <v>0.37869067745441143</v>
      </c>
    </row>
    <row r="115" spans="1:22" x14ac:dyDescent="0.25">
      <c r="A115" s="61">
        <f t="shared" si="31"/>
        <v>13.399999999999968</v>
      </c>
      <c r="B115" s="62">
        <f t="shared" si="21"/>
        <v>3.660601043544621</v>
      </c>
      <c r="C115" s="181">
        <f t="shared" si="22"/>
        <v>198.87444475376793</v>
      </c>
      <c r="D115" s="63">
        <f t="shared" si="33"/>
        <v>26.86567164179111</v>
      </c>
      <c r="E115" s="64">
        <f t="shared" si="33"/>
        <v>53.73134328358222</v>
      </c>
      <c r="F115" s="64">
        <f t="shared" si="33"/>
        <v>67.164179104477768</v>
      </c>
      <c r="G115" s="65">
        <f t="shared" si="23"/>
        <v>26.86567164179111</v>
      </c>
      <c r="H115" s="65">
        <f t="shared" si="35"/>
        <v>53.73134328358222</v>
      </c>
      <c r="I115" s="65">
        <f t="shared" si="35"/>
        <v>67.164179104477768</v>
      </c>
      <c r="J115" s="65">
        <f t="shared" si="34"/>
        <v>0.26949794752806611</v>
      </c>
      <c r="K115" s="65">
        <f t="shared" si="34"/>
        <v>0.53899589505613221</v>
      </c>
      <c r="L115" s="65">
        <f t="shared" si="34"/>
        <v>0.67374486882016527</v>
      </c>
      <c r="M115" s="66"/>
      <c r="O115" s="181">
        <v>113</v>
      </c>
      <c r="P115" s="62">
        <f t="shared" si="24"/>
        <v>41.505521184117789</v>
      </c>
      <c r="Q115" s="76">
        <f t="shared" si="25"/>
        <v>8.6735448617316742</v>
      </c>
      <c r="R115" s="101">
        <f t="shared" si="25"/>
        <v>17.347089723463348</v>
      </c>
      <c r="S115" s="84">
        <f t="shared" si="25"/>
        <v>21.683862154329184</v>
      </c>
      <c r="T115" s="65">
        <f t="shared" si="32"/>
        <v>0.15283480256007564</v>
      </c>
      <c r="U115" s="107">
        <f t="shared" si="32"/>
        <v>0.30566960512015129</v>
      </c>
      <c r="V115" s="65">
        <f t="shared" si="32"/>
        <v>0.38208700640019089</v>
      </c>
    </row>
    <row r="116" spans="1:22" x14ac:dyDescent="0.25">
      <c r="A116" s="61">
        <f t="shared" si="31"/>
        <v>13.599999999999968</v>
      </c>
      <c r="B116" s="62">
        <f t="shared" si="21"/>
        <v>3.6878177829171506</v>
      </c>
      <c r="C116" s="181">
        <f t="shared" si="22"/>
        <v>197.40671661497734</v>
      </c>
      <c r="D116" s="63">
        <f t="shared" si="33"/>
        <v>26.47058823529418</v>
      </c>
      <c r="E116" s="64">
        <f t="shared" si="33"/>
        <v>52.94117647058836</v>
      </c>
      <c r="F116" s="64">
        <f t="shared" si="33"/>
        <v>66.176470588235446</v>
      </c>
      <c r="G116" s="65">
        <f t="shared" si="23"/>
        <v>26.47058823529418</v>
      </c>
      <c r="H116" s="65">
        <f t="shared" si="35"/>
        <v>52.94117647058836</v>
      </c>
      <c r="I116" s="65">
        <f t="shared" si="35"/>
        <v>66.176470588235446</v>
      </c>
      <c r="J116" s="65">
        <f t="shared" si="34"/>
        <v>0.26750399250314061</v>
      </c>
      <c r="K116" s="65">
        <f t="shared" si="34"/>
        <v>0.53500798500628122</v>
      </c>
      <c r="L116" s="65">
        <f t="shared" si="34"/>
        <v>0.66875998125784974</v>
      </c>
      <c r="M116" s="66"/>
      <c r="O116" s="181">
        <v>114</v>
      </c>
      <c r="P116" s="62">
        <f t="shared" si="24"/>
        <v>40.780547860880276</v>
      </c>
      <c r="Q116" s="76">
        <f t="shared" si="25"/>
        <v>8.8277381958700634</v>
      </c>
      <c r="R116" s="101">
        <f t="shared" si="25"/>
        <v>17.655476391740127</v>
      </c>
      <c r="S116" s="65">
        <f t="shared" si="25"/>
        <v>22.069345489675158</v>
      </c>
      <c r="T116" s="65">
        <f t="shared" si="32"/>
        <v>0.1541933341383892</v>
      </c>
      <c r="U116" s="107">
        <f t="shared" si="32"/>
        <v>0.30838666827677841</v>
      </c>
      <c r="V116" s="65">
        <f t="shared" si="32"/>
        <v>0.3854833353459739</v>
      </c>
    </row>
    <row r="117" spans="1:22" x14ac:dyDescent="0.25">
      <c r="A117" s="61">
        <f t="shared" si="31"/>
        <v>13.799999999999967</v>
      </c>
      <c r="B117" s="62">
        <f t="shared" si="21"/>
        <v>3.7148351242013375</v>
      </c>
      <c r="C117" s="181">
        <f t="shared" si="22"/>
        <v>195.97101234917247</v>
      </c>
      <c r="D117" s="63">
        <f t="shared" si="33"/>
        <v>26.086956521739193</v>
      </c>
      <c r="E117" s="64">
        <f t="shared" si="33"/>
        <v>52.173913043478386</v>
      </c>
      <c r="F117" s="64">
        <f t="shared" si="33"/>
        <v>65.217391304347984</v>
      </c>
      <c r="G117" s="65">
        <f t="shared" si="23"/>
        <v>26.086956521739193</v>
      </c>
      <c r="H117" s="65">
        <f t="shared" si="35"/>
        <v>52.173913043478386</v>
      </c>
      <c r="I117" s="65">
        <f t="shared" si="35"/>
        <v>65.217391304347984</v>
      </c>
      <c r="J117" s="65">
        <f t="shared" si="34"/>
        <v>0.26555354292093014</v>
      </c>
      <c r="K117" s="65">
        <f t="shared" si="34"/>
        <v>0.53110708584186028</v>
      </c>
      <c r="L117" s="65">
        <f t="shared" si="34"/>
        <v>0.66388385730232358</v>
      </c>
      <c r="M117" s="66"/>
      <c r="O117" s="181">
        <v>115</v>
      </c>
      <c r="P117" s="62">
        <f t="shared" si="24"/>
        <v>40.074404536862005</v>
      </c>
      <c r="Q117" s="76">
        <f t="shared" si="25"/>
        <v>8.9832900615867644</v>
      </c>
      <c r="R117" s="101">
        <f t="shared" si="25"/>
        <v>17.966580123173529</v>
      </c>
      <c r="S117" s="65">
        <f t="shared" si="25"/>
        <v>22.458225153966911</v>
      </c>
      <c r="T117" s="65">
        <f t="shared" si="32"/>
        <v>0.15555186571670099</v>
      </c>
      <c r="U117" s="107">
        <f t="shared" si="32"/>
        <v>0.31110373143340198</v>
      </c>
      <c r="V117" s="65">
        <f t="shared" si="32"/>
        <v>0.38887966429175336</v>
      </c>
    </row>
    <row r="118" spans="1:22" x14ac:dyDescent="0.25">
      <c r="A118" s="61">
        <f t="shared" si="31"/>
        <v>13.999999999999966</v>
      </c>
      <c r="B118" s="62">
        <f t="shared" si="21"/>
        <v>3.7416573867739369</v>
      </c>
      <c r="C118" s="181">
        <f t="shared" si="22"/>
        <v>194.5661841122452</v>
      </c>
      <c r="D118" s="63">
        <f t="shared" si="33"/>
        <v>25.714285714285776</v>
      </c>
      <c r="E118" s="64">
        <f t="shared" si="33"/>
        <v>51.428571428571551</v>
      </c>
      <c r="F118" s="64">
        <f t="shared" si="33"/>
        <v>64.285714285714434</v>
      </c>
      <c r="G118" s="65">
        <f t="shared" si="23"/>
        <v>25.714285714285776</v>
      </c>
      <c r="H118" s="65">
        <f t="shared" si="35"/>
        <v>51.428571428571551</v>
      </c>
      <c r="I118" s="65">
        <f t="shared" si="35"/>
        <v>64.285714285714434</v>
      </c>
      <c r="J118" s="65">
        <f t="shared" si="34"/>
        <v>0.26364503939895556</v>
      </c>
      <c r="K118" s="65">
        <f t="shared" si="34"/>
        <v>0.52729007879791112</v>
      </c>
      <c r="L118" s="65">
        <f t="shared" si="34"/>
        <v>0.65911259849738002</v>
      </c>
      <c r="M118" s="66"/>
      <c r="O118" s="181">
        <v>116</v>
      </c>
      <c r="P118" s="62">
        <f t="shared" si="24"/>
        <v>39.386444708680138</v>
      </c>
      <c r="Q118" s="76">
        <f t="shared" si="25"/>
        <v>9.1402004588817789</v>
      </c>
      <c r="R118" s="101">
        <f t="shared" si="25"/>
        <v>18.280400917763558</v>
      </c>
      <c r="S118" s="65">
        <f t="shared" si="25"/>
        <v>22.850501147204447</v>
      </c>
      <c r="T118" s="65">
        <f t="shared" si="32"/>
        <v>0.15691039729501455</v>
      </c>
      <c r="U118" s="107">
        <f t="shared" si="32"/>
        <v>0.3138207945900291</v>
      </c>
      <c r="V118" s="65">
        <f t="shared" si="32"/>
        <v>0.39227599323753637</v>
      </c>
    </row>
    <row r="119" spans="1:22" x14ac:dyDescent="0.25">
      <c r="A119" s="61">
        <f t="shared" si="31"/>
        <v>14.199999999999966</v>
      </c>
      <c r="B119" s="62">
        <f t="shared" si="21"/>
        <v>3.7682887362833499</v>
      </c>
      <c r="C119" s="181">
        <f t="shared" si="22"/>
        <v>193.19114084607642</v>
      </c>
      <c r="D119" s="63">
        <f t="shared" si="33"/>
        <v>25.3521126760564</v>
      </c>
      <c r="E119" s="64">
        <f t="shared" si="33"/>
        <v>50.7042253521128</v>
      </c>
      <c r="F119" s="64">
        <f t="shared" si="33"/>
        <v>63.380281690140997</v>
      </c>
      <c r="G119" s="65">
        <f t="shared" si="23"/>
        <v>25.3521126760564</v>
      </c>
      <c r="H119" s="65">
        <f t="shared" si="35"/>
        <v>50.7042253521128</v>
      </c>
      <c r="I119" s="65">
        <f t="shared" si="35"/>
        <v>63.380281690140997</v>
      </c>
      <c r="J119" s="65">
        <f t="shared" si="34"/>
        <v>0.26177699970032364</v>
      </c>
      <c r="K119" s="65">
        <f t="shared" si="34"/>
        <v>0.52355399940064729</v>
      </c>
      <c r="L119" s="65">
        <f t="shared" si="34"/>
        <v>0.65444249925080555</v>
      </c>
      <c r="M119" s="66"/>
      <c r="O119" s="181">
        <v>117</v>
      </c>
      <c r="P119" s="62">
        <f t="shared" si="24"/>
        <v>38.716049382716051</v>
      </c>
      <c r="Q119" s="76">
        <f t="shared" si="25"/>
        <v>9.2984693877551017</v>
      </c>
      <c r="R119" s="101">
        <f t="shared" si="25"/>
        <v>18.596938775510203</v>
      </c>
      <c r="S119" s="65">
        <f t="shared" si="25"/>
        <v>23.246173469387756</v>
      </c>
      <c r="T119" s="65">
        <f t="shared" si="32"/>
        <v>0.15826892887332278</v>
      </c>
      <c r="U119" s="107">
        <f t="shared" si="32"/>
        <v>0.31653785774664556</v>
      </c>
      <c r="V119" s="65">
        <f t="shared" si="32"/>
        <v>0.39567232218330872</v>
      </c>
    </row>
    <row r="120" spans="1:22" x14ac:dyDescent="0.25">
      <c r="A120" s="61">
        <f t="shared" si="31"/>
        <v>14.399999999999965</v>
      </c>
      <c r="B120" s="62">
        <f t="shared" si="21"/>
        <v>3.7947331922020506</v>
      </c>
      <c r="C120" s="181">
        <f t="shared" si="22"/>
        <v>191.84484471688191</v>
      </c>
      <c r="D120" s="63">
        <f t="shared" si="33"/>
        <v>25.00000000000006</v>
      </c>
      <c r="E120" s="64">
        <f t="shared" si="33"/>
        <v>50.000000000000121</v>
      </c>
      <c r="F120" s="64">
        <f t="shared" si="33"/>
        <v>62.500000000000149</v>
      </c>
      <c r="G120" s="65">
        <f t="shared" si="23"/>
        <v>25.00000000000006</v>
      </c>
      <c r="H120" s="65">
        <f t="shared" si="35"/>
        <v>50.000000000000121</v>
      </c>
      <c r="I120" s="65">
        <f t="shared" si="35"/>
        <v>62.500000000000149</v>
      </c>
      <c r="J120" s="65">
        <f t="shared" si="34"/>
        <v>0.25994801389505184</v>
      </c>
      <c r="K120" s="65">
        <f t="shared" si="34"/>
        <v>0.51989602779010369</v>
      </c>
      <c r="L120" s="65">
        <f t="shared" si="34"/>
        <v>0.64987003473763139</v>
      </c>
      <c r="M120" s="66"/>
      <c r="O120" s="181">
        <v>118</v>
      </c>
      <c r="P120" s="62">
        <f t="shared" si="24"/>
        <v>38.062625682275211</v>
      </c>
      <c r="Q120" s="81">
        <f t="shared" si="25"/>
        <v>9.458096848206738</v>
      </c>
      <c r="R120" s="102">
        <f t="shared" si="25"/>
        <v>18.916193696413476</v>
      </c>
      <c r="S120" s="65">
        <f t="shared" si="25"/>
        <v>23.645242120516844</v>
      </c>
      <c r="T120" s="65">
        <f t="shared" si="32"/>
        <v>0.15962746045163634</v>
      </c>
      <c r="U120" s="107">
        <f t="shared" si="32"/>
        <v>0.31925492090327268</v>
      </c>
      <c r="V120" s="65">
        <f t="shared" si="32"/>
        <v>0.39906865112908818</v>
      </c>
    </row>
    <row r="121" spans="1:22" x14ac:dyDescent="0.25">
      <c r="A121" s="61">
        <f t="shared" si="31"/>
        <v>14.599999999999964</v>
      </c>
      <c r="B121" s="62">
        <f t="shared" si="21"/>
        <v>3.8209946349085553</v>
      </c>
      <c r="C121" s="181">
        <f t="shared" si="22"/>
        <v>190.52630782283802</v>
      </c>
      <c r="D121" s="63">
        <f t="shared" si="33"/>
        <v>24.657534246575402</v>
      </c>
      <c r="E121" s="64">
        <f t="shared" si="33"/>
        <v>49.315068493150804</v>
      </c>
      <c r="F121" s="64">
        <f t="shared" si="33"/>
        <v>61.643835616438508</v>
      </c>
      <c r="G121" s="65">
        <f t="shared" si="23"/>
        <v>24.657534246575402</v>
      </c>
      <c r="H121" s="65">
        <f t="shared" si="35"/>
        <v>49.315068493150804</v>
      </c>
      <c r="I121" s="65">
        <f t="shared" si="35"/>
        <v>61.643835616438508</v>
      </c>
      <c r="J121" s="65">
        <f t="shared" si="34"/>
        <v>0.25815673988732613</v>
      </c>
      <c r="K121" s="65">
        <f t="shared" si="34"/>
        <v>0.51631347977465225</v>
      </c>
      <c r="L121" s="65">
        <f t="shared" si="34"/>
        <v>0.64539184971831531</v>
      </c>
      <c r="M121" s="66"/>
      <c r="O121" s="181">
        <v>119</v>
      </c>
      <c r="P121" s="62">
        <f t="shared" si="24"/>
        <v>37.425605536332178</v>
      </c>
      <c r="Q121" s="81">
        <f t="shared" si="25"/>
        <v>9.6190828402366861</v>
      </c>
      <c r="R121" s="102">
        <f t="shared" si="25"/>
        <v>19.238165680473372</v>
      </c>
      <c r="S121" s="65">
        <f t="shared" si="25"/>
        <v>24.047707100591719</v>
      </c>
      <c r="T121" s="65">
        <f t="shared" si="32"/>
        <v>0.16098599202994812</v>
      </c>
      <c r="U121" s="107">
        <f t="shared" si="32"/>
        <v>0.32197198405989624</v>
      </c>
      <c r="V121" s="65">
        <f t="shared" si="32"/>
        <v>0.40246498007487475</v>
      </c>
    </row>
    <row r="122" spans="1:22" x14ac:dyDescent="0.25">
      <c r="A122" s="61">
        <f t="shared" si="31"/>
        <v>14.799999999999963</v>
      </c>
      <c r="B122" s="62">
        <f t="shared" si="21"/>
        <v>3.8470768123342642</v>
      </c>
      <c r="C122" s="181">
        <f t="shared" si="22"/>
        <v>189.23458914725347</v>
      </c>
      <c r="D122" s="63">
        <f t="shared" si="33"/>
        <v>24.324324324324383</v>
      </c>
      <c r="E122" s="64">
        <f t="shared" si="33"/>
        <v>48.648648648648766</v>
      </c>
      <c r="F122" s="64">
        <f t="shared" si="33"/>
        <v>60.810810810810963</v>
      </c>
      <c r="G122" s="65">
        <f t="shared" si="23"/>
        <v>24.32432432432439</v>
      </c>
      <c r="H122" s="65">
        <f t="shared" si="35"/>
        <v>48.648648648648781</v>
      </c>
      <c r="I122" s="65">
        <f t="shared" si="35"/>
        <v>60.810810810810978</v>
      </c>
      <c r="J122" s="65">
        <f t="shared" si="34"/>
        <v>0.25640189927625201</v>
      </c>
      <c r="K122" s="65">
        <f t="shared" si="34"/>
        <v>0.51280379855250402</v>
      </c>
      <c r="L122" s="65">
        <f t="shared" si="34"/>
        <v>0.6410047481906318</v>
      </c>
      <c r="M122" s="66"/>
      <c r="O122" s="181">
        <v>120</v>
      </c>
      <c r="P122" s="62">
        <f t="shared" si="24"/>
        <v>36.804444444444442</v>
      </c>
      <c r="Q122" s="81">
        <f t="shared" si="25"/>
        <v>9.781427363844946</v>
      </c>
      <c r="R122" s="102">
        <f t="shared" si="25"/>
        <v>19.562854727689892</v>
      </c>
      <c r="S122" s="65">
        <f t="shared" si="25"/>
        <v>24.453568409612366</v>
      </c>
      <c r="T122" s="65">
        <f t="shared" si="32"/>
        <v>0.16234452360825991</v>
      </c>
      <c r="U122" s="107">
        <f t="shared" si="32"/>
        <v>0.32468904721651981</v>
      </c>
      <c r="V122" s="65">
        <f t="shared" si="32"/>
        <v>0.4058613090206471</v>
      </c>
    </row>
    <row r="123" spans="1:22" x14ac:dyDescent="0.25">
      <c r="A123" s="61">
        <f t="shared" si="31"/>
        <v>14.999999999999963</v>
      </c>
      <c r="B123" s="62">
        <f t="shared" si="21"/>
        <v>3.8729833462074121</v>
      </c>
      <c r="C123" s="181">
        <f t="shared" si="22"/>
        <v>187.96879173593354</v>
      </c>
      <c r="D123" s="63">
        <f t="shared" ref="D123:F142" si="36">D$2*3600/$A123</f>
        <v>24.00000000000006</v>
      </c>
      <c r="E123" s="64">
        <f t="shared" si="36"/>
        <v>48.000000000000121</v>
      </c>
      <c r="F123" s="64">
        <f t="shared" si="36"/>
        <v>60.000000000000149</v>
      </c>
      <c r="G123" s="65">
        <f t="shared" si="23"/>
        <v>24.00000000000006</v>
      </c>
      <c r="H123" s="65">
        <f t="shared" si="35"/>
        <v>48.000000000000121</v>
      </c>
      <c r="I123" s="65">
        <f t="shared" si="35"/>
        <v>60.000000000000149</v>
      </c>
      <c r="J123" s="65">
        <f t="shared" ref="J123:L142" si="37">J$2*3600/($C$2/$C123)^2 - J$2*3600/($C$2/($C123-1))^2</f>
        <v>0.25468227352122597</v>
      </c>
      <c r="K123" s="65">
        <f t="shared" si="37"/>
        <v>0.50936454704245193</v>
      </c>
      <c r="L123" s="65">
        <f t="shared" si="37"/>
        <v>0.63670568380305781</v>
      </c>
      <c r="M123" s="66"/>
      <c r="O123" s="181">
        <v>121</v>
      </c>
      <c r="P123" s="62">
        <f t="shared" si="24"/>
        <v>36.198620312820168</v>
      </c>
      <c r="Q123" s="81">
        <f t="shared" si="25"/>
        <v>9.945130419031516</v>
      </c>
      <c r="R123" s="102">
        <f t="shared" si="25"/>
        <v>19.890260838063032</v>
      </c>
      <c r="S123" s="65">
        <f t="shared" si="25"/>
        <v>24.862826047578793</v>
      </c>
      <c r="T123" s="65">
        <f t="shared" si="32"/>
        <v>0.16370305518656991</v>
      </c>
      <c r="U123" s="107">
        <f t="shared" si="32"/>
        <v>0.32740611037313982</v>
      </c>
      <c r="V123" s="65">
        <f t="shared" si="32"/>
        <v>0.40925763796642656</v>
      </c>
    </row>
    <row r="124" spans="1:22" x14ac:dyDescent="0.25">
      <c r="A124" s="61">
        <f t="shared" si="31"/>
        <v>15.199999999999962</v>
      </c>
      <c r="B124" s="62">
        <f t="shared" si="21"/>
        <v>3.8987177379235809</v>
      </c>
      <c r="C124" s="181">
        <f t="shared" si="22"/>
        <v>186.72806007949828</v>
      </c>
      <c r="D124" s="63">
        <f t="shared" si="36"/>
        <v>23.684210526315848</v>
      </c>
      <c r="E124" s="64">
        <f t="shared" si="36"/>
        <v>47.368421052631696</v>
      </c>
      <c r="F124" s="64">
        <f t="shared" si="36"/>
        <v>59.210526315789622</v>
      </c>
      <c r="G124" s="65">
        <f t="shared" si="23"/>
        <v>23.684210526315844</v>
      </c>
      <c r="H124" s="65">
        <f t="shared" ref="H124:I143" si="38">H$2*3600/($C$2/$C124)^2</f>
        <v>47.368421052631689</v>
      </c>
      <c r="I124" s="65">
        <f t="shared" si="38"/>
        <v>59.210526315789615</v>
      </c>
      <c r="J124" s="65">
        <f t="shared" si="37"/>
        <v>0.25299670038574362</v>
      </c>
      <c r="K124" s="65">
        <f t="shared" si="37"/>
        <v>0.50599340077148725</v>
      </c>
      <c r="L124" s="65">
        <f t="shared" si="37"/>
        <v>0.63249175096436261</v>
      </c>
      <c r="M124" s="66"/>
      <c r="O124" s="181">
        <v>122</v>
      </c>
      <c r="P124" s="62">
        <f t="shared" si="24"/>
        <v>35.607632356893312</v>
      </c>
      <c r="Q124" s="81">
        <f t="shared" si="25"/>
        <v>10.110192005796401</v>
      </c>
      <c r="R124" s="102">
        <f t="shared" si="25"/>
        <v>20.220384011592802</v>
      </c>
      <c r="S124" s="65">
        <f t="shared" si="25"/>
        <v>25.275480014491002</v>
      </c>
      <c r="T124" s="65">
        <f t="shared" si="32"/>
        <v>0.16506158676488525</v>
      </c>
      <c r="U124" s="107">
        <f t="shared" si="32"/>
        <v>0.3301231735297705</v>
      </c>
      <c r="V124" s="65">
        <f t="shared" si="32"/>
        <v>0.41265396691220957</v>
      </c>
    </row>
    <row r="125" spans="1:22" x14ac:dyDescent="0.25">
      <c r="A125" s="61">
        <f t="shared" si="31"/>
        <v>15.399999999999961</v>
      </c>
      <c r="B125" s="62">
        <f t="shared" si="21"/>
        <v>3.9242833740697116</v>
      </c>
      <c r="C125" s="181">
        <f t="shared" si="22"/>
        <v>185.51157768329594</v>
      </c>
      <c r="D125" s="63">
        <f t="shared" si="36"/>
        <v>23.376623376623435</v>
      </c>
      <c r="E125" s="64">
        <f t="shared" si="36"/>
        <v>46.75324675324687</v>
      </c>
      <c r="F125" s="64">
        <f t="shared" si="36"/>
        <v>58.441558441558591</v>
      </c>
      <c r="G125" s="65">
        <f t="shared" si="23"/>
        <v>23.376623376623439</v>
      </c>
      <c r="H125" s="65">
        <f t="shared" si="38"/>
        <v>46.753246753246877</v>
      </c>
      <c r="I125" s="65">
        <f t="shared" si="38"/>
        <v>58.441558441558598</v>
      </c>
      <c r="J125" s="65">
        <f t="shared" si="37"/>
        <v>0.25134407063604414</v>
      </c>
      <c r="K125" s="65">
        <f t="shared" si="37"/>
        <v>0.50268814127208827</v>
      </c>
      <c r="L125" s="65">
        <f t="shared" si="37"/>
        <v>0.62836017659011389</v>
      </c>
      <c r="M125" s="66"/>
      <c r="O125" s="181">
        <v>123</v>
      </c>
      <c r="P125" s="62">
        <f t="shared" si="24"/>
        <v>35.031000066098223</v>
      </c>
      <c r="Q125" s="81">
        <f t="shared" si="25"/>
        <v>10.276612124139596</v>
      </c>
      <c r="R125" s="102">
        <f t="shared" si="25"/>
        <v>20.553224248279193</v>
      </c>
      <c r="S125" s="65">
        <f t="shared" si="25"/>
        <v>25.691530310348991</v>
      </c>
      <c r="T125" s="65">
        <f t="shared" si="32"/>
        <v>0.16642011834319526</v>
      </c>
      <c r="U125" s="107">
        <f t="shared" si="32"/>
        <v>0.33284023668639051</v>
      </c>
      <c r="V125" s="65">
        <f t="shared" si="32"/>
        <v>0.41605029585798903</v>
      </c>
    </row>
    <row r="126" spans="1:22" x14ac:dyDescent="0.25">
      <c r="A126" s="61">
        <f t="shared" si="31"/>
        <v>15.599999999999961</v>
      </c>
      <c r="B126" s="62">
        <f t="shared" si="21"/>
        <v>3.9496835316262948</v>
      </c>
      <c r="C126" s="181">
        <f t="shared" si="22"/>
        <v>184.31856480922755</v>
      </c>
      <c r="D126" s="63">
        <f t="shared" si="36"/>
        <v>23.076923076923133</v>
      </c>
      <c r="E126" s="64">
        <f t="shared" si="36"/>
        <v>46.153846153846267</v>
      </c>
      <c r="F126" s="64">
        <f t="shared" si="36"/>
        <v>57.692307692307836</v>
      </c>
      <c r="G126" s="65">
        <f t="shared" si="23"/>
        <v>23.076923076923133</v>
      </c>
      <c r="H126" s="65">
        <f t="shared" si="38"/>
        <v>46.153846153846267</v>
      </c>
      <c r="I126" s="65">
        <f t="shared" si="38"/>
        <v>57.692307692307836</v>
      </c>
      <c r="J126" s="65">
        <f t="shared" si="37"/>
        <v>0.24972332497328864</v>
      </c>
      <c r="K126" s="65">
        <f t="shared" si="37"/>
        <v>0.49944664994657728</v>
      </c>
      <c r="L126" s="65">
        <f t="shared" si="37"/>
        <v>0.6243083124332216</v>
      </c>
      <c r="M126" s="66"/>
      <c r="O126" s="181">
        <v>124</v>
      </c>
      <c r="P126" s="62">
        <f t="shared" si="24"/>
        <v>34.468262226847038</v>
      </c>
      <c r="Q126" s="81">
        <f t="shared" si="25"/>
        <v>10.444390774061102</v>
      </c>
      <c r="R126" s="102">
        <f t="shared" si="25"/>
        <v>20.888781548122203</v>
      </c>
      <c r="S126" s="65">
        <f t="shared" si="25"/>
        <v>26.110976935152756</v>
      </c>
      <c r="T126" s="65">
        <f t="shared" si="32"/>
        <v>0.16777864992150526</v>
      </c>
      <c r="U126" s="107">
        <f t="shared" si="32"/>
        <v>0.33555729984301053</v>
      </c>
      <c r="V126" s="65">
        <f t="shared" si="32"/>
        <v>0.41944662480376493</v>
      </c>
    </row>
    <row r="127" spans="1:22" x14ac:dyDescent="0.25">
      <c r="A127" s="61">
        <f t="shared" si="31"/>
        <v>15.79999999999996</v>
      </c>
      <c r="B127" s="62">
        <f t="shared" si="21"/>
        <v>3.9749213828703529</v>
      </c>
      <c r="C127" s="181">
        <f t="shared" si="22"/>
        <v>183.14827637529268</v>
      </c>
      <c r="D127" s="63">
        <f t="shared" si="36"/>
        <v>22.784810126582336</v>
      </c>
      <c r="E127" s="64">
        <f t="shared" si="36"/>
        <v>45.569620253164672</v>
      </c>
      <c r="F127" s="64">
        <f t="shared" si="36"/>
        <v>56.962025316455843</v>
      </c>
      <c r="G127" s="65">
        <f t="shared" si="23"/>
        <v>22.78481012658234</v>
      </c>
      <c r="H127" s="65">
        <f t="shared" si="38"/>
        <v>45.569620253164679</v>
      </c>
      <c r="I127" s="65">
        <f t="shared" si="38"/>
        <v>56.962025316455851</v>
      </c>
      <c r="J127" s="65">
        <f t="shared" si="37"/>
        <v>0.24813345118005969</v>
      </c>
      <c r="K127" s="65">
        <f t="shared" si="37"/>
        <v>0.49626690236011939</v>
      </c>
      <c r="L127" s="65">
        <f t="shared" si="37"/>
        <v>0.62033362795015279</v>
      </c>
      <c r="M127" s="66"/>
      <c r="O127" s="181">
        <v>125</v>
      </c>
      <c r="P127" s="62">
        <f t="shared" si="24"/>
        <v>33.918976000000001</v>
      </c>
      <c r="Q127" s="81">
        <f t="shared" si="25"/>
        <v>10.613527955560922</v>
      </c>
      <c r="R127" s="102">
        <f t="shared" si="25"/>
        <v>21.227055911121845</v>
      </c>
      <c r="S127" s="65">
        <f t="shared" si="25"/>
        <v>26.533819888902308</v>
      </c>
      <c r="T127" s="65">
        <f t="shared" si="32"/>
        <v>0.1691371814998206</v>
      </c>
      <c r="U127" s="107">
        <f t="shared" si="32"/>
        <v>0.3382743629996412</v>
      </c>
      <c r="V127" s="65">
        <f t="shared" si="32"/>
        <v>0.4228429537495515</v>
      </c>
    </row>
    <row r="128" spans="1:22" x14ac:dyDescent="0.25">
      <c r="A128" s="61">
        <f t="shared" si="31"/>
        <v>15.999999999999959</v>
      </c>
      <c r="B128" s="62">
        <f t="shared" si="21"/>
        <v>3.9999999999999947</v>
      </c>
      <c r="C128" s="181">
        <f t="shared" si="22"/>
        <v>182.00000000000026</v>
      </c>
      <c r="D128" s="63">
        <f t="shared" si="36"/>
        <v>22.500000000000057</v>
      </c>
      <c r="E128" s="64">
        <f t="shared" si="36"/>
        <v>45.000000000000114</v>
      </c>
      <c r="F128" s="64">
        <f t="shared" si="36"/>
        <v>56.250000000000142</v>
      </c>
      <c r="G128" s="65">
        <f t="shared" si="23"/>
        <v>22.500000000000064</v>
      </c>
      <c r="H128" s="65">
        <f t="shared" si="38"/>
        <v>45.000000000000128</v>
      </c>
      <c r="I128" s="65">
        <f t="shared" si="38"/>
        <v>56.250000000000163</v>
      </c>
      <c r="J128" s="65">
        <f t="shared" si="37"/>
        <v>0.24657348146358871</v>
      </c>
      <c r="K128" s="65">
        <f t="shared" si="37"/>
        <v>0.49314696292717741</v>
      </c>
      <c r="L128" s="65">
        <f t="shared" si="37"/>
        <v>0.61643370365897709</v>
      </c>
      <c r="M128" s="66"/>
      <c r="O128" s="181">
        <v>126</v>
      </c>
      <c r="P128" s="62">
        <f t="shared" si="24"/>
        <v>33.382716049382715</v>
      </c>
      <c r="Q128" s="81">
        <f t="shared" si="25"/>
        <v>10.784023668639053</v>
      </c>
      <c r="R128" s="102">
        <f t="shared" si="25"/>
        <v>21.568047337278106</v>
      </c>
      <c r="S128" s="65">
        <f t="shared" si="25"/>
        <v>26.960059171597635</v>
      </c>
      <c r="T128" s="65">
        <f t="shared" si="32"/>
        <v>0.17049571307813061</v>
      </c>
      <c r="U128" s="107">
        <f t="shared" si="32"/>
        <v>0.34099142615626121</v>
      </c>
      <c r="V128" s="65">
        <f t="shared" si="32"/>
        <v>0.4262392826953274</v>
      </c>
    </row>
    <row r="129" spans="1:22" x14ac:dyDescent="0.25">
      <c r="A129" s="61">
        <f t="shared" si="31"/>
        <v>16.19999999999996</v>
      </c>
      <c r="B129" s="62">
        <f t="shared" si="21"/>
        <v>4.0249223594996169</v>
      </c>
      <c r="C129" s="181">
        <f t="shared" si="22"/>
        <v>180.8730541799832</v>
      </c>
      <c r="D129" s="63">
        <f t="shared" si="36"/>
        <v>22.222222222222278</v>
      </c>
      <c r="E129" s="64">
        <f t="shared" si="36"/>
        <v>44.444444444444557</v>
      </c>
      <c r="F129" s="64">
        <f t="shared" si="36"/>
        <v>55.555555555555692</v>
      </c>
      <c r="G129" s="65">
        <f t="shared" si="23"/>
        <v>22.222222222222271</v>
      </c>
      <c r="H129" s="65">
        <f t="shared" si="38"/>
        <v>44.444444444444542</v>
      </c>
      <c r="I129" s="65">
        <f t="shared" si="38"/>
        <v>55.555555555555678</v>
      </c>
      <c r="J129" s="65">
        <f t="shared" si="37"/>
        <v>0.24504248998004741</v>
      </c>
      <c r="K129" s="65">
        <f t="shared" si="37"/>
        <v>0.49008497996009481</v>
      </c>
      <c r="L129" s="65">
        <f t="shared" si="37"/>
        <v>0.61260622495012029</v>
      </c>
      <c r="M129" s="66"/>
      <c r="O129" s="181">
        <v>127</v>
      </c>
      <c r="P129" s="62">
        <f t="shared" si="24"/>
        <v>32.859073718147428</v>
      </c>
      <c r="Q129" s="81">
        <f t="shared" si="25"/>
        <v>10.955877913295499</v>
      </c>
      <c r="R129" s="103">
        <f t="shared" si="25"/>
        <v>21.911755826590998</v>
      </c>
      <c r="S129" s="65">
        <f t="shared" si="25"/>
        <v>27.389694783238745</v>
      </c>
      <c r="T129" s="65">
        <f t="shared" si="32"/>
        <v>0.17185424465644594</v>
      </c>
      <c r="U129" s="107">
        <f t="shared" si="32"/>
        <v>0.34370848931289188</v>
      </c>
      <c r="V129" s="65">
        <f t="shared" si="32"/>
        <v>0.42963561164111042</v>
      </c>
    </row>
    <row r="130" spans="1:22" x14ac:dyDescent="0.25">
      <c r="A130" s="61">
        <f t="shared" si="31"/>
        <v>16.399999999999959</v>
      </c>
      <c r="B130" s="62">
        <f t="shared" si="21"/>
        <v>4.0496913462633124</v>
      </c>
      <c r="C130" s="181">
        <f t="shared" si="22"/>
        <v>179.76678659022554</v>
      </c>
      <c r="D130" s="63">
        <f t="shared" si="36"/>
        <v>21.951219512195177</v>
      </c>
      <c r="E130" s="64">
        <f t="shared" si="36"/>
        <v>43.902439024390354</v>
      </c>
      <c r="F130" s="64">
        <f t="shared" si="36"/>
        <v>54.878048780487937</v>
      </c>
      <c r="G130" s="65">
        <f t="shared" si="23"/>
        <v>21.951219512195177</v>
      </c>
      <c r="H130" s="65">
        <f t="shared" si="38"/>
        <v>43.902439024390354</v>
      </c>
      <c r="I130" s="65">
        <f t="shared" si="38"/>
        <v>54.878048780487937</v>
      </c>
      <c r="J130" s="65">
        <f t="shared" si="37"/>
        <v>0.24353959052530527</v>
      </c>
      <c r="K130" s="65">
        <f t="shared" si="37"/>
        <v>0.48707918105061054</v>
      </c>
      <c r="L130" s="65">
        <f t="shared" si="37"/>
        <v>0.6088489763132614</v>
      </c>
      <c r="M130" s="66"/>
      <c r="O130" s="181">
        <v>128</v>
      </c>
      <c r="P130" s="62">
        <f t="shared" si="24"/>
        <v>32.34765625</v>
      </c>
      <c r="Q130" s="81">
        <f t="shared" si="25"/>
        <v>11.129090689530249</v>
      </c>
      <c r="R130" s="103">
        <f t="shared" si="25"/>
        <v>22.258181379060499</v>
      </c>
      <c r="S130" s="65">
        <f t="shared" si="25"/>
        <v>27.822726723825625</v>
      </c>
      <c r="T130" s="65">
        <f t="shared" si="32"/>
        <v>0.17321277623475062</v>
      </c>
      <c r="U130" s="107">
        <f t="shared" si="32"/>
        <v>0.34642555246950124</v>
      </c>
      <c r="V130" s="65">
        <f t="shared" si="32"/>
        <v>0.43303194058687922</v>
      </c>
    </row>
    <row r="131" spans="1:22" x14ac:dyDescent="0.25">
      <c r="A131" s="61">
        <f t="shared" si="31"/>
        <v>16.599999999999959</v>
      </c>
      <c r="B131" s="62">
        <f t="shared" ref="B131:B194" si="39">A131^0.5</f>
        <v>4.0743097574926672</v>
      </c>
      <c r="C131" s="181">
        <f t="shared" si="22"/>
        <v>178.68057249726925</v>
      </c>
      <c r="D131" s="63">
        <f t="shared" si="36"/>
        <v>21.68674698795186</v>
      </c>
      <c r="E131" s="64">
        <f t="shared" si="36"/>
        <v>43.37349397590372</v>
      </c>
      <c r="F131" s="64">
        <f t="shared" si="36"/>
        <v>54.216867469879652</v>
      </c>
      <c r="G131" s="65">
        <f t="shared" si="23"/>
        <v>21.686746987951867</v>
      </c>
      <c r="H131" s="65">
        <f t="shared" si="38"/>
        <v>43.373493975903735</v>
      </c>
      <c r="I131" s="65">
        <f t="shared" si="38"/>
        <v>54.216867469879666</v>
      </c>
      <c r="J131" s="65">
        <f t="shared" si="37"/>
        <v>0.24206393437921747</v>
      </c>
      <c r="K131" s="65">
        <f t="shared" si="37"/>
        <v>0.48412786875843494</v>
      </c>
      <c r="L131" s="65">
        <f t="shared" si="37"/>
        <v>0.60515983594803657</v>
      </c>
      <c r="M131" s="66"/>
      <c r="O131" s="181">
        <v>129</v>
      </c>
      <c r="P131" s="62">
        <f t="shared" si="24"/>
        <v>31.848086052520884</v>
      </c>
      <c r="Q131" s="81">
        <f t="shared" si="25"/>
        <v>11.303661997343315</v>
      </c>
      <c r="R131" s="103">
        <f t="shared" si="25"/>
        <v>22.607323994686631</v>
      </c>
      <c r="S131" s="65">
        <f t="shared" si="25"/>
        <v>28.259154993358287</v>
      </c>
      <c r="T131" s="65">
        <f t="shared" si="32"/>
        <v>0.17457130781306596</v>
      </c>
      <c r="U131" s="107">
        <f t="shared" si="32"/>
        <v>0.34914261562613191</v>
      </c>
      <c r="V131" s="65">
        <f t="shared" si="32"/>
        <v>0.43642826953266223</v>
      </c>
    </row>
    <row r="132" spans="1:22" x14ac:dyDescent="0.25">
      <c r="A132" s="61">
        <f t="shared" si="31"/>
        <v>16.799999999999958</v>
      </c>
      <c r="B132" s="62">
        <f t="shared" si="39"/>
        <v>4.0987803063838344</v>
      </c>
      <c r="C132" s="181">
        <f t="shared" ref="C132:C195" si="40">$C$2/B132</f>
        <v>177.61381327663327</v>
      </c>
      <c r="D132" s="63">
        <f t="shared" si="36"/>
        <v>21.42857142857148</v>
      </c>
      <c r="E132" s="64">
        <f t="shared" si="36"/>
        <v>42.857142857142961</v>
      </c>
      <c r="F132" s="64">
        <f t="shared" si="36"/>
        <v>53.571428571428704</v>
      </c>
      <c r="G132" s="65">
        <f t="shared" ref="G132:G195" si="41">G$2*3600/($C$2/C132)^2</f>
        <v>21.42857142857148</v>
      </c>
      <c r="H132" s="65">
        <f t="shared" si="38"/>
        <v>42.857142857142961</v>
      </c>
      <c r="I132" s="65">
        <f t="shared" si="38"/>
        <v>53.571428571428704</v>
      </c>
      <c r="J132" s="65">
        <f t="shared" si="37"/>
        <v>0.24061470829152398</v>
      </c>
      <c r="K132" s="65">
        <f t="shared" si="37"/>
        <v>0.48122941658304796</v>
      </c>
      <c r="L132" s="65">
        <f t="shared" si="37"/>
        <v>0.6015367707288064</v>
      </c>
      <c r="M132" s="66"/>
      <c r="O132" s="181">
        <v>130</v>
      </c>
      <c r="P132" s="62">
        <f t="shared" ref="P132:P195" si="42">($C$2/$O132)^2</f>
        <v>31.359999999999996</v>
      </c>
      <c r="Q132" s="81">
        <f t="shared" ref="Q132:S195" si="43">Q$2*3600/($O$2/$O132)^2</f>
        <v>11.479591836734695</v>
      </c>
      <c r="R132" s="103">
        <f t="shared" si="43"/>
        <v>22.95918367346939</v>
      </c>
      <c r="S132" s="65">
        <f t="shared" si="43"/>
        <v>28.698979591836739</v>
      </c>
      <c r="T132" s="65">
        <f t="shared" si="32"/>
        <v>0.17592983939137952</v>
      </c>
      <c r="U132" s="107">
        <f t="shared" si="32"/>
        <v>0.35185967878275903</v>
      </c>
      <c r="V132" s="65">
        <f t="shared" si="32"/>
        <v>0.43982459847845234</v>
      </c>
    </row>
    <row r="133" spans="1:22" x14ac:dyDescent="0.25">
      <c r="A133" s="61">
        <f t="shared" si="31"/>
        <v>16.999999999999957</v>
      </c>
      <c r="B133" s="62">
        <f t="shared" si="39"/>
        <v>4.1231056256176553</v>
      </c>
      <c r="C133" s="181">
        <f t="shared" si="40"/>
        <v>176.56593502645063</v>
      </c>
      <c r="D133" s="63">
        <f t="shared" si="36"/>
        <v>21.176470588235347</v>
      </c>
      <c r="E133" s="64">
        <f t="shared" si="36"/>
        <v>42.352941176470694</v>
      </c>
      <c r="F133" s="64">
        <f t="shared" si="36"/>
        <v>52.941176470588367</v>
      </c>
      <c r="G133" s="65">
        <f t="shared" si="41"/>
        <v>21.176470588235347</v>
      </c>
      <c r="H133" s="65">
        <f t="shared" si="38"/>
        <v>42.352941176470694</v>
      </c>
      <c r="I133" s="65">
        <f t="shared" si="38"/>
        <v>52.941176470588367</v>
      </c>
      <c r="J133" s="65">
        <f t="shared" si="37"/>
        <v>0.23919113259842817</v>
      </c>
      <c r="K133" s="65">
        <f t="shared" si="37"/>
        <v>0.47838226519685634</v>
      </c>
      <c r="L133" s="65">
        <f t="shared" si="37"/>
        <v>0.59797783149607397</v>
      </c>
      <c r="M133" s="66"/>
      <c r="O133" s="181">
        <v>131</v>
      </c>
      <c r="P133" s="62">
        <f t="shared" si="42"/>
        <v>30.88304877338151</v>
      </c>
      <c r="Q133" s="81">
        <f t="shared" si="43"/>
        <v>11.656880207704381</v>
      </c>
      <c r="R133" s="103">
        <f t="shared" si="43"/>
        <v>23.313760415408762</v>
      </c>
      <c r="S133" s="65">
        <f t="shared" si="43"/>
        <v>29.142200519260953</v>
      </c>
      <c r="T133" s="65">
        <f t="shared" ref="T133:V164" si="44">T$2*3600/($O$2/$O133)^2 - T$2*3600/($O$2/($O133-1))^2</f>
        <v>0.17728837096968597</v>
      </c>
      <c r="U133" s="107">
        <f t="shared" si="44"/>
        <v>0.35457674193937194</v>
      </c>
      <c r="V133" s="65">
        <f t="shared" si="44"/>
        <v>0.44322092742421404</v>
      </c>
    </row>
    <row r="134" spans="1:22" x14ac:dyDescent="0.25">
      <c r="A134" s="61">
        <f t="shared" si="31"/>
        <v>17.199999999999957</v>
      </c>
      <c r="B134" s="62">
        <f t="shared" si="39"/>
        <v>4.1472882706655385</v>
      </c>
      <c r="C134" s="181">
        <f t="shared" si="40"/>
        <v>175.53638727003025</v>
      </c>
      <c r="D134" s="63">
        <f t="shared" si="36"/>
        <v>20.930232558139586</v>
      </c>
      <c r="E134" s="64">
        <f t="shared" si="36"/>
        <v>41.860465116279173</v>
      </c>
      <c r="F134" s="64">
        <f t="shared" si="36"/>
        <v>52.325581395348969</v>
      </c>
      <c r="G134" s="65">
        <f t="shared" si="41"/>
        <v>20.930232558139593</v>
      </c>
      <c r="H134" s="65">
        <f t="shared" si="38"/>
        <v>41.860465116279187</v>
      </c>
      <c r="I134" s="65">
        <f t="shared" si="38"/>
        <v>52.325581395348976</v>
      </c>
      <c r="J134" s="65">
        <f t="shared" si="37"/>
        <v>0.23779245945994631</v>
      </c>
      <c r="K134" s="65">
        <f t="shared" si="37"/>
        <v>0.47558491891989263</v>
      </c>
      <c r="L134" s="65">
        <f t="shared" si="37"/>
        <v>0.59448114864986223</v>
      </c>
      <c r="M134" s="66"/>
      <c r="O134" s="181">
        <v>132</v>
      </c>
      <c r="P134" s="62">
        <f t="shared" si="42"/>
        <v>30.41689623507806</v>
      </c>
      <c r="Q134" s="81">
        <f t="shared" si="43"/>
        <v>11.835527110252382</v>
      </c>
      <c r="R134" s="103">
        <f t="shared" si="43"/>
        <v>23.671054220504764</v>
      </c>
      <c r="S134" s="65">
        <f t="shared" si="43"/>
        <v>29.588817775630957</v>
      </c>
      <c r="T134" s="65">
        <f t="shared" si="44"/>
        <v>0.17864690254800131</v>
      </c>
      <c r="U134" s="107">
        <f t="shared" si="44"/>
        <v>0.35729380509600261</v>
      </c>
      <c r="V134" s="65">
        <f t="shared" si="44"/>
        <v>0.44661725637000416</v>
      </c>
    </row>
    <row r="135" spans="1:22" x14ac:dyDescent="0.25">
      <c r="A135" s="61">
        <f t="shared" si="31"/>
        <v>17.399999999999956</v>
      </c>
      <c r="B135" s="62">
        <f t="shared" si="39"/>
        <v>4.1713307229228365</v>
      </c>
      <c r="C135" s="181">
        <f t="shared" si="40"/>
        <v>174.52464174068007</v>
      </c>
      <c r="D135" s="63">
        <f t="shared" si="36"/>
        <v>20.689655172413847</v>
      </c>
      <c r="E135" s="64">
        <f t="shared" si="36"/>
        <v>41.379310344827694</v>
      </c>
      <c r="F135" s="64">
        <f t="shared" si="36"/>
        <v>51.724137931034612</v>
      </c>
      <c r="G135" s="65">
        <f t="shared" si="41"/>
        <v>20.68965517241385</v>
      </c>
      <c r="H135" s="65">
        <f t="shared" si="38"/>
        <v>41.379310344827701</v>
      </c>
      <c r="I135" s="65">
        <f t="shared" si="38"/>
        <v>51.724137931034626</v>
      </c>
      <c r="J135" s="65">
        <f t="shared" si="37"/>
        <v>0.23641797120910724</v>
      </c>
      <c r="K135" s="65">
        <f t="shared" si="37"/>
        <v>0.47283594241821447</v>
      </c>
      <c r="L135" s="65">
        <f t="shared" si="37"/>
        <v>0.59104492802276809</v>
      </c>
      <c r="M135" s="66"/>
      <c r="O135" s="181">
        <v>133</v>
      </c>
      <c r="P135" s="62">
        <f t="shared" si="42"/>
        <v>29.961218836565099</v>
      </c>
      <c r="Q135" s="81">
        <f t="shared" si="43"/>
        <v>12.015532544378697</v>
      </c>
      <c r="R135" s="103">
        <f t="shared" si="43"/>
        <v>24.031065088757394</v>
      </c>
      <c r="S135" s="65">
        <f t="shared" si="43"/>
        <v>30.038831360946745</v>
      </c>
      <c r="T135" s="65">
        <f t="shared" si="44"/>
        <v>0.18000543412631487</v>
      </c>
      <c r="U135" s="107">
        <f t="shared" si="44"/>
        <v>0.36001086825262973</v>
      </c>
      <c r="V135" s="65">
        <f t="shared" si="44"/>
        <v>0.45001358531578717</v>
      </c>
    </row>
    <row r="136" spans="1:22" x14ac:dyDescent="0.25">
      <c r="A136" s="61">
        <f t="shared" si="31"/>
        <v>17.599999999999955</v>
      </c>
      <c r="B136" s="62">
        <f t="shared" si="39"/>
        <v>4.1952353926806012</v>
      </c>
      <c r="C136" s="181">
        <f t="shared" si="40"/>
        <v>173.53019124269801</v>
      </c>
      <c r="D136" s="63">
        <f t="shared" si="36"/>
        <v>20.454545454545507</v>
      </c>
      <c r="E136" s="64">
        <f t="shared" si="36"/>
        <v>40.909090909091013</v>
      </c>
      <c r="F136" s="64">
        <f t="shared" si="36"/>
        <v>51.136363636363768</v>
      </c>
      <c r="G136" s="65">
        <f t="shared" si="41"/>
        <v>20.454545454545503</v>
      </c>
      <c r="H136" s="65">
        <f t="shared" si="38"/>
        <v>40.909090909091006</v>
      </c>
      <c r="I136" s="65">
        <f t="shared" si="38"/>
        <v>51.136363636363754</v>
      </c>
      <c r="J136" s="65">
        <f t="shared" si="37"/>
        <v>0.23506697880452876</v>
      </c>
      <c r="K136" s="65">
        <f t="shared" si="37"/>
        <v>0.47013395760905752</v>
      </c>
      <c r="L136" s="65">
        <f t="shared" si="37"/>
        <v>0.58766744701132012</v>
      </c>
      <c r="M136" s="66"/>
      <c r="O136" s="181">
        <v>134</v>
      </c>
      <c r="P136" s="62">
        <f t="shared" si="42"/>
        <v>29.515705056805523</v>
      </c>
      <c r="Q136" s="81">
        <f t="shared" si="43"/>
        <v>12.196896510083324</v>
      </c>
      <c r="R136" s="103">
        <f t="shared" si="43"/>
        <v>24.393793020166648</v>
      </c>
      <c r="S136" s="65">
        <f t="shared" si="43"/>
        <v>30.492241275208311</v>
      </c>
      <c r="T136" s="65">
        <f t="shared" si="44"/>
        <v>0.18136396570462665</v>
      </c>
      <c r="U136" s="107">
        <f t="shared" si="44"/>
        <v>0.3627279314092533</v>
      </c>
      <c r="V136" s="65">
        <f t="shared" si="44"/>
        <v>0.45340991426156663</v>
      </c>
    </row>
    <row r="137" spans="1:22" x14ac:dyDescent="0.25">
      <c r="A137" s="61">
        <f t="shared" si="31"/>
        <v>17.799999999999955</v>
      </c>
      <c r="B137" s="62">
        <f t="shared" si="39"/>
        <v>4.2190046219457917</v>
      </c>
      <c r="C137" s="181">
        <f t="shared" si="40"/>
        <v>172.55254858295194</v>
      </c>
      <c r="D137" s="63">
        <f t="shared" si="36"/>
        <v>20.224719101123647</v>
      </c>
      <c r="E137" s="64">
        <f t="shared" si="36"/>
        <v>40.449438202247293</v>
      </c>
      <c r="F137" s="64">
        <f t="shared" si="36"/>
        <v>50.56179775280912</v>
      </c>
      <c r="G137" s="65">
        <f t="shared" si="41"/>
        <v>20.224719101123647</v>
      </c>
      <c r="H137" s="65">
        <f t="shared" si="38"/>
        <v>40.449438202247293</v>
      </c>
      <c r="I137" s="65">
        <f t="shared" si="38"/>
        <v>50.56179775280912</v>
      </c>
      <c r="J137" s="65">
        <f t="shared" si="37"/>
        <v>0.23373882037896365</v>
      </c>
      <c r="K137" s="65">
        <f t="shared" si="37"/>
        <v>0.4674776407579273</v>
      </c>
      <c r="L137" s="65">
        <f t="shared" si="37"/>
        <v>0.58434705094740735</v>
      </c>
      <c r="M137" s="66"/>
      <c r="O137" s="181">
        <v>135</v>
      </c>
      <c r="P137" s="62">
        <f t="shared" si="42"/>
        <v>29.080054869684496</v>
      </c>
      <c r="Q137" s="81">
        <f t="shared" si="43"/>
        <v>12.379619007366262</v>
      </c>
      <c r="R137" s="103">
        <f t="shared" si="43"/>
        <v>24.759238014732524</v>
      </c>
      <c r="S137" s="65">
        <f t="shared" si="43"/>
        <v>30.949047518415654</v>
      </c>
      <c r="T137" s="65">
        <f t="shared" si="44"/>
        <v>0.18272249728293843</v>
      </c>
      <c r="U137" s="107">
        <f t="shared" si="44"/>
        <v>0.36544499456587687</v>
      </c>
      <c r="V137" s="65">
        <f t="shared" si="44"/>
        <v>0.45680624320734253</v>
      </c>
    </row>
    <row r="138" spans="1:22" x14ac:dyDescent="0.25">
      <c r="A138" s="61">
        <f t="shared" si="31"/>
        <v>17.999999999999954</v>
      </c>
      <c r="B138" s="62">
        <f t="shared" si="39"/>
        <v>4.2426406871192794</v>
      </c>
      <c r="C138" s="181">
        <f t="shared" si="40"/>
        <v>171.59124556793577</v>
      </c>
      <c r="D138" s="63">
        <f t="shared" si="36"/>
        <v>20.00000000000005</v>
      </c>
      <c r="E138" s="64">
        <f t="shared" si="36"/>
        <v>40.000000000000099</v>
      </c>
      <c r="F138" s="64">
        <f t="shared" si="36"/>
        <v>50.000000000000128</v>
      </c>
      <c r="G138" s="65">
        <f t="shared" si="41"/>
        <v>20.000000000000057</v>
      </c>
      <c r="H138" s="65">
        <f t="shared" si="38"/>
        <v>40.000000000000114</v>
      </c>
      <c r="I138" s="65">
        <f t="shared" si="38"/>
        <v>50.000000000000135</v>
      </c>
      <c r="J138" s="65">
        <f t="shared" si="37"/>
        <v>0.23243285987674156</v>
      </c>
      <c r="K138" s="65">
        <f t="shared" si="37"/>
        <v>0.46486571975348312</v>
      </c>
      <c r="L138" s="65">
        <f t="shared" si="37"/>
        <v>0.58108214969184502</v>
      </c>
      <c r="M138" s="66"/>
      <c r="O138" s="181">
        <v>136</v>
      </c>
      <c r="P138" s="62">
        <f t="shared" si="42"/>
        <v>28.653979238754321</v>
      </c>
      <c r="Q138" s="65">
        <f t="shared" si="43"/>
        <v>12.563700036227511</v>
      </c>
      <c r="R138" s="103">
        <f t="shared" si="43"/>
        <v>25.127400072455021</v>
      </c>
      <c r="S138" s="65">
        <f t="shared" si="43"/>
        <v>31.409250090568776</v>
      </c>
      <c r="T138" s="65">
        <f t="shared" si="44"/>
        <v>0.18408102886124844</v>
      </c>
      <c r="U138" s="107">
        <f t="shared" si="44"/>
        <v>0.36816205772249688</v>
      </c>
      <c r="V138" s="65">
        <f t="shared" si="44"/>
        <v>0.46020257215312199</v>
      </c>
    </row>
    <row r="139" spans="1:22" x14ac:dyDescent="0.25">
      <c r="A139" s="61">
        <f t="shared" si="31"/>
        <v>18.199999999999953</v>
      </c>
      <c r="B139" s="62">
        <f t="shared" si="39"/>
        <v>4.2661458015403024</v>
      </c>
      <c r="C139" s="181">
        <f t="shared" si="40"/>
        <v>170.64583206161257</v>
      </c>
      <c r="D139" s="63">
        <f t="shared" si="36"/>
        <v>19.780219780219831</v>
      </c>
      <c r="E139" s="64">
        <f t="shared" si="36"/>
        <v>39.560439560439661</v>
      </c>
      <c r="F139" s="64">
        <f t="shared" si="36"/>
        <v>49.45054945054958</v>
      </c>
      <c r="G139" s="65">
        <f t="shared" si="41"/>
        <v>19.780219780219834</v>
      </c>
      <c r="H139" s="65">
        <f t="shared" si="38"/>
        <v>39.560439560439669</v>
      </c>
      <c r="I139" s="65">
        <f t="shared" si="38"/>
        <v>49.450549450549588</v>
      </c>
      <c r="J139" s="65">
        <f t="shared" si="37"/>
        <v>0.2311484857738364</v>
      </c>
      <c r="K139" s="65">
        <f t="shared" si="37"/>
        <v>0.4622969715476728</v>
      </c>
      <c r="L139" s="65">
        <f t="shared" si="37"/>
        <v>0.57787121443459455</v>
      </c>
      <c r="M139" s="66"/>
      <c r="O139" s="181">
        <v>137</v>
      </c>
      <c r="P139" s="62">
        <f t="shared" si="42"/>
        <v>28.23719963770046</v>
      </c>
      <c r="Q139" s="65">
        <f t="shared" si="43"/>
        <v>12.749139596667071</v>
      </c>
      <c r="R139" s="103">
        <f t="shared" si="43"/>
        <v>25.498279193334142</v>
      </c>
      <c r="S139" s="65">
        <f t="shared" si="43"/>
        <v>31.872848991667677</v>
      </c>
      <c r="T139" s="65">
        <f t="shared" si="44"/>
        <v>0.18543956043956022</v>
      </c>
      <c r="U139" s="107">
        <f t="shared" si="44"/>
        <v>0.37087912087912045</v>
      </c>
      <c r="V139" s="65">
        <f t="shared" si="44"/>
        <v>0.46359890109890145</v>
      </c>
    </row>
    <row r="140" spans="1:22" x14ac:dyDescent="0.25">
      <c r="A140" s="61">
        <f t="shared" si="31"/>
        <v>18.399999999999952</v>
      </c>
      <c r="B140" s="62">
        <f t="shared" si="39"/>
        <v>4.2895221179054381</v>
      </c>
      <c r="C140" s="181">
        <f t="shared" si="40"/>
        <v>169.7158750997373</v>
      </c>
      <c r="D140" s="63">
        <f t="shared" si="36"/>
        <v>19.565217391304397</v>
      </c>
      <c r="E140" s="64">
        <f t="shared" si="36"/>
        <v>39.130434782608795</v>
      </c>
      <c r="F140" s="64">
        <f t="shared" si="36"/>
        <v>48.913043478260995</v>
      </c>
      <c r="G140" s="65">
        <f t="shared" si="41"/>
        <v>19.565217391304394</v>
      </c>
      <c r="H140" s="65">
        <f t="shared" si="38"/>
        <v>39.130434782608788</v>
      </c>
      <c r="I140" s="65">
        <f t="shared" si="38"/>
        <v>48.913043478260988</v>
      </c>
      <c r="J140" s="65">
        <f t="shared" si="37"/>
        <v>0.22988510987466171</v>
      </c>
      <c r="K140" s="65">
        <f t="shared" si="37"/>
        <v>0.45977021974932342</v>
      </c>
      <c r="L140" s="65">
        <f t="shared" si="37"/>
        <v>0.5747127746866596</v>
      </c>
      <c r="M140" s="66"/>
      <c r="O140" s="181">
        <v>138</v>
      </c>
      <c r="P140" s="62">
        <f t="shared" si="42"/>
        <v>27.82944759504306</v>
      </c>
      <c r="Q140" s="65">
        <f t="shared" si="43"/>
        <v>12.935937688684941</v>
      </c>
      <c r="R140" s="103">
        <f t="shared" si="43"/>
        <v>25.871875377369882</v>
      </c>
      <c r="S140" s="65">
        <f t="shared" si="43"/>
        <v>32.339844221712355</v>
      </c>
      <c r="T140" s="65">
        <f t="shared" si="44"/>
        <v>0.18679809201787023</v>
      </c>
      <c r="U140" s="107">
        <f t="shared" si="44"/>
        <v>0.37359618403574046</v>
      </c>
      <c r="V140" s="65">
        <f t="shared" si="44"/>
        <v>0.46699523004467736</v>
      </c>
    </row>
    <row r="141" spans="1:22" x14ac:dyDescent="0.25">
      <c r="A141" s="61">
        <f t="shared" si="31"/>
        <v>18.599999999999952</v>
      </c>
      <c r="B141" s="62">
        <f t="shared" si="39"/>
        <v>4.3127717305695592</v>
      </c>
      <c r="C141" s="181">
        <f t="shared" si="40"/>
        <v>168.80095805670149</v>
      </c>
      <c r="D141" s="63">
        <f t="shared" si="36"/>
        <v>19.35483870967747</v>
      </c>
      <c r="E141" s="64">
        <f t="shared" si="36"/>
        <v>38.709677419354939</v>
      </c>
      <c r="F141" s="64">
        <f t="shared" si="36"/>
        <v>48.387096774193672</v>
      </c>
      <c r="G141" s="65">
        <f t="shared" si="41"/>
        <v>19.35483870967747</v>
      </c>
      <c r="H141" s="65">
        <f t="shared" si="38"/>
        <v>38.709677419354939</v>
      </c>
      <c r="I141" s="65">
        <f t="shared" si="38"/>
        <v>48.387096774193672</v>
      </c>
      <c r="J141" s="65">
        <f t="shared" si="37"/>
        <v>0.22864216618015476</v>
      </c>
      <c r="K141" s="65">
        <f t="shared" si="37"/>
        <v>0.45728433236030952</v>
      </c>
      <c r="L141" s="65">
        <f t="shared" si="37"/>
        <v>0.57160541545038512</v>
      </c>
      <c r="M141" s="66"/>
      <c r="O141" s="181">
        <v>139</v>
      </c>
      <c r="P141" s="62">
        <f t="shared" si="42"/>
        <v>27.430464261684183</v>
      </c>
      <c r="Q141" s="65">
        <f t="shared" si="43"/>
        <v>13.124094312281123</v>
      </c>
      <c r="R141" s="103">
        <f t="shared" si="43"/>
        <v>26.248188624562246</v>
      </c>
      <c r="S141" s="65">
        <f t="shared" si="43"/>
        <v>32.810235780702811</v>
      </c>
      <c r="T141" s="65">
        <f t="shared" si="44"/>
        <v>0.18815662359618202</v>
      </c>
      <c r="U141" s="107">
        <f t="shared" si="44"/>
        <v>0.37631324719236403</v>
      </c>
      <c r="V141" s="65">
        <f t="shared" si="44"/>
        <v>0.47039155899045682</v>
      </c>
    </row>
    <row r="142" spans="1:22" x14ac:dyDescent="0.25">
      <c r="A142" s="61">
        <f t="shared" si="31"/>
        <v>18.799999999999951</v>
      </c>
      <c r="B142" s="62">
        <f t="shared" si="39"/>
        <v>4.3358966777357546</v>
      </c>
      <c r="C142" s="181">
        <f t="shared" si="40"/>
        <v>167.90067986125729</v>
      </c>
      <c r="D142" s="63">
        <f t="shared" si="36"/>
        <v>19.148936170212817</v>
      </c>
      <c r="E142" s="64">
        <f t="shared" si="36"/>
        <v>38.297872340425634</v>
      </c>
      <c r="F142" s="64">
        <f t="shared" si="36"/>
        <v>47.872340425532038</v>
      </c>
      <c r="G142" s="65">
        <f t="shared" si="41"/>
        <v>19.148936170212814</v>
      </c>
      <c r="H142" s="65">
        <f t="shared" si="38"/>
        <v>38.297872340425627</v>
      </c>
      <c r="I142" s="65">
        <f t="shared" si="38"/>
        <v>47.87234042553203</v>
      </c>
      <c r="J142" s="65">
        <f t="shared" si="37"/>
        <v>0.22741910982238167</v>
      </c>
      <c r="K142" s="65">
        <f t="shared" si="37"/>
        <v>0.45483821964476334</v>
      </c>
      <c r="L142" s="65">
        <f t="shared" si="37"/>
        <v>0.5685477745559524</v>
      </c>
      <c r="M142" s="66"/>
      <c r="O142" s="181">
        <v>140</v>
      </c>
      <c r="P142" s="62">
        <f t="shared" si="42"/>
        <v>27.040000000000003</v>
      </c>
      <c r="Q142" s="65">
        <f t="shared" si="43"/>
        <v>13.31360946745562</v>
      </c>
      <c r="R142" s="103">
        <f t="shared" si="43"/>
        <v>26.627218934911241</v>
      </c>
      <c r="S142" s="65">
        <f t="shared" si="43"/>
        <v>33.284023668639051</v>
      </c>
      <c r="T142" s="65">
        <f t="shared" si="44"/>
        <v>0.18951515517449735</v>
      </c>
      <c r="U142" s="107">
        <f t="shared" si="44"/>
        <v>0.3790303103489947</v>
      </c>
      <c r="V142" s="65">
        <f t="shared" si="44"/>
        <v>0.47378788793623983</v>
      </c>
    </row>
    <row r="143" spans="1:22" x14ac:dyDescent="0.25">
      <c r="A143" s="61">
        <f t="shared" si="31"/>
        <v>18.99999999999995</v>
      </c>
      <c r="B143" s="62">
        <f t="shared" si="39"/>
        <v>4.3588989435406678</v>
      </c>
      <c r="C143" s="181">
        <f t="shared" si="40"/>
        <v>167.01465425776919</v>
      </c>
      <c r="D143" s="63">
        <f t="shared" ref="D143:F162" si="45">D$2*3600/$A143</f>
        <v>18.94736842105268</v>
      </c>
      <c r="E143" s="64">
        <f t="shared" si="45"/>
        <v>37.89473684210536</v>
      </c>
      <c r="F143" s="64">
        <f t="shared" si="45"/>
        <v>47.368421052631703</v>
      </c>
      <c r="G143" s="65">
        <f t="shared" si="41"/>
        <v>18.94736842105268</v>
      </c>
      <c r="H143" s="65">
        <f t="shared" si="38"/>
        <v>37.89473684210536</v>
      </c>
      <c r="I143" s="65">
        <f t="shared" si="38"/>
        <v>47.368421052631703</v>
      </c>
      <c r="J143" s="65">
        <f t="shared" ref="J143:L162" si="46">J$2*3600/($C$2/$C143)^2 - J$2*3600/($C$2/($C143-1))^2</f>
        <v>0.2262154160608425</v>
      </c>
      <c r="K143" s="65">
        <f t="shared" si="46"/>
        <v>0.452430832121685</v>
      </c>
      <c r="L143" s="65">
        <f t="shared" si="46"/>
        <v>0.56553854015211158</v>
      </c>
      <c r="M143" s="66"/>
      <c r="O143" s="181">
        <v>141</v>
      </c>
      <c r="P143" s="62">
        <f t="shared" si="42"/>
        <v>26.6578139932599</v>
      </c>
      <c r="Q143" s="65">
        <f t="shared" si="43"/>
        <v>13.504483154208428</v>
      </c>
      <c r="R143" s="103">
        <f t="shared" si="43"/>
        <v>27.008966308416856</v>
      </c>
      <c r="S143" s="65">
        <f t="shared" si="43"/>
        <v>33.761207885521067</v>
      </c>
      <c r="T143" s="65">
        <f t="shared" si="44"/>
        <v>0.19087368675280736</v>
      </c>
      <c r="U143" s="107">
        <f t="shared" si="44"/>
        <v>0.38174737350561472</v>
      </c>
      <c r="V143" s="65">
        <f t="shared" si="44"/>
        <v>0.47718421688201573</v>
      </c>
    </row>
    <row r="144" spans="1:22" x14ac:dyDescent="0.25">
      <c r="A144" s="61">
        <f t="shared" si="31"/>
        <v>19.19999999999995</v>
      </c>
      <c r="B144" s="62">
        <f t="shared" si="39"/>
        <v>4.3817804600413233</v>
      </c>
      <c r="C144" s="181">
        <f t="shared" si="40"/>
        <v>166.1425091099006</v>
      </c>
      <c r="D144" s="63">
        <f t="shared" si="45"/>
        <v>18.75000000000005</v>
      </c>
      <c r="E144" s="64">
        <f t="shared" si="45"/>
        <v>37.500000000000099</v>
      </c>
      <c r="F144" s="64">
        <f t="shared" si="45"/>
        <v>46.875000000000121</v>
      </c>
      <c r="G144" s="65">
        <f t="shared" si="41"/>
        <v>18.75000000000005</v>
      </c>
      <c r="H144" s="65">
        <f t="shared" ref="H144:I163" si="47">H$2*3600/($C$2/$C144)^2</f>
        <v>37.500000000000099</v>
      </c>
      <c r="I144" s="65">
        <f t="shared" si="47"/>
        <v>46.875000000000121</v>
      </c>
      <c r="J144" s="65">
        <f t="shared" si="46"/>
        <v>0.22503057933660386</v>
      </c>
      <c r="K144" s="65">
        <f t="shared" si="46"/>
        <v>0.45006115867320773</v>
      </c>
      <c r="L144" s="65">
        <f t="shared" si="46"/>
        <v>0.56257644834150966</v>
      </c>
      <c r="M144" s="66"/>
      <c r="O144" s="181">
        <v>142</v>
      </c>
      <c r="P144" s="62">
        <f t="shared" si="42"/>
        <v>26.283673874231305</v>
      </c>
      <c r="Q144" s="65">
        <f t="shared" si="43"/>
        <v>13.696715372539547</v>
      </c>
      <c r="R144" s="103">
        <f t="shared" si="43"/>
        <v>27.393430745079094</v>
      </c>
      <c r="S144" s="65">
        <f t="shared" si="43"/>
        <v>34.241788431348873</v>
      </c>
      <c r="T144" s="65">
        <f t="shared" si="44"/>
        <v>0.19223221833111914</v>
      </c>
      <c r="U144" s="107">
        <f t="shared" si="44"/>
        <v>0.38446443666223828</v>
      </c>
      <c r="V144" s="65">
        <f t="shared" si="44"/>
        <v>0.48058054582780585</v>
      </c>
    </row>
    <row r="145" spans="1:22" x14ac:dyDescent="0.25">
      <c r="A145" s="61">
        <f t="shared" si="31"/>
        <v>19.399999999999949</v>
      </c>
      <c r="B145" s="62">
        <f t="shared" si="39"/>
        <v>4.4045431091090421</v>
      </c>
      <c r="C145" s="181">
        <f t="shared" si="40"/>
        <v>165.28388574388615</v>
      </c>
      <c r="D145" s="63">
        <f t="shared" si="45"/>
        <v>18.556701030927883</v>
      </c>
      <c r="E145" s="64">
        <f t="shared" si="45"/>
        <v>37.113402061855766</v>
      </c>
      <c r="F145" s="64">
        <f t="shared" si="45"/>
        <v>46.391752577319707</v>
      </c>
      <c r="G145" s="65">
        <f t="shared" si="41"/>
        <v>18.556701030927883</v>
      </c>
      <c r="H145" s="65">
        <f t="shared" si="47"/>
        <v>37.113402061855766</v>
      </c>
      <c r="I145" s="65">
        <f t="shared" si="47"/>
        <v>46.391752577319707</v>
      </c>
      <c r="J145" s="65">
        <f t="shared" si="46"/>
        <v>0.22386411237999582</v>
      </c>
      <c r="K145" s="65">
        <f t="shared" si="46"/>
        <v>0.44772822475999163</v>
      </c>
      <c r="L145" s="65">
        <f t="shared" si="46"/>
        <v>0.55966028094998421</v>
      </c>
      <c r="M145" s="66"/>
      <c r="O145" s="181">
        <v>143</v>
      </c>
      <c r="P145" s="62">
        <f t="shared" si="42"/>
        <v>25.917355371900825</v>
      </c>
      <c r="Q145" s="65">
        <f t="shared" si="43"/>
        <v>13.89030612244898</v>
      </c>
      <c r="R145" s="103">
        <f t="shared" si="43"/>
        <v>27.780612244897959</v>
      </c>
      <c r="S145" s="65">
        <f t="shared" si="43"/>
        <v>34.725765306122447</v>
      </c>
      <c r="T145" s="65">
        <f t="shared" si="44"/>
        <v>0.1935907499094327</v>
      </c>
      <c r="U145" s="107">
        <f t="shared" si="44"/>
        <v>0.3871814998188654</v>
      </c>
      <c r="V145" s="65">
        <f t="shared" si="44"/>
        <v>0.48397687477357465</v>
      </c>
    </row>
    <row r="146" spans="1:22" x14ac:dyDescent="0.25">
      <c r="A146" s="61">
        <f t="shared" si="31"/>
        <v>19.599999999999948</v>
      </c>
      <c r="B146" s="62">
        <f t="shared" si="39"/>
        <v>4.4271887242357248</v>
      </c>
      <c r="C146" s="181">
        <f t="shared" si="40"/>
        <v>164.43843832875595</v>
      </c>
      <c r="D146" s="63">
        <f t="shared" si="45"/>
        <v>18.367346938775558</v>
      </c>
      <c r="E146" s="64">
        <f t="shared" si="45"/>
        <v>36.734693877551116</v>
      </c>
      <c r="F146" s="64">
        <f t="shared" si="45"/>
        <v>45.918367346938894</v>
      </c>
      <c r="G146" s="65">
        <f t="shared" si="41"/>
        <v>18.367346938775562</v>
      </c>
      <c r="H146" s="65">
        <f t="shared" si="47"/>
        <v>36.734693877551123</v>
      </c>
      <c r="I146" s="65">
        <f t="shared" si="47"/>
        <v>45.918367346938908</v>
      </c>
      <c r="J146" s="65">
        <f t="shared" si="46"/>
        <v>0.22271554536873595</v>
      </c>
      <c r="K146" s="65">
        <f t="shared" si="46"/>
        <v>0.44543109073747189</v>
      </c>
      <c r="L146" s="65">
        <f t="shared" si="46"/>
        <v>0.55678886342184342</v>
      </c>
      <c r="M146" s="66"/>
      <c r="O146" s="181">
        <v>144</v>
      </c>
      <c r="P146" s="62">
        <f t="shared" si="42"/>
        <v>25.558641975308639</v>
      </c>
      <c r="Q146" s="65">
        <f t="shared" si="43"/>
        <v>14.085255403936724</v>
      </c>
      <c r="R146" s="103">
        <f t="shared" si="43"/>
        <v>28.170510807873448</v>
      </c>
      <c r="S146" s="65">
        <f t="shared" si="43"/>
        <v>35.213138509841812</v>
      </c>
      <c r="T146" s="65">
        <f t="shared" si="44"/>
        <v>0.19494928148774449</v>
      </c>
      <c r="U146" s="107">
        <f t="shared" si="44"/>
        <v>0.38989856297548897</v>
      </c>
      <c r="V146" s="65">
        <f t="shared" si="44"/>
        <v>0.48737320371936477</v>
      </c>
    </row>
    <row r="147" spans="1:22" x14ac:dyDescent="0.25">
      <c r="A147" s="61">
        <f t="shared" si="31"/>
        <v>19.799999999999947</v>
      </c>
      <c r="B147" s="62">
        <f t="shared" si="39"/>
        <v>4.4497190922573919</v>
      </c>
      <c r="C147" s="181">
        <f t="shared" si="40"/>
        <v>163.6058332910803</v>
      </c>
      <c r="D147" s="63">
        <f t="shared" si="45"/>
        <v>18.18181818181823</v>
      </c>
      <c r="E147" s="64">
        <f t="shared" si="45"/>
        <v>36.363636363636459</v>
      </c>
      <c r="F147" s="64">
        <f t="shared" si="45"/>
        <v>45.454545454545574</v>
      </c>
      <c r="G147" s="65">
        <f t="shared" si="41"/>
        <v>18.18181818181823</v>
      </c>
      <c r="H147" s="65">
        <f t="shared" si="47"/>
        <v>36.363636363636459</v>
      </c>
      <c r="I147" s="65">
        <f t="shared" si="47"/>
        <v>45.454545454545574</v>
      </c>
      <c r="J147" s="65">
        <f t="shared" si="46"/>
        <v>0.22158442513279297</v>
      </c>
      <c r="K147" s="65">
        <f t="shared" si="46"/>
        <v>0.44316885026558595</v>
      </c>
      <c r="L147" s="65">
        <f t="shared" si="46"/>
        <v>0.55396106283198066</v>
      </c>
      <c r="M147" s="66"/>
      <c r="O147" s="181">
        <v>145</v>
      </c>
      <c r="P147" s="62">
        <f t="shared" si="42"/>
        <v>25.207324613555294</v>
      </c>
      <c r="Q147" s="65">
        <f t="shared" si="43"/>
        <v>14.281563217002777</v>
      </c>
      <c r="R147" s="103">
        <f t="shared" si="43"/>
        <v>28.563126434005554</v>
      </c>
      <c r="S147" s="65">
        <f t="shared" si="43"/>
        <v>35.703908042506939</v>
      </c>
      <c r="T147" s="65">
        <f t="shared" si="44"/>
        <v>0.19630781306605272</v>
      </c>
      <c r="U147" s="107">
        <f t="shared" si="44"/>
        <v>0.39261562613210543</v>
      </c>
      <c r="V147" s="65">
        <f t="shared" si="44"/>
        <v>0.49076953266512646</v>
      </c>
    </row>
    <row r="148" spans="1:22" x14ac:dyDescent="0.25">
      <c r="A148" s="61">
        <f t="shared" si="31"/>
        <v>19.999999999999947</v>
      </c>
      <c r="B148" s="62">
        <f t="shared" si="39"/>
        <v>4.4721359549995734</v>
      </c>
      <c r="C148" s="181">
        <f t="shared" si="40"/>
        <v>162.78574876198491</v>
      </c>
      <c r="D148" s="63">
        <f t="shared" si="45"/>
        <v>18.00000000000005</v>
      </c>
      <c r="E148" s="64">
        <f t="shared" si="45"/>
        <v>36.000000000000099</v>
      </c>
      <c r="F148" s="64">
        <f t="shared" si="45"/>
        <v>45.000000000000121</v>
      </c>
      <c r="G148" s="65">
        <f t="shared" si="41"/>
        <v>18.00000000000005</v>
      </c>
      <c r="H148" s="65">
        <f t="shared" si="47"/>
        <v>36.000000000000099</v>
      </c>
      <c r="I148" s="65">
        <f t="shared" si="47"/>
        <v>45.000000000000121</v>
      </c>
      <c r="J148" s="65">
        <f t="shared" si="46"/>
        <v>0.22047031440312992</v>
      </c>
      <c r="K148" s="65">
        <f t="shared" si="46"/>
        <v>0.44094062880625984</v>
      </c>
      <c r="L148" s="65">
        <f t="shared" si="46"/>
        <v>0.5511757860078248</v>
      </c>
      <c r="M148" s="66"/>
      <c r="O148" s="181">
        <v>146</v>
      </c>
      <c r="P148" s="62">
        <f t="shared" si="42"/>
        <v>24.863201351097771</v>
      </c>
      <c r="Q148" s="65">
        <f t="shared" si="43"/>
        <v>14.479229561647141</v>
      </c>
      <c r="R148" s="103">
        <f t="shared" si="43"/>
        <v>28.958459123294283</v>
      </c>
      <c r="S148" s="65">
        <f t="shared" si="43"/>
        <v>36.198073904117855</v>
      </c>
      <c r="T148" s="65">
        <f t="shared" si="44"/>
        <v>0.1976663446443645</v>
      </c>
      <c r="U148" s="107">
        <f t="shared" si="44"/>
        <v>0.395332689288729</v>
      </c>
      <c r="V148" s="65">
        <f t="shared" si="44"/>
        <v>0.49416586161091658</v>
      </c>
    </row>
    <row r="149" spans="1:22" x14ac:dyDescent="0.25">
      <c r="A149" s="61">
        <f t="shared" si="31"/>
        <v>20.199999999999946</v>
      </c>
      <c r="B149" s="62">
        <f t="shared" si="39"/>
        <v>4.4944410108488402</v>
      </c>
      <c r="C149" s="181">
        <f t="shared" si="40"/>
        <v>161.97787405435469</v>
      </c>
      <c r="D149" s="63">
        <f t="shared" si="45"/>
        <v>17.82178217821787</v>
      </c>
      <c r="E149" s="64">
        <f t="shared" si="45"/>
        <v>35.643564356435739</v>
      </c>
      <c r="F149" s="64">
        <f t="shared" si="45"/>
        <v>44.554455445544676</v>
      </c>
      <c r="G149" s="65">
        <f t="shared" si="41"/>
        <v>17.82178217821787</v>
      </c>
      <c r="H149" s="65">
        <f t="shared" si="47"/>
        <v>35.643564356435739</v>
      </c>
      <c r="I149" s="65">
        <f t="shared" si="47"/>
        <v>44.554455445544676</v>
      </c>
      <c r="J149" s="65">
        <f t="shared" si="46"/>
        <v>0.21937279110149532</v>
      </c>
      <c r="K149" s="65">
        <f t="shared" si="46"/>
        <v>0.43874558220299065</v>
      </c>
      <c r="L149" s="65">
        <f t="shared" si="46"/>
        <v>0.54843197775373653</v>
      </c>
      <c r="M149" s="66"/>
      <c r="O149" s="181">
        <v>147</v>
      </c>
      <c r="P149" s="62">
        <f t="shared" si="42"/>
        <v>24.52607709750567</v>
      </c>
      <c r="Q149" s="65">
        <f t="shared" si="43"/>
        <v>14.678254437869821</v>
      </c>
      <c r="R149" s="103">
        <f t="shared" si="43"/>
        <v>29.356508875739642</v>
      </c>
      <c r="S149" s="65">
        <f t="shared" si="43"/>
        <v>36.695636094674555</v>
      </c>
      <c r="T149" s="65">
        <f t="shared" si="44"/>
        <v>0.19902487622267984</v>
      </c>
      <c r="U149" s="107">
        <f t="shared" si="44"/>
        <v>0.39804975244535967</v>
      </c>
      <c r="V149" s="65">
        <f t="shared" si="44"/>
        <v>0.49756219055669959</v>
      </c>
    </row>
    <row r="150" spans="1:22" x14ac:dyDescent="0.25">
      <c r="A150" s="61">
        <f t="shared" si="31"/>
        <v>20.399999999999945</v>
      </c>
      <c r="B150" s="62">
        <f t="shared" si="39"/>
        <v>4.5166359162544802</v>
      </c>
      <c r="C150" s="181">
        <f t="shared" si="40"/>
        <v>161.18190916829755</v>
      </c>
      <c r="D150" s="63">
        <f t="shared" si="45"/>
        <v>17.647058823529459</v>
      </c>
      <c r="E150" s="64">
        <f t="shared" si="45"/>
        <v>35.294117647058918</v>
      </c>
      <c r="F150" s="64">
        <f t="shared" si="45"/>
        <v>44.11764705882365</v>
      </c>
      <c r="G150" s="65">
        <f t="shared" si="41"/>
        <v>17.647058823529456</v>
      </c>
      <c r="H150" s="65">
        <f t="shared" si="47"/>
        <v>35.294117647058911</v>
      </c>
      <c r="I150" s="65">
        <f t="shared" si="47"/>
        <v>44.117647058823643</v>
      </c>
      <c r="J150" s="65">
        <f t="shared" si="46"/>
        <v>0.21829144766855535</v>
      </c>
      <c r="K150" s="65">
        <f t="shared" si="46"/>
        <v>0.4365828953371107</v>
      </c>
      <c r="L150" s="65">
        <f t="shared" si="46"/>
        <v>0.54572861917139193</v>
      </c>
      <c r="M150" s="66"/>
      <c r="O150" s="181">
        <v>148</v>
      </c>
      <c r="P150" s="62">
        <f t="shared" si="42"/>
        <v>24.195763330898469</v>
      </c>
      <c r="Q150" s="65">
        <f t="shared" si="43"/>
        <v>14.878637845670811</v>
      </c>
      <c r="R150" s="103">
        <f t="shared" si="43"/>
        <v>29.757275691341622</v>
      </c>
      <c r="S150" s="65">
        <f t="shared" si="43"/>
        <v>37.19659461417703</v>
      </c>
      <c r="T150" s="65">
        <f t="shared" si="44"/>
        <v>0.20038340780098984</v>
      </c>
      <c r="U150" s="107">
        <f t="shared" si="44"/>
        <v>0.40076681560197969</v>
      </c>
      <c r="V150" s="65">
        <f t="shared" si="44"/>
        <v>0.5009585195024755</v>
      </c>
    </row>
    <row r="151" spans="1:22" x14ac:dyDescent="0.25">
      <c r="A151" s="61">
        <f t="shared" si="31"/>
        <v>20.599999999999945</v>
      </c>
      <c r="B151" s="62">
        <f t="shared" si="39"/>
        <v>4.5387222871640809</v>
      </c>
      <c r="C151" s="181">
        <f t="shared" si="40"/>
        <v>160.39756432308056</v>
      </c>
      <c r="D151" s="63">
        <f t="shared" si="45"/>
        <v>17.475728155339851</v>
      </c>
      <c r="E151" s="64">
        <f t="shared" si="45"/>
        <v>34.951456310679703</v>
      </c>
      <c r="F151" s="64">
        <f t="shared" si="45"/>
        <v>43.689320388349635</v>
      </c>
      <c r="G151" s="65">
        <f t="shared" si="41"/>
        <v>17.475728155339851</v>
      </c>
      <c r="H151" s="65">
        <f t="shared" si="47"/>
        <v>34.951456310679703</v>
      </c>
      <c r="I151" s="65">
        <f t="shared" si="47"/>
        <v>43.689320388349635</v>
      </c>
      <c r="J151" s="65">
        <f t="shared" si="46"/>
        <v>0.21722589042804685</v>
      </c>
      <c r="K151" s="65">
        <f t="shared" si="46"/>
        <v>0.43445178085609371</v>
      </c>
      <c r="L151" s="65">
        <f t="shared" si="46"/>
        <v>0.54306472607012068</v>
      </c>
      <c r="M151" s="66"/>
      <c r="O151" s="181">
        <v>149</v>
      </c>
      <c r="P151" s="62">
        <f t="shared" si="42"/>
        <v>23.872077834331787</v>
      </c>
      <c r="Q151" s="65">
        <f t="shared" si="43"/>
        <v>15.080379785050114</v>
      </c>
      <c r="R151" s="103">
        <f t="shared" si="43"/>
        <v>30.160759570100229</v>
      </c>
      <c r="S151" s="65">
        <f t="shared" si="43"/>
        <v>37.700949462625289</v>
      </c>
      <c r="T151" s="65">
        <f t="shared" si="44"/>
        <v>0.2017419393793034</v>
      </c>
      <c r="U151" s="107">
        <f t="shared" si="44"/>
        <v>0.40348387875860681</v>
      </c>
      <c r="V151" s="65">
        <f t="shared" si="44"/>
        <v>0.50435484844825851</v>
      </c>
    </row>
    <row r="152" spans="1:22" x14ac:dyDescent="0.25">
      <c r="A152" s="61">
        <f t="shared" si="31"/>
        <v>20.799999999999944</v>
      </c>
      <c r="B152" s="62">
        <f t="shared" si="39"/>
        <v>4.560701700396546</v>
      </c>
      <c r="C152" s="181">
        <f t="shared" si="40"/>
        <v>159.62455951387952</v>
      </c>
      <c r="D152" s="63">
        <f t="shared" si="45"/>
        <v>17.307692307692353</v>
      </c>
      <c r="E152" s="64">
        <f t="shared" si="45"/>
        <v>34.615384615384706</v>
      </c>
      <c r="F152" s="64">
        <f t="shared" si="45"/>
        <v>43.269230769230887</v>
      </c>
      <c r="G152" s="65">
        <f t="shared" si="41"/>
        <v>17.307692307692353</v>
      </c>
      <c r="H152" s="65">
        <f t="shared" si="47"/>
        <v>34.615384615384706</v>
      </c>
      <c r="I152" s="65">
        <f t="shared" si="47"/>
        <v>43.26923076923088</v>
      </c>
      <c r="J152" s="65">
        <f t="shared" si="46"/>
        <v>0.21617573898456399</v>
      </c>
      <c r="K152" s="65">
        <f t="shared" si="46"/>
        <v>0.43235147796912798</v>
      </c>
      <c r="L152" s="65">
        <f t="shared" si="46"/>
        <v>0.5404393474614082</v>
      </c>
      <c r="M152" s="66"/>
      <c r="O152" s="181">
        <v>150</v>
      </c>
      <c r="P152" s="62">
        <f t="shared" si="42"/>
        <v>23.554844444444445</v>
      </c>
      <c r="Q152" s="65">
        <f t="shared" si="43"/>
        <v>15.283480256007728</v>
      </c>
      <c r="R152" s="103">
        <f t="shared" si="43"/>
        <v>30.566960512015456</v>
      </c>
      <c r="S152" s="65">
        <f t="shared" si="43"/>
        <v>38.208700640019323</v>
      </c>
      <c r="T152" s="65">
        <f t="shared" si="44"/>
        <v>0.20310047095761341</v>
      </c>
      <c r="U152" s="107">
        <f t="shared" si="44"/>
        <v>0.40620094191522682</v>
      </c>
      <c r="V152" s="65">
        <f t="shared" si="44"/>
        <v>0.50775117739403441</v>
      </c>
    </row>
    <row r="153" spans="1:22" x14ac:dyDescent="0.25">
      <c r="A153" s="61">
        <f t="shared" si="31"/>
        <v>20.999999999999943</v>
      </c>
      <c r="B153" s="62">
        <f t="shared" si="39"/>
        <v>4.5825756949558336</v>
      </c>
      <c r="C153" s="181">
        <f t="shared" si="40"/>
        <v>158.86262409180267</v>
      </c>
      <c r="D153" s="63">
        <f t="shared" si="45"/>
        <v>17.142857142857189</v>
      </c>
      <c r="E153" s="64">
        <f t="shared" si="45"/>
        <v>34.285714285714377</v>
      </c>
      <c r="F153" s="64">
        <f t="shared" si="45"/>
        <v>42.857142857142975</v>
      </c>
      <c r="G153" s="65">
        <f t="shared" si="41"/>
        <v>17.142857142857189</v>
      </c>
      <c r="H153" s="65">
        <f t="shared" si="47"/>
        <v>34.285714285714377</v>
      </c>
      <c r="I153" s="65">
        <f t="shared" si="47"/>
        <v>42.857142857142975</v>
      </c>
      <c r="J153" s="65">
        <f t="shared" si="46"/>
        <v>0.21514062565303504</v>
      </c>
      <c r="K153" s="65">
        <f t="shared" si="46"/>
        <v>0.43028125130607009</v>
      </c>
      <c r="L153" s="65">
        <f t="shared" si="46"/>
        <v>0.53785156413258761</v>
      </c>
      <c r="M153" s="66"/>
      <c r="O153" s="181">
        <v>151</v>
      </c>
      <c r="P153" s="62">
        <f t="shared" si="42"/>
        <v>23.243892811718784</v>
      </c>
      <c r="Q153" s="65">
        <f t="shared" si="43"/>
        <v>15.487939258543655</v>
      </c>
      <c r="R153" s="103">
        <f t="shared" si="43"/>
        <v>30.97587851708731</v>
      </c>
      <c r="S153" s="65">
        <f t="shared" si="43"/>
        <v>38.719848146359134</v>
      </c>
      <c r="T153" s="65">
        <f t="shared" si="44"/>
        <v>0.20445900253592697</v>
      </c>
      <c r="U153" s="107">
        <f t="shared" si="44"/>
        <v>0.40891800507185394</v>
      </c>
      <c r="V153" s="65">
        <f t="shared" si="44"/>
        <v>0.51114750633981032</v>
      </c>
    </row>
    <row r="154" spans="1:22" x14ac:dyDescent="0.25">
      <c r="A154" s="61">
        <f t="shared" si="31"/>
        <v>21.199999999999942</v>
      </c>
      <c r="B154" s="62">
        <f t="shared" si="39"/>
        <v>4.6043457732885287</v>
      </c>
      <c r="C154" s="181">
        <f t="shared" si="40"/>
        <v>158.11149636575749</v>
      </c>
      <c r="D154" s="63">
        <f t="shared" si="45"/>
        <v>16.981132075471745</v>
      </c>
      <c r="E154" s="64">
        <f t="shared" si="45"/>
        <v>33.96226415094349</v>
      </c>
      <c r="F154" s="64">
        <f t="shared" si="45"/>
        <v>42.452830188679357</v>
      </c>
      <c r="G154" s="65">
        <f t="shared" si="41"/>
        <v>16.981132075471749</v>
      </c>
      <c r="H154" s="65">
        <f t="shared" si="47"/>
        <v>33.962264150943497</v>
      </c>
      <c r="I154" s="65">
        <f t="shared" si="47"/>
        <v>42.452830188679364</v>
      </c>
      <c r="J154" s="65">
        <f t="shared" si="46"/>
        <v>0.21412019491785372</v>
      </c>
      <c r="K154" s="65">
        <f t="shared" si="46"/>
        <v>0.42824038983570745</v>
      </c>
      <c r="L154" s="65">
        <f t="shared" si="46"/>
        <v>0.5353004872946272</v>
      </c>
      <c r="M154" s="66"/>
      <c r="O154" s="181">
        <v>152</v>
      </c>
      <c r="P154" s="62">
        <f t="shared" si="42"/>
        <v>22.939058171745156</v>
      </c>
      <c r="Q154" s="65">
        <f t="shared" si="43"/>
        <v>15.693756792657888</v>
      </c>
      <c r="R154" s="103">
        <f t="shared" si="43"/>
        <v>31.387513585315777</v>
      </c>
      <c r="S154" s="65">
        <f t="shared" si="43"/>
        <v>39.23439198164472</v>
      </c>
      <c r="T154" s="65">
        <f t="shared" si="44"/>
        <v>0.20581753411423342</v>
      </c>
      <c r="U154" s="107">
        <f t="shared" si="44"/>
        <v>0.41163506822846685</v>
      </c>
      <c r="V154" s="65">
        <f t="shared" si="44"/>
        <v>0.51454383528558623</v>
      </c>
    </row>
    <row r="155" spans="1:22" x14ac:dyDescent="0.25">
      <c r="A155" s="61">
        <f t="shared" si="31"/>
        <v>21.399999999999942</v>
      </c>
      <c r="B155" s="62">
        <f t="shared" si="39"/>
        <v>4.6260134024881445</v>
      </c>
      <c r="C155" s="181">
        <f t="shared" si="40"/>
        <v>157.37092322483079</v>
      </c>
      <c r="D155" s="63">
        <f t="shared" si="45"/>
        <v>16.822429906542101</v>
      </c>
      <c r="E155" s="64">
        <f t="shared" si="45"/>
        <v>33.644859813084203</v>
      </c>
      <c r="F155" s="64">
        <f t="shared" si="45"/>
        <v>42.056074766355252</v>
      </c>
      <c r="G155" s="65">
        <f t="shared" si="41"/>
        <v>16.822429906542105</v>
      </c>
      <c r="H155" s="65">
        <f t="shared" si="47"/>
        <v>33.64485981308421</v>
      </c>
      <c r="I155" s="65">
        <f t="shared" si="47"/>
        <v>42.056074766355259</v>
      </c>
      <c r="J155" s="65">
        <f t="shared" si="46"/>
        <v>0.21311410291985311</v>
      </c>
      <c r="K155" s="65">
        <f t="shared" si="46"/>
        <v>0.42622820583970622</v>
      </c>
      <c r="L155" s="65">
        <f t="shared" si="46"/>
        <v>0.53278525729962922</v>
      </c>
      <c r="M155" s="66"/>
      <c r="O155" s="181">
        <v>153</v>
      </c>
      <c r="P155" s="62">
        <f t="shared" si="42"/>
        <v>22.640181126916996</v>
      </c>
      <c r="Q155" s="65">
        <f t="shared" si="43"/>
        <v>15.900932858350442</v>
      </c>
      <c r="R155" s="103">
        <f t="shared" si="43"/>
        <v>31.801865716700885</v>
      </c>
      <c r="S155" s="65">
        <f t="shared" si="43"/>
        <v>39.752332145876103</v>
      </c>
      <c r="T155" s="65">
        <f t="shared" si="44"/>
        <v>0.20717606569255409</v>
      </c>
      <c r="U155" s="107">
        <f t="shared" si="44"/>
        <v>0.41435213138510818</v>
      </c>
      <c r="V155" s="65">
        <f t="shared" si="44"/>
        <v>0.51794016423138345</v>
      </c>
    </row>
    <row r="156" spans="1:22" x14ac:dyDescent="0.25">
      <c r="A156" s="61">
        <f t="shared" si="31"/>
        <v>21.599999999999941</v>
      </c>
      <c r="B156" s="62">
        <f t="shared" si="39"/>
        <v>4.6475800154488942</v>
      </c>
      <c r="C156" s="181">
        <f t="shared" si="40"/>
        <v>156.64065977994463</v>
      </c>
      <c r="D156" s="63">
        <f t="shared" si="45"/>
        <v>16.66666666666671</v>
      </c>
      <c r="E156" s="64">
        <f t="shared" si="45"/>
        <v>33.333333333333421</v>
      </c>
      <c r="F156" s="64">
        <f t="shared" si="45"/>
        <v>41.666666666666778</v>
      </c>
      <c r="G156" s="65">
        <f t="shared" si="41"/>
        <v>16.66666666666671</v>
      </c>
      <c r="H156" s="65">
        <f t="shared" si="47"/>
        <v>33.333333333333421</v>
      </c>
      <c r="I156" s="65">
        <f t="shared" si="47"/>
        <v>41.666666666666771</v>
      </c>
      <c r="J156" s="65">
        <f t="shared" si="46"/>
        <v>0.21212201696949151</v>
      </c>
      <c r="K156" s="65">
        <f t="shared" si="46"/>
        <v>0.42424403393898302</v>
      </c>
      <c r="L156" s="65">
        <f t="shared" si="46"/>
        <v>0.5303050424237199</v>
      </c>
      <c r="M156" s="66"/>
      <c r="O156" s="181">
        <v>154</v>
      </c>
      <c r="P156" s="62">
        <f t="shared" si="42"/>
        <v>22.347107438016533</v>
      </c>
      <c r="Q156" s="65">
        <f t="shared" si="43"/>
        <v>16.109467455621299</v>
      </c>
      <c r="R156" s="103">
        <f t="shared" si="43"/>
        <v>32.218934911242599</v>
      </c>
      <c r="S156" s="65">
        <f t="shared" si="43"/>
        <v>40.273668639053248</v>
      </c>
      <c r="T156" s="65">
        <f t="shared" si="44"/>
        <v>0.20853459727085699</v>
      </c>
      <c r="U156" s="107">
        <f t="shared" si="44"/>
        <v>0.41706919454171398</v>
      </c>
      <c r="V156" s="65">
        <f t="shared" si="44"/>
        <v>0.52133649317714514</v>
      </c>
    </row>
    <row r="157" spans="1:22" x14ac:dyDescent="0.25">
      <c r="A157" s="61">
        <f t="shared" si="31"/>
        <v>21.79999999999994</v>
      </c>
      <c r="B157" s="62">
        <f t="shared" si="39"/>
        <v>4.6690470119714949</v>
      </c>
      <c r="C157" s="181">
        <f t="shared" si="40"/>
        <v>155.92046902363563</v>
      </c>
      <c r="D157" s="63">
        <f t="shared" si="45"/>
        <v>16.513761467889953</v>
      </c>
      <c r="E157" s="64">
        <f t="shared" si="45"/>
        <v>33.027522935779906</v>
      </c>
      <c r="F157" s="64">
        <f t="shared" si="45"/>
        <v>41.284403669724881</v>
      </c>
      <c r="G157" s="65">
        <f t="shared" si="41"/>
        <v>16.51376146788995</v>
      </c>
      <c r="H157" s="65">
        <f t="shared" si="47"/>
        <v>33.027522935779899</v>
      </c>
      <c r="I157" s="65">
        <f t="shared" si="47"/>
        <v>41.284403669724874</v>
      </c>
      <c r="J157" s="65">
        <f t="shared" si="46"/>
        <v>0.21114361508464086</v>
      </c>
      <c r="K157" s="65">
        <f t="shared" si="46"/>
        <v>0.42228723016928171</v>
      </c>
      <c r="L157" s="65">
        <f t="shared" si="46"/>
        <v>0.52785903771160037</v>
      </c>
      <c r="M157" s="66"/>
      <c r="O157" s="181">
        <v>155</v>
      </c>
      <c r="P157" s="62">
        <f t="shared" si="42"/>
        <v>22.059687825182099</v>
      </c>
      <c r="Q157" s="65">
        <f t="shared" si="43"/>
        <v>16.319360584470477</v>
      </c>
      <c r="R157" s="103">
        <f t="shared" si="43"/>
        <v>32.638721168940954</v>
      </c>
      <c r="S157" s="65">
        <f t="shared" si="43"/>
        <v>40.798401461176191</v>
      </c>
      <c r="T157" s="65">
        <f t="shared" si="44"/>
        <v>0.20989312884917766</v>
      </c>
      <c r="U157" s="107">
        <f t="shared" si="44"/>
        <v>0.41978625769835531</v>
      </c>
      <c r="V157" s="65">
        <f t="shared" si="44"/>
        <v>0.52473282212294237</v>
      </c>
    </row>
    <row r="158" spans="1:22" x14ac:dyDescent="0.25">
      <c r="A158" s="61">
        <f t="shared" si="31"/>
        <v>21.99999999999994</v>
      </c>
      <c r="B158" s="62">
        <f t="shared" si="39"/>
        <v>4.6904157598234235</v>
      </c>
      <c r="C158" s="181">
        <f t="shared" si="40"/>
        <v>155.2101215068846</v>
      </c>
      <c r="D158" s="63">
        <f t="shared" si="45"/>
        <v>16.363636363636409</v>
      </c>
      <c r="E158" s="64">
        <f t="shared" si="45"/>
        <v>32.727272727272819</v>
      </c>
      <c r="F158" s="64">
        <f t="shared" si="45"/>
        <v>40.90909090909102</v>
      </c>
      <c r="G158" s="65">
        <f t="shared" si="41"/>
        <v>16.363636363636406</v>
      </c>
      <c r="H158" s="65">
        <f t="shared" si="47"/>
        <v>32.727272727272812</v>
      </c>
      <c r="I158" s="65">
        <f t="shared" si="47"/>
        <v>40.909090909091013</v>
      </c>
      <c r="J158" s="65">
        <f t="shared" si="46"/>
        <v>0.21017858555155655</v>
      </c>
      <c r="K158" s="65">
        <f t="shared" si="46"/>
        <v>0.4203571711031131</v>
      </c>
      <c r="L158" s="65">
        <f t="shared" si="46"/>
        <v>0.52544646387889316</v>
      </c>
      <c r="M158" s="66"/>
      <c r="O158" s="181">
        <v>156</v>
      </c>
      <c r="P158" s="62">
        <f t="shared" si="42"/>
        <v>21.777777777777782</v>
      </c>
      <c r="Q158" s="65">
        <f t="shared" si="43"/>
        <v>16.530612244897956</v>
      </c>
      <c r="R158" s="103">
        <f t="shared" si="43"/>
        <v>33.061224489795912</v>
      </c>
      <c r="S158" s="65">
        <f t="shared" si="43"/>
        <v>41.326530612244888</v>
      </c>
      <c r="T158" s="65">
        <f t="shared" si="44"/>
        <v>0.21125166042747878</v>
      </c>
      <c r="U158" s="107">
        <f t="shared" si="44"/>
        <v>0.42250332085495756</v>
      </c>
      <c r="V158" s="65">
        <f t="shared" si="44"/>
        <v>0.52812915106869696</v>
      </c>
    </row>
    <row r="159" spans="1:22" x14ac:dyDescent="0.25">
      <c r="A159" s="61">
        <f t="shared" si="31"/>
        <v>22.199999999999939</v>
      </c>
      <c r="B159" s="62">
        <f t="shared" si="39"/>
        <v>4.7116875957558921</v>
      </c>
      <c r="C159" s="181">
        <f t="shared" si="40"/>
        <v>154.50939503199544</v>
      </c>
      <c r="D159" s="63">
        <f t="shared" si="45"/>
        <v>16.21621621621626</v>
      </c>
      <c r="E159" s="64">
        <f t="shared" si="45"/>
        <v>32.43243243243252</v>
      </c>
      <c r="F159" s="64">
        <f t="shared" si="45"/>
        <v>40.540540540540654</v>
      </c>
      <c r="G159" s="65">
        <f t="shared" si="41"/>
        <v>16.21621621621626</v>
      </c>
      <c r="H159" s="65">
        <f t="shared" si="47"/>
        <v>32.43243243243252</v>
      </c>
      <c r="I159" s="65">
        <f t="shared" si="47"/>
        <v>40.540540540540654</v>
      </c>
      <c r="J159" s="65">
        <f t="shared" si="46"/>
        <v>0.209226626507661</v>
      </c>
      <c r="K159" s="65">
        <f t="shared" si="46"/>
        <v>0.41845325301532199</v>
      </c>
      <c r="L159" s="65">
        <f t="shared" si="46"/>
        <v>0.52306656626915782</v>
      </c>
      <c r="M159" s="66"/>
      <c r="O159" s="181">
        <v>157</v>
      </c>
      <c r="P159" s="62">
        <f t="shared" si="42"/>
        <v>21.501237372712886</v>
      </c>
      <c r="Q159" s="65">
        <f t="shared" si="43"/>
        <v>16.743222436903757</v>
      </c>
      <c r="R159" s="103">
        <f t="shared" si="43"/>
        <v>33.486444873807514</v>
      </c>
      <c r="S159" s="65">
        <f t="shared" si="43"/>
        <v>41.858056092259396</v>
      </c>
      <c r="T159" s="65">
        <f t="shared" si="44"/>
        <v>0.21261019200580122</v>
      </c>
      <c r="U159" s="107">
        <f t="shared" si="44"/>
        <v>0.42522038401160245</v>
      </c>
      <c r="V159" s="65">
        <f t="shared" si="44"/>
        <v>0.53152548001450839</v>
      </c>
    </row>
    <row r="160" spans="1:22" x14ac:dyDescent="0.25">
      <c r="A160" s="61">
        <f t="shared" si="31"/>
        <v>22.399999999999938</v>
      </c>
      <c r="B160" s="62">
        <f t="shared" si="39"/>
        <v>4.7328638264796865</v>
      </c>
      <c r="C160" s="181">
        <f t="shared" si="40"/>
        <v>153.81807436059023</v>
      </c>
      <c r="D160" s="63">
        <f t="shared" si="45"/>
        <v>16.071428571428616</v>
      </c>
      <c r="E160" s="64">
        <f t="shared" si="45"/>
        <v>32.142857142857231</v>
      </c>
      <c r="F160" s="64">
        <f t="shared" si="45"/>
        <v>40.178571428571537</v>
      </c>
      <c r="G160" s="65">
        <f t="shared" si="41"/>
        <v>16.071428571428612</v>
      </c>
      <c r="H160" s="65">
        <f t="shared" si="47"/>
        <v>32.142857142857224</v>
      </c>
      <c r="I160" s="65">
        <f t="shared" si="47"/>
        <v>40.17857142857153</v>
      </c>
      <c r="J160" s="65">
        <f t="shared" si="46"/>
        <v>0.20828744554481382</v>
      </c>
      <c r="K160" s="65">
        <f t="shared" si="46"/>
        <v>0.41657489108962764</v>
      </c>
      <c r="L160" s="65">
        <f t="shared" si="46"/>
        <v>0.52071861386203722</v>
      </c>
      <c r="M160" s="66"/>
      <c r="O160" s="181">
        <v>158</v>
      </c>
      <c r="P160" s="62">
        <f t="shared" si="42"/>
        <v>21.229931100785127</v>
      </c>
      <c r="Q160" s="65">
        <f t="shared" si="43"/>
        <v>16.957191160487866</v>
      </c>
      <c r="R160" s="103">
        <f t="shared" si="43"/>
        <v>33.914382320975733</v>
      </c>
      <c r="S160" s="65">
        <f t="shared" si="43"/>
        <v>42.392977901219666</v>
      </c>
      <c r="T160" s="65">
        <f t="shared" si="44"/>
        <v>0.21396872358410945</v>
      </c>
      <c r="U160" s="107">
        <f t="shared" si="44"/>
        <v>0.42793744716821891</v>
      </c>
      <c r="V160" s="65">
        <f t="shared" si="44"/>
        <v>0.53492180896027008</v>
      </c>
    </row>
    <row r="161" spans="1:22" x14ac:dyDescent="0.25">
      <c r="A161" s="61">
        <f t="shared" si="31"/>
        <v>22.599999999999937</v>
      </c>
      <c r="B161" s="62">
        <f t="shared" si="39"/>
        <v>4.7539457296018783</v>
      </c>
      <c r="C161" s="181">
        <f t="shared" si="40"/>
        <v>153.13595093584854</v>
      </c>
      <c r="D161" s="63">
        <f t="shared" si="45"/>
        <v>15.929203539823053</v>
      </c>
      <c r="E161" s="64">
        <f t="shared" si="45"/>
        <v>31.858407079646106</v>
      </c>
      <c r="F161" s="64">
        <f t="shared" si="45"/>
        <v>39.823008849557631</v>
      </c>
      <c r="G161" s="65">
        <f t="shared" si="41"/>
        <v>15.929203539823055</v>
      </c>
      <c r="H161" s="65">
        <f t="shared" si="47"/>
        <v>31.85840707964611</v>
      </c>
      <c r="I161" s="65">
        <f t="shared" si="47"/>
        <v>39.823008849557638</v>
      </c>
      <c r="J161" s="65">
        <f t="shared" si="46"/>
        <v>0.20736075933200659</v>
      </c>
      <c r="K161" s="65">
        <f t="shared" si="46"/>
        <v>0.41472151866401319</v>
      </c>
      <c r="L161" s="65">
        <f t="shared" si="46"/>
        <v>0.51840189833001915</v>
      </c>
      <c r="M161" s="66"/>
      <c r="O161" s="181">
        <v>159</v>
      </c>
      <c r="P161" s="62">
        <f t="shared" si="42"/>
        <v>20.963727700644753</v>
      </c>
      <c r="Q161" s="65">
        <f t="shared" si="43"/>
        <v>17.172518415650284</v>
      </c>
      <c r="R161" s="103">
        <f t="shared" si="43"/>
        <v>34.345036831300568</v>
      </c>
      <c r="S161" s="65">
        <f t="shared" si="43"/>
        <v>42.931296039125712</v>
      </c>
      <c r="T161" s="65">
        <f t="shared" si="44"/>
        <v>0.21532725516241769</v>
      </c>
      <c r="U161" s="107">
        <f t="shared" si="44"/>
        <v>0.43065451032483537</v>
      </c>
      <c r="V161" s="65">
        <f t="shared" si="44"/>
        <v>0.53831813790604599</v>
      </c>
    </row>
    <row r="162" spans="1:22" x14ac:dyDescent="0.25">
      <c r="A162" s="61">
        <f t="shared" si="31"/>
        <v>22.799999999999937</v>
      </c>
      <c r="B162" s="62">
        <f t="shared" si="39"/>
        <v>4.7749345545253226</v>
      </c>
      <c r="C162" s="181">
        <f t="shared" si="40"/>
        <v>152.46282261817737</v>
      </c>
      <c r="D162" s="63">
        <f t="shared" si="45"/>
        <v>15.78947368421057</v>
      </c>
      <c r="E162" s="64">
        <f t="shared" si="45"/>
        <v>31.57894736842114</v>
      </c>
      <c r="F162" s="64">
        <f t="shared" si="45"/>
        <v>39.473684210526429</v>
      </c>
      <c r="G162" s="65">
        <f t="shared" si="41"/>
        <v>15.789473684210568</v>
      </c>
      <c r="H162" s="65">
        <f t="shared" si="47"/>
        <v>31.578947368421137</v>
      </c>
      <c r="I162" s="65">
        <f t="shared" si="47"/>
        <v>39.473684210526422</v>
      </c>
      <c r="J162" s="65">
        <f t="shared" si="46"/>
        <v>0.20644629325618702</v>
      </c>
      <c r="K162" s="65">
        <f t="shared" si="46"/>
        <v>0.41289258651237404</v>
      </c>
      <c r="L162" s="65">
        <f t="shared" si="46"/>
        <v>0.51611573314046666</v>
      </c>
      <c r="M162" s="66"/>
      <c r="O162" s="181">
        <v>160</v>
      </c>
      <c r="P162" s="62">
        <f t="shared" si="42"/>
        <v>20.702499999999997</v>
      </c>
      <c r="Q162" s="65">
        <f t="shared" si="43"/>
        <v>17.389204202391017</v>
      </c>
      <c r="R162" s="103">
        <f t="shared" si="43"/>
        <v>34.778408404782034</v>
      </c>
      <c r="S162" s="65">
        <f t="shared" si="43"/>
        <v>43.473010505977548</v>
      </c>
      <c r="T162" s="65">
        <f t="shared" si="44"/>
        <v>0.21668578674073302</v>
      </c>
      <c r="U162" s="107">
        <f t="shared" si="44"/>
        <v>0.43337157348146604</v>
      </c>
      <c r="V162" s="65">
        <f t="shared" si="44"/>
        <v>0.54171446685183611</v>
      </c>
    </row>
    <row r="163" spans="1:22" x14ac:dyDescent="0.25">
      <c r="A163" s="61">
        <f t="shared" si="31"/>
        <v>22.999999999999936</v>
      </c>
      <c r="B163" s="62">
        <f t="shared" si="39"/>
        <v>4.7958315233127129</v>
      </c>
      <c r="C163" s="181">
        <f t="shared" si="40"/>
        <v>151.79849343355065</v>
      </c>
      <c r="D163" s="63">
        <f t="shared" ref="D163:F182" si="48">D$2*3600/$A163</f>
        <v>15.652173913043521</v>
      </c>
      <c r="E163" s="64">
        <f t="shared" si="48"/>
        <v>31.304347826087042</v>
      </c>
      <c r="F163" s="64">
        <f t="shared" si="48"/>
        <v>39.130434782608802</v>
      </c>
      <c r="G163" s="65">
        <f t="shared" si="41"/>
        <v>15.652173913043521</v>
      </c>
      <c r="H163" s="65">
        <f t="shared" si="47"/>
        <v>31.304347826087042</v>
      </c>
      <c r="I163" s="65">
        <f t="shared" si="47"/>
        <v>39.130434782608802</v>
      </c>
      <c r="J163" s="65">
        <f t="shared" ref="J163:L182" si="49">J$2*3600/($C$2/$C163)^2 - J$2*3600/($C$2/($C163-1))^2</f>
        <v>0.20554378108047722</v>
      </c>
      <c r="K163" s="65">
        <f t="shared" si="49"/>
        <v>0.41108756216095443</v>
      </c>
      <c r="L163" s="65">
        <f t="shared" si="49"/>
        <v>0.51385945270119038</v>
      </c>
      <c r="M163" s="66"/>
      <c r="O163" s="181">
        <v>161</v>
      </c>
      <c r="P163" s="62">
        <f t="shared" si="42"/>
        <v>20.4461247637051</v>
      </c>
      <c r="Q163" s="65">
        <f t="shared" si="43"/>
        <v>17.607248520710062</v>
      </c>
      <c r="R163" s="103">
        <f t="shared" si="43"/>
        <v>35.214497041420124</v>
      </c>
      <c r="S163" s="65">
        <f t="shared" si="43"/>
        <v>44.018121301775153</v>
      </c>
      <c r="T163" s="65">
        <f t="shared" si="44"/>
        <v>0.21804431831904481</v>
      </c>
      <c r="U163" s="107">
        <f t="shared" si="44"/>
        <v>0.43608863663808961</v>
      </c>
      <c r="V163" s="65">
        <f t="shared" si="44"/>
        <v>0.54511079579760491</v>
      </c>
    </row>
    <row r="164" spans="1:22" x14ac:dyDescent="0.25">
      <c r="A164" s="61">
        <f t="shared" ref="A164:A203" si="50">A163+0.2</f>
        <v>23.199999999999935</v>
      </c>
      <c r="B164" s="62">
        <f t="shared" si="39"/>
        <v>4.8166378315169114</v>
      </c>
      <c r="C164" s="181">
        <f t="shared" si="40"/>
        <v>151.14277333380696</v>
      </c>
      <c r="D164" s="63">
        <f t="shared" si="48"/>
        <v>15.517241379310388</v>
      </c>
      <c r="E164" s="64">
        <f t="shared" si="48"/>
        <v>31.034482758620776</v>
      </c>
      <c r="F164" s="64">
        <f t="shared" si="48"/>
        <v>38.793103448275971</v>
      </c>
      <c r="G164" s="65">
        <f t="shared" si="41"/>
        <v>15.517241379310388</v>
      </c>
      <c r="H164" s="65">
        <f t="shared" ref="H164:I183" si="51">H$2*3600/($C$2/$C164)^2</f>
        <v>31.034482758620776</v>
      </c>
      <c r="I164" s="65">
        <f t="shared" si="51"/>
        <v>38.793103448275971</v>
      </c>
      <c r="J164" s="65">
        <f t="shared" si="49"/>
        <v>0.20465296461844318</v>
      </c>
      <c r="K164" s="65">
        <f t="shared" si="49"/>
        <v>0.40930592923688636</v>
      </c>
      <c r="L164" s="65">
        <f t="shared" si="49"/>
        <v>0.51163241154610972</v>
      </c>
      <c r="M164" s="66"/>
      <c r="O164" s="181">
        <v>162</v>
      </c>
      <c r="P164" s="62">
        <f t="shared" si="42"/>
        <v>20.194482548392017</v>
      </c>
      <c r="Q164" s="65">
        <f t="shared" si="43"/>
        <v>17.826651370607411</v>
      </c>
      <c r="R164" s="103">
        <f t="shared" si="43"/>
        <v>35.653302741214823</v>
      </c>
      <c r="S164" s="65">
        <f t="shared" si="43"/>
        <v>44.566628426518527</v>
      </c>
      <c r="T164" s="65">
        <f t="shared" si="44"/>
        <v>0.21940284989734948</v>
      </c>
      <c r="U164" s="107">
        <f t="shared" si="44"/>
        <v>0.43880569979469897</v>
      </c>
      <c r="V164" s="65">
        <f t="shared" si="44"/>
        <v>0.54850712474337371</v>
      </c>
    </row>
    <row r="165" spans="1:22" x14ac:dyDescent="0.25">
      <c r="A165" s="61">
        <f t="shared" si="50"/>
        <v>23.399999999999935</v>
      </c>
      <c r="B165" s="62">
        <f t="shared" si="39"/>
        <v>4.8373546489791233</v>
      </c>
      <c r="C165" s="181">
        <f t="shared" si="40"/>
        <v>150.49547796823978</v>
      </c>
      <c r="D165" s="63">
        <f t="shared" si="48"/>
        <v>15.384615384615428</v>
      </c>
      <c r="E165" s="64">
        <f t="shared" si="48"/>
        <v>30.769230769230855</v>
      </c>
      <c r="F165" s="64">
        <f t="shared" si="48"/>
        <v>38.461538461538566</v>
      </c>
      <c r="G165" s="65">
        <f t="shared" si="41"/>
        <v>15.384615384615421</v>
      </c>
      <c r="H165" s="65">
        <f t="shared" si="51"/>
        <v>30.769230769230841</v>
      </c>
      <c r="I165" s="65">
        <f t="shared" si="51"/>
        <v>38.461538461538552</v>
      </c>
      <c r="J165" s="65">
        <f t="shared" si="49"/>
        <v>0.20377359342382029</v>
      </c>
      <c r="K165" s="65">
        <f t="shared" si="49"/>
        <v>0.40754718684764057</v>
      </c>
      <c r="L165" s="65">
        <f t="shared" si="49"/>
        <v>0.50943398355955338</v>
      </c>
      <c r="M165" s="66"/>
      <c r="O165" s="181">
        <v>163</v>
      </c>
      <c r="P165" s="62">
        <f t="shared" si="42"/>
        <v>19.947457563325681</v>
      </c>
      <c r="Q165" s="65">
        <f t="shared" si="43"/>
        <v>18.04741275208308</v>
      </c>
      <c r="R165" s="103">
        <f t="shared" si="43"/>
        <v>36.09482550416616</v>
      </c>
      <c r="S165" s="65">
        <f t="shared" si="43"/>
        <v>45.118531880207705</v>
      </c>
      <c r="T165" s="65">
        <f t="shared" ref="T165:V196" si="52">T$2*3600/($O$2/$O165)^2 - T$2*3600/($O$2/($O165-1))^2</f>
        <v>0.22076138147566837</v>
      </c>
      <c r="U165" s="107">
        <f t="shared" si="52"/>
        <v>0.44152276295133674</v>
      </c>
      <c r="V165" s="65">
        <f t="shared" si="52"/>
        <v>0.55190345368917804</v>
      </c>
    </row>
    <row r="166" spans="1:22" x14ac:dyDescent="0.25">
      <c r="A166" s="61">
        <f t="shared" si="50"/>
        <v>23.599999999999934</v>
      </c>
      <c r="B166" s="62">
        <f t="shared" si="39"/>
        <v>4.8579831205964412</v>
      </c>
      <c r="C166" s="181">
        <f t="shared" si="40"/>
        <v>149.85642846585671</v>
      </c>
      <c r="D166" s="63">
        <f t="shared" si="48"/>
        <v>15.254237288135636</v>
      </c>
      <c r="E166" s="64">
        <f t="shared" si="48"/>
        <v>30.508474576271272</v>
      </c>
      <c r="F166" s="64">
        <f t="shared" si="48"/>
        <v>38.135593220339089</v>
      </c>
      <c r="G166" s="65">
        <f t="shared" si="41"/>
        <v>15.254237288135634</v>
      </c>
      <c r="H166" s="65">
        <f t="shared" si="51"/>
        <v>30.508474576271269</v>
      </c>
      <c r="I166" s="65">
        <f t="shared" si="51"/>
        <v>38.135593220339082</v>
      </c>
      <c r="J166" s="65">
        <f t="shared" si="49"/>
        <v>0.20290542449473747</v>
      </c>
      <c r="K166" s="65">
        <f t="shared" si="49"/>
        <v>0.40581084898947495</v>
      </c>
      <c r="L166" s="65">
        <f t="shared" si="49"/>
        <v>0.50726356123684013</v>
      </c>
      <c r="M166" s="66"/>
      <c r="O166" s="181">
        <v>164</v>
      </c>
      <c r="P166" s="62">
        <f t="shared" si="42"/>
        <v>19.704937537180253</v>
      </c>
      <c r="Q166" s="65">
        <f t="shared" si="43"/>
        <v>18.269532665137056</v>
      </c>
      <c r="R166" s="103">
        <f t="shared" si="43"/>
        <v>36.539065330274113</v>
      </c>
      <c r="S166" s="65">
        <f t="shared" si="43"/>
        <v>45.673831662842645</v>
      </c>
      <c r="T166" s="65">
        <f t="shared" si="52"/>
        <v>0.2221199130539766</v>
      </c>
      <c r="U166" s="107">
        <f t="shared" si="52"/>
        <v>0.44423982610795321</v>
      </c>
      <c r="V166" s="65">
        <f t="shared" si="52"/>
        <v>0.55529978263493973</v>
      </c>
    </row>
    <row r="167" spans="1:22" x14ac:dyDescent="0.25">
      <c r="A167" s="61">
        <f t="shared" si="50"/>
        <v>23.799999999999933</v>
      </c>
      <c r="B167" s="62">
        <f t="shared" si="39"/>
        <v>4.8785243670601801</v>
      </c>
      <c r="C167" s="181">
        <f t="shared" si="40"/>
        <v>149.2254512277236</v>
      </c>
      <c r="D167" s="63">
        <f t="shared" si="48"/>
        <v>15.126050420168109</v>
      </c>
      <c r="E167" s="64">
        <f t="shared" si="48"/>
        <v>30.252100840336219</v>
      </c>
      <c r="F167" s="64">
        <f t="shared" si="48"/>
        <v>37.815126050420275</v>
      </c>
      <c r="G167" s="65">
        <f t="shared" si="41"/>
        <v>15.126050420168111</v>
      </c>
      <c r="H167" s="65">
        <f t="shared" si="51"/>
        <v>30.252100840336222</v>
      </c>
      <c r="I167" s="65">
        <f t="shared" si="51"/>
        <v>37.815126050420282</v>
      </c>
      <c r="J167" s="65">
        <f t="shared" si="49"/>
        <v>0.20204822199153583</v>
      </c>
      <c r="K167" s="65">
        <f t="shared" si="49"/>
        <v>0.40409644398307165</v>
      </c>
      <c r="L167" s="65">
        <f t="shared" si="49"/>
        <v>0.50512055497884489</v>
      </c>
      <c r="M167" s="66"/>
      <c r="O167" s="181">
        <v>165</v>
      </c>
      <c r="P167" s="62">
        <f t="shared" si="42"/>
        <v>19.466813590449956</v>
      </c>
      <c r="Q167" s="65">
        <f t="shared" si="43"/>
        <v>18.493011109769348</v>
      </c>
      <c r="R167" s="103">
        <f t="shared" si="43"/>
        <v>36.986022219538697</v>
      </c>
      <c r="S167" s="65">
        <f t="shared" si="43"/>
        <v>46.232527774423374</v>
      </c>
      <c r="T167" s="65">
        <f t="shared" si="52"/>
        <v>0.22347844463229194</v>
      </c>
      <c r="U167" s="107">
        <f t="shared" si="52"/>
        <v>0.44695688926458388</v>
      </c>
      <c r="V167" s="65">
        <f t="shared" si="52"/>
        <v>0.55869611158072985</v>
      </c>
    </row>
    <row r="168" spans="1:22" x14ac:dyDescent="0.25">
      <c r="A168" s="61">
        <f t="shared" si="50"/>
        <v>23.999999999999932</v>
      </c>
      <c r="B168" s="62">
        <f t="shared" si="39"/>
        <v>4.8989794855663495</v>
      </c>
      <c r="C168" s="181">
        <f t="shared" si="40"/>
        <v>148.60237772884634</v>
      </c>
      <c r="D168" s="63">
        <f t="shared" si="48"/>
        <v>15.000000000000043</v>
      </c>
      <c r="E168" s="64">
        <f t="shared" si="48"/>
        <v>30.000000000000085</v>
      </c>
      <c r="F168" s="64">
        <f t="shared" si="48"/>
        <v>37.500000000000107</v>
      </c>
      <c r="G168" s="65">
        <f t="shared" si="41"/>
        <v>15.000000000000039</v>
      </c>
      <c r="H168" s="65">
        <f t="shared" si="51"/>
        <v>30.000000000000078</v>
      </c>
      <c r="I168" s="65">
        <f t="shared" si="51"/>
        <v>37.500000000000099</v>
      </c>
      <c r="J168" s="65">
        <f t="shared" si="49"/>
        <v>0.20120175696769671</v>
      </c>
      <c r="K168" s="65">
        <f t="shared" si="49"/>
        <v>0.40240351393539342</v>
      </c>
      <c r="L168" s="65">
        <f t="shared" si="49"/>
        <v>0.50300439241924266</v>
      </c>
      <c r="M168" s="66"/>
      <c r="O168" s="181">
        <v>166</v>
      </c>
      <c r="P168" s="62">
        <f t="shared" si="42"/>
        <v>19.232980113223984</v>
      </c>
      <c r="Q168" s="65">
        <f t="shared" si="43"/>
        <v>18.717848085979949</v>
      </c>
      <c r="R168" s="103">
        <f t="shared" si="43"/>
        <v>37.435696171959897</v>
      </c>
      <c r="S168" s="65">
        <f t="shared" si="43"/>
        <v>46.794620214949873</v>
      </c>
      <c r="T168" s="65">
        <f t="shared" si="52"/>
        <v>0.22483697621060017</v>
      </c>
      <c r="U168" s="107">
        <f t="shared" si="52"/>
        <v>0.44967395242120034</v>
      </c>
      <c r="V168" s="65">
        <f t="shared" si="52"/>
        <v>0.56209244052649865</v>
      </c>
    </row>
    <row r="169" spans="1:22" x14ac:dyDescent="0.25">
      <c r="A169" s="61">
        <f t="shared" si="50"/>
        <v>24.199999999999932</v>
      </c>
      <c r="B169" s="62">
        <f t="shared" si="39"/>
        <v>4.9193495504995308</v>
      </c>
      <c r="C169" s="181">
        <f t="shared" si="40"/>
        <v>147.98704432907718</v>
      </c>
      <c r="D169" s="63">
        <f t="shared" si="48"/>
        <v>14.876033057851281</v>
      </c>
      <c r="E169" s="64">
        <f t="shared" si="48"/>
        <v>29.752066115702561</v>
      </c>
      <c r="F169" s="64">
        <f t="shared" si="48"/>
        <v>37.190082644628205</v>
      </c>
      <c r="G169" s="65">
        <f t="shared" si="41"/>
        <v>14.876033057851279</v>
      </c>
      <c r="H169" s="65">
        <f t="shared" si="51"/>
        <v>29.752066115702558</v>
      </c>
      <c r="I169" s="65">
        <f t="shared" si="51"/>
        <v>37.190082644628198</v>
      </c>
      <c r="J169" s="65">
        <f t="shared" si="49"/>
        <v>0.20036580711292551</v>
      </c>
      <c r="K169" s="65">
        <f t="shared" si="49"/>
        <v>0.40073161422585102</v>
      </c>
      <c r="L169" s="65">
        <f t="shared" si="49"/>
        <v>0.50091451778231288</v>
      </c>
      <c r="M169" s="66"/>
      <c r="O169" s="181">
        <v>167</v>
      </c>
      <c r="P169" s="62">
        <f t="shared" si="42"/>
        <v>19.003334648069128</v>
      </c>
      <c r="Q169" s="65">
        <f t="shared" si="43"/>
        <v>18.944043593768871</v>
      </c>
      <c r="R169" s="103">
        <f t="shared" si="43"/>
        <v>37.888087187537742</v>
      </c>
      <c r="S169" s="65">
        <f t="shared" si="43"/>
        <v>47.360108984422176</v>
      </c>
      <c r="T169" s="65">
        <f t="shared" si="52"/>
        <v>0.22619550778892261</v>
      </c>
      <c r="U169" s="107">
        <f t="shared" si="52"/>
        <v>0.45239101557784522</v>
      </c>
      <c r="V169" s="65">
        <f t="shared" si="52"/>
        <v>0.56548876947230298</v>
      </c>
    </row>
    <row r="170" spans="1:22" x14ac:dyDescent="0.25">
      <c r="A170" s="61">
        <f t="shared" si="50"/>
        <v>24.399999999999931</v>
      </c>
      <c r="B170" s="62">
        <f t="shared" si="39"/>
        <v>4.9396356140913804</v>
      </c>
      <c r="C170" s="181">
        <f t="shared" si="40"/>
        <v>147.37929209256293</v>
      </c>
      <c r="D170" s="63">
        <f t="shared" si="48"/>
        <v>14.75409836065578</v>
      </c>
      <c r="E170" s="64">
        <f t="shared" si="48"/>
        <v>29.50819672131156</v>
      </c>
      <c r="F170" s="64">
        <f t="shared" si="48"/>
        <v>36.88524590163945</v>
      </c>
      <c r="G170" s="65">
        <f t="shared" si="41"/>
        <v>14.754098360655782</v>
      </c>
      <c r="H170" s="65">
        <f t="shared" si="51"/>
        <v>29.508196721311563</v>
      </c>
      <c r="I170" s="65">
        <f t="shared" si="51"/>
        <v>36.88524590163945</v>
      </c>
      <c r="J170" s="65">
        <f t="shared" si="49"/>
        <v>0.19954015650782786</v>
      </c>
      <c r="K170" s="65">
        <f t="shared" si="49"/>
        <v>0.39908031301565572</v>
      </c>
      <c r="L170" s="65">
        <f t="shared" si="49"/>
        <v>0.49885039126956343</v>
      </c>
      <c r="M170" s="66"/>
      <c r="O170" s="181">
        <v>168</v>
      </c>
      <c r="P170" s="62">
        <f t="shared" si="42"/>
        <v>18.777777777777775</v>
      </c>
      <c r="Q170" s="65">
        <f t="shared" si="43"/>
        <v>19.171597633136098</v>
      </c>
      <c r="R170" s="103">
        <f t="shared" si="43"/>
        <v>38.343195266272197</v>
      </c>
      <c r="S170" s="65">
        <f t="shared" si="43"/>
        <v>47.928994082840241</v>
      </c>
      <c r="T170" s="65">
        <f t="shared" si="52"/>
        <v>0.22755403936722729</v>
      </c>
      <c r="U170" s="107">
        <f t="shared" si="52"/>
        <v>0.45510807873445458</v>
      </c>
      <c r="V170" s="65">
        <f t="shared" si="52"/>
        <v>0.56888509841806467</v>
      </c>
    </row>
    <row r="171" spans="1:22" x14ac:dyDescent="0.25">
      <c r="A171" s="61">
        <f t="shared" si="50"/>
        <v>24.59999999999993</v>
      </c>
      <c r="B171" s="62">
        <f t="shared" si="39"/>
        <v>4.9598387070548906</v>
      </c>
      <c r="C171" s="181">
        <f t="shared" si="40"/>
        <v>146.77896661528337</v>
      </c>
      <c r="D171" s="63">
        <f t="shared" si="48"/>
        <v>14.634146341463456</v>
      </c>
      <c r="E171" s="64">
        <f t="shared" si="48"/>
        <v>29.268292682926912</v>
      </c>
      <c r="F171" s="64">
        <f t="shared" si="48"/>
        <v>36.585365853658644</v>
      </c>
      <c r="G171" s="65">
        <f t="shared" si="41"/>
        <v>14.634146341463456</v>
      </c>
      <c r="H171" s="65">
        <f t="shared" si="51"/>
        <v>29.268292682926912</v>
      </c>
      <c r="I171" s="65">
        <f t="shared" si="51"/>
        <v>36.585365853658644</v>
      </c>
      <c r="J171" s="65">
        <f t="shared" si="49"/>
        <v>0.19872459538967746</v>
      </c>
      <c r="K171" s="65">
        <f t="shared" si="49"/>
        <v>0.39744919077935492</v>
      </c>
      <c r="L171" s="65">
        <f t="shared" si="49"/>
        <v>0.49681148847420076</v>
      </c>
      <c r="M171" s="66"/>
      <c r="O171" s="181">
        <v>169</v>
      </c>
      <c r="P171" s="62">
        <f t="shared" si="42"/>
        <v>18.556213017751478</v>
      </c>
      <c r="Q171" s="65">
        <f t="shared" si="43"/>
        <v>19.400510204081634</v>
      </c>
      <c r="R171" s="103">
        <f t="shared" si="43"/>
        <v>38.801020408163268</v>
      </c>
      <c r="S171" s="65">
        <f t="shared" si="43"/>
        <v>48.501275510204081</v>
      </c>
      <c r="T171" s="65">
        <f t="shared" si="52"/>
        <v>0.22891257094553552</v>
      </c>
      <c r="U171" s="107">
        <f t="shared" si="52"/>
        <v>0.45782514189107104</v>
      </c>
      <c r="V171" s="65">
        <f t="shared" si="52"/>
        <v>0.57228142736384058</v>
      </c>
    </row>
    <row r="172" spans="1:22" x14ac:dyDescent="0.25">
      <c r="A172" s="61">
        <f t="shared" si="50"/>
        <v>24.79999999999993</v>
      </c>
      <c r="B172" s="62">
        <f t="shared" si="39"/>
        <v>4.9799598391954856</v>
      </c>
      <c r="C172" s="181">
        <f t="shared" si="40"/>
        <v>146.18591786025502</v>
      </c>
      <c r="D172" s="63">
        <f t="shared" si="48"/>
        <v>14.516129032258105</v>
      </c>
      <c r="E172" s="64">
        <f t="shared" si="48"/>
        <v>29.03225806451621</v>
      </c>
      <c r="F172" s="64">
        <f t="shared" si="48"/>
        <v>36.290322580645267</v>
      </c>
      <c r="G172" s="65">
        <f t="shared" si="41"/>
        <v>14.516129032258108</v>
      </c>
      <c r="H172" s="65">
        <f t="shared" si="51"/>
        <v>29.032258064516217</v>
      </c>
      <c r="I172" s="65">
        <f t="shared" si="51"/>
        <v>36.290322580645267</v>
      </c>
      <c r="J172" s="65">
        <f t="shared" si="49"/>
        <v>0.19791891992849742</v>
      </c>
      <c r="K172" s="65">
        <f t="shared" si="49"/>
        <v>0.39583783985699483</v>
      </c>
      <c r="L172" s="65">
        <f t="shared" si="49"/>
        <v>0.49479729982123644</v>
      </c>
      <c r="M172" s="66"/>
      <c r="O172" s="181">
        <v>170</v>
      </c>
      <c r="P172" s="62">
        <f t="shared" si="42"/>
        <v>18.338546712802767</v>
      </c>
      <c r="Q172" s="65">
        <f t="shared" si="43"/>
        <v>19.630781306605485</v>
      </c>
      <c r="R172" s="103">
        <f t="shared" si="43"/>
        <v>39.26156261321097</v>
      </c>
      <c r="S172" s="65">
        <f t="shared" si="43"/>
        <v>49.076953266513712</v>
      </c>
      <c r="T172" s="65">
        <f t="shared" si="52"/>
        <v>0.23027110252385086</v>
      </c>
      <c r="U172" s="107">
        <f t="shared" si="52"/>
        <v>0.46054220504770171</v>
      </c>
      <c r="V172" s="65">
        <f t="shared" si="52"/>
        <v>0.57567775630963069</v>
      </c>
    </row>
    <row r="173" spans="1:22" x14ac:dyDescent="0.25">
      <c r="A173" s="61">
        <f t="shared" si="50"/>
        <v>24.999999999999929</v>
      </c>
      <c r="B173" s="62">
        <f t="shared" si="39"/>
        <v>4.9999999999999929</v>
      </c>
      <c r="C173" s="181">
        <f t="shared" si="40"/>
        <v>145.60000000000019</v>
      </c>
      <c r="D173" s="63">
        <f t="shared" si="48"/>
        <v>14.400000000000041</v>
      </c>
      <c r="E173" s="64">
        <f t="shared" si="48"/>
        <v>28.800000000000082</v>
      </c>
      <c r="F173" s="64">
        <f t="shared" si="48"/>
        <v>36.000000000000099</v>
      </c>
      <c r="G173" s="65">
        <f t="shared" si="41"/>
        <v>14.400000000000038</v>
      </c>
      <c r="H173" s="65">
        <f t="shared" si="51"/>
        <v>28.800000000000075</v>
      </c>
      <c r="I173" s="65">
        <f t="shared" si="51"/>
        <v>36.000000000000092</v>
      </c>
      <c r="J173" s="65">
        <f t="shared" si="49"/>
        <v>0.19712293201304476</v>
      </c>
      <c r="K173" s="65">
        <f t="shared" si="49"/>
        <v>0.39424586402608952</v>
      </c>
      <c r="L173" s="65">
        <f t="shared" si="49"/>
        <v>0.4928073300326119</v>
      </c>
      <c r="M173" s="66"/>
      <c r="O173" s="181">
        <v>171</v>
      </c>
      <c r="P173" s="62">
        <f t="shared" si="42"/>
        <v>18.124687938169011</v>
      </c>
      <c r="Q173" s="65">
        <f t="shared" si="43"/>
        <v>19.862410940707644</v>
      </c>
      <c r="R173" s="103">
        <f t="shared" si="43"/>
        <v>39.724821881415288</v>
      </c>
      <c r="S173" s="65">
        <f t="shared" si="43"/>
        <v>49.656027351769104</v>
      </c>
      <c r="T173" s="65">
        <f t="shared" si="52"/>
        <v>0.23162963410215909</v>
      </c>
      <c r="U173" s="107">
        <f t="shared" si="52"/>
        <v>0.46325926820431818</v>
      </c>
      <c r="V173" s="65">
        <f t="shared" si="52"/>
        <v>0.57907408525539239</v>
      </c>
    </row>
    <row r="174" spans="1:22" x14ac:dyDescent="0.25">
      <c r="A174" s="61">
        <f t="shared" si="50"/>
        <v>25.199999999999928</v>
      </c>
      <c r="B174" s="62">
        <f t="shared" si="39"/>
        <v>5.0199601592044463</v>
      </c>
      <c r="C174" s="181">
        <f t="shared" si="40"/>
        <v>145.02107126590664</v>
      </c>
      <c r="D174" s="63">
        <f t="shared" si="48"/>
        <v>14.285714285714326</v>
      </c>
      <c r="E174" s="64">
        <f t="shared" si="48"/>
        <v>28.571428571428651</v>
      </c>
      <c r="F174" s="64">
        <f t="shared" si="48"/>
        <v>35.714285714285815</v>
      </c>
      <c r="G174" s="65">
        <f t="shared" si="41"/>
        <v>14.285714285714326</v>
      </c>
      <c r="H174" s="65">
        <f t="shared" si="51"/>
        <v>28.571428571428651</v>
      </c>
      <c r="I174" s="65">
        <f t="shared" si="51"/>
        <v>35.714285714285815</v>
      </c>
      <c r="J174" s="65">
        <f t="shared" si="49"/>
        <v>0.19633643904618303</v>
      </c>
      <c r="K174" s="65">
        <f t="shared" si="49"/>
        <v>0.39267287809236606</v>
      </c>
      <c r="L174" s="65">
        <f t="shared" si="49"/>
        <v>0.49084109761545847</v>
      </c>
      <c r="M174" s="66"/>
      <c r="O174" s="181">
        <v>172</v>
      </c>
      <c r="P174" s="62">
        <f t="shared" si="42"/>
        <v>17.914548404542998</v>
      </c>
      <c r="Q174" s="65">
        <f t="shared" si="43"/>
        <v>20.095399106388115</v>
      </c>
      <c r="R174" s="103">
        <f t="shared" si="43"/>
        <v>40.19079821277623</v>
      </c>
      <c r="S174" s="65">
        <f t="shared" si="43"/>
        <v>50.238497765970287</v>
      </c>
      <c r="T174" s="65">
        <f t="shared" si="52"/>
        <v>0.23298816568047087</v>
      </c>
      <c r="U174" s="107">
        <f t="shared" si="52"/>
        <v>0.46597633136094174</v>
      </c>
      <c r="V174" s="65">
        <f t="shared" si="52"/>
        <v>0.58247041420118251</v>
      </c>
    </row>
    <row r="175" spans="1:22" x14ac:dyDescent="0.25">
      <c r="A175" s="61">
        <f t="shared" si="50"/>
        <v>25.399999999999928</v>
      </c>
      <c r="B175" s="62">
        <f t="shared" si="39"/>
        <v>5.0398412673416537</v>
      </c>
      <c r="C175" s="181">
        <f t="shared" si="40"/>
        <v>144.4489938041234</v>
      </c>
      <c r="D175" s="63">
        <f t="shared" si="48"/>
        <v>14.173228346456733</v>
      </c>
      <c r="E175" s="64">
        <f t="shared" si="48"/>
        <v>28.346456692913467</v>
      </c>
      <c r="F175" s="64">
        <f t="shared" si="48"/>
        <v>35.433070866141833</v>
      </c>
      <c r="G175" s="65">
        <f t="shared" si="41"/>
        <v>14.173228346456733</v>
      </c>
      <c r="H175" s="65">
        <f t="shared" si="51"/>
        <v>28.346456692913467</v>
      </c>
      <c r="I175" s="65">
        <f t="shared" si="51"/>
        <v>35.433070866141833</v>
      </c>
      <c r="J175" s="65">
        <f t="shared" si="49"/>
        <v>0.19555925374910998</v>
      </c>
      <c r="K175" s="65">
        <f t="shared" si="49"/>
        <v>0.39111850749821997</v>
      </c>
      <c r="L175" s="65">
        <f t="shared" si="49"/>
        <v>0.48889813437277496</v>
      </c>
      <c r="M175" s="66"/>
      <c r="O175" s="181">
        <v>173</v>
      </c>
      <c r="P175" s="62">
        <f t="shared" si="42"/>
        <v>17.708042366935082</v>
      </c>
      <c r="Q175" s="65">
        <f t="shared" si="43"/>
        <v>20.329745803646901</v>
      </c>
      <c r="R175" s="103">
        <f t="shared" si="43"/>
        <v>40.659491607293802</v>
      </c>
      <c r="S175" s="65">
        <f t="shared" si="43"/>
        <v>50.824364509117252</v>
      </c>
      <c r="T175" s="65">
        <f t="shared" si="52"/>
        <v>0.23434669725878621</v>
      </c>
      <c r="U175" s="107">
        <f t="shared" si="52"/>
        <v>0.46869339451757241</v>
      </c>
      <c r="V175" s="65">
        <f t="shared" si="52"/>
        <v>0.58586674314696552</v>
      </c>
    </row>
    <row r="176" spans="1:22" x14ac:dyDescent="0.25">
      <c r="A176" s="61">
        <f t="shared" si="50"/>
        <v>25.599999999999927</v>
      </c>
      <c r="B176" s="62">
        <f t="shared" si="39"/>
        <v>5.0596442562694</v>
      </c>
      <c r="C176" s="181">
        <f t="shared" si="40"/>
        <v>143.88363353766147</v>
      </c>
      <c r="D176" s="63">
        <f t="shared" si="48"/>
        <v>14.062500000000041</v>
      </c>
      <c r="E176" s="64">
        <f t="shared" si="48"/>
        <v>28.125000000000082</v>
      </c>
      <c r="F176" s="64">
        <f t="shared" si="48"/>
        <v>35.156250000000099</v>
      </c>
      <c r="G176" s="65">
        <f t="shared" si="41"/>
        <v>14.062500000000039</v>
      </c>
      <c r="H176" s="65">
        <f t="shared" si="51"/>
        <v>28.125000000000078</v>
      </c>
      <c r="I176" s="65">
        <f t="shared" si="51"/>
        <v>35.156250000000092</v>
      </c>
      <c r="J176" s="65">
        <f t="shared" si="49"/>
        <v>0.19479119397399636</v>
      </c>
      <c r="K176" s="65">
        <f t="shared" si="49"/>
        <v>0.38958238794799271</v>
      </c>
      <c r="L176" s="65">
        <f t="shared" si="49"/>
        <v>0.48697798493498112</v>
      </c>
      <c r="M176" s="66"/>
      <c r="O176" s="181">
        <v>174</v>
      </c>
      <c r="P176" s="62">
        <f t="shared" si="42"/>
        <v>17.505086537191172</v>
      </c>
      <c r="Q176" s="65">
        <f t="shared" si="43"/>
        <v>20.565451032484003</v>
      </c>
      <c r="R176" s="103">
        <f t="shared" si="43"/>
        <v>41.130902064968005</v>
      </c>
      <c r="S176" s="65">
        <f t="shared" si="43"/>
        <v>51.413627581210008</v>
      </c>
      <c r="T176" s="65">
        <f t="shared" si="52"/>
        <v>0.23570522883710154</v>
      </c>
      <c r="U176" s="107">
        <f t="shared" si="52"/>
        <v>0.47141045767420309</v>
      </c>
      <c r="V176" s="65">
        <f t="shared" si="52"/>
        <v>0.58926307209275564</v>
      </c>
    </row>
    <row r="177" spans="1:22" x14ac:dyDescent="0.25">
      <c r="A177" s="61">
        <f t="shared" si="50"/>
        <v>25.799999999999926</v>
      </c>
      <c r="B177" s="62">
        <f t="shared" si="39"/>
        <v>5.0793700396801107</v>
      </c>
      <c r="C177" s="181">
        <f t="shared" si="40"/>
        <v>143.3248600343849</v>
      </c>
      <c r="D177" s="63">
        <f t="shared" si="48"/>
        <v>13.953488372093064</v>
      </c>
      <c r="E177" s="64">
        <f t="shared" si="48"/>
        <v>27.906976744186128</v>
      </c>
      <c r="F177" s="64">
        <f t="shared" si="48"/>
        <v>34.883720930232656</v>
      </c>
      <c r="G177" s="65">
        <f t="shared" si="41"/>
        <v>13.953488372093057</v>
      </c>
      <c r="H177" s="65">
        <f t="shared" si="51"/>
        <v>27.906976744186114</v>
      </c>
      <c r="I177" s="65">
        <f t="shared" si="51"/>
        <v>34.883720930232641</v>
      </c>
      <c r="J177" s="65">
        <f t="shared" si="49"/>
        <v>0.1940320825246733</v>
      </c>
      <c r="K177" s="65">
        <f t="shared" si="49"/>
        <v>0.3880641650493466</v>
      </c>
      <c r="L177" s="65">
        <f t="shared" si="49"/>
        <v>0.48508020631167881</v>
      </c>
      <c r="M177" s="66"/>
      <c r="O177" s="181">
        <v>175</v>
      </c>
      <c r="P177" s="62">
        <f t="shared" si="42"/>
        <v>17.305600000000002</v>
      </c>
      <c r="Q177" s="65">
        <f t="shared" si="43"/>
        <v>20.802514792899405</v>
      </c>
      <c r="R177" s="103">
        <f t="shared" si="43"/>
        <v>41.60502958579881</v>
      </c>
      <c r="S177" s="65">
        <f t="shared" si="43"/>
        <v>52.006286982248518</v>
      </c>
      <c r="T177" s="65">
        <f t="shared" si="52"/>
        <v>0.23706376041540267</v>
      </c>
      <c r="U177" s="107">
        <f t="shared" si="52"/>
        <v>0.47412752083080534</v>
      </c>
      <c r="V177" s="65">
        <f t="shared" si="52"/>
        <v>0.59265940103851023</v>
      </c>
    </row>
    <row r="178" spans="1:22" x14ac:dyDescent="0.25">
      <c r="A178" s="61">
        <f t="shared" si="50"/>
        <v>25.999999999999925</v>
      </c>
      <c r="B178" s="62">
        <f t="shared" si="39"/>
        <v>5.0990195135927774</v>
      </c>
      <c r="C178" s="181">
        <f t="shared" si="40"/>
        <v>142.77254638059819</v>
      </c>
      <c r="D178" s="63">
        <f t="shared" si="48"/>
        <v>13.846153846153886</v>
      </c>
      <c r="E178" s="64">
        <f t="shared" si="48"/>
        <v>27.692307692307772</v>
      </c>
      <c r="F178" s="64">
        <f t="shared" si="48"/>
        <v>34.615384615384713</v>
      </c>
      <c r="G178" s="65">
        <f t="shared" si="41"/>
        <v>13.846153846153886</v>
      </c>
      <c r="H178" s="65">
        <f t="shared" si="51"/>
        <v>27.692307692307772</v>
      </c>
      <c r="I178" s="65">
        <f t="shared" si="51"/>
        <v>34.615384615384713</v>
      </c>
      <c r="J178" s="65">
        <f t="shared" si="49"/>
        <v>0.19328174698487111</v>
      </c>
      <c r="K178" s="65">
        <f t="shared" si="49"/>
        <v>0.38656349396974221</v>
      </c>
      <c r="L178" s="65">
        <f t="shared" si="49"/>
        <v>0.48320436746217865</v>
      </c>
      <c r="M178" s="66"/>
      <c r="O178" s="181">
        <v>176</v>
      </c>
      <c r="P178" s="62">
        <f t="shared" si="42"/>
        <v>17.109504132231407</v>
      </c>
      <c r="Q178" s="65">
        <f t="shared" si="43"/>
        <v>21.040937084893127</v>
      </c>
      <c r="R178" s="103">
        <f t="shared" si="43"/>
        <v>42.081874169786254</v>
      </c>
      <c r="S178" s="65">
        <f t="shared" si="43"/>
        <v>52.602342712232812</v>
      </c>
      <c r="T178" s="65">
        <f t="shared" si="52"/>
        <v>0.23842229199372156</v>
      </c>
      <c r="U178" s="107">
        <f t="shared" si="52"/>
        <v>0.47684458398744312</v>
      </c>
      <c r="V178" s="65">
        <f t="shared" si="52"/>
        <v>0.59605572998429324</v>
      </c>
    </row>
    <row r="179" spans="1:22" x14ac:dyDescent="0.25">
      <c r="A179" s="61">
        <f t="shared" si="50"/>
        <v>26.199999999999925</v>
      </c>
      <c r="B179" s="62">
        <f t="shared" si="39"/>
        <v>5.118593556827884</v>
      </c>
      <c r="C179" s="181">
        <f t="shared" si="40"/>
        <v>142.22656905995075</v>
      </c>
      <c r="D179" s="63">
        <f t="shared" si="48"/>
        <v>13.740458015267215</v>
      </c>
      <c r="E179" s="64">
        <f t="shared" si="48"/>
        <v>27.480916030534431</v>
      </c>
      <c r="F179" s="64">
        <f t="shared" si="48"/>
        <v>34.351145038168035</v>
      </c>
      <c r="G179" s="65">
        <f t="shared" si="41"/>
        <v>13.740458015267214</v>
      </c>
      <c r="H179" s="65">
        <f t="shared" si="51"/>
        <v>27.480916030534427</v>
      </c>
      <c r="I179" s="65">
        <f t="shared" si="51"/>
        <v>34.351145038168035</v>
      </c>
      <c r="J179" s="65">
        <f t="shared" si="49"/>
        <v>0.19254001955373035</v>
      </c>
      <c r="K179" s="65">
        <f t="shared" si="49"/>
        <v>0.38508003910746069</v>
      </c>
      <c r="L179" s="65">
        <f t="shared" si="49"/>
        <v>0.48135004888433031</v>
      </c>
      <c r="M179" s="66"/>
      <c r="O179" s="181">
        <v>177</v>
      </c>
      <c r="P179" s="62">
        <f t="shared" si="42"/>
        <v>16.916722525455651</v>
      </c>
      <c r="Q179" s="65">
        <f t="shared" si="43"/>
        <v>21.280717908465157</v>
      </c>
      <c r="R179" s="103">
        <f t="shared" si="43"/>
        <v>42.561435816930313</v>
      </c>
      <c r="S179" s="65">
        <f t="shared" si="43"/>
        <v>53.201794771162895</v>
      </c>
      <c r="T179" s="65">
        <f t="shared" si="52"/>
        <v>0.23978082357202979</v>
      </c>
      <c r="U179" s="107">
        <f t="shared" si="52"/>
        <v>0.47956164714405958</v>
      </c>
      <c r="V179" s="65">
        <f t="shared" si="52"/>
        <v>0.59945205893008335</v>
      </c>
    </row>
    <row r="180" spans="1:22" x14ac:dyDescent="0.25">
      <c r="A180" s="61">
        <f t="shared" si="50"/>
        <v>26.399999999999924</v>
      </c>
      <c r="B180" s="62">
        <f t="shared" si="39"/>
        <v>5.1380930314660445</v>
      </c>
      <c r="C180" s="181">
        <f t="shared" si="40"/>
        <v>141.68680783739737</v>
      </c>
      <c r="D180" s="63">
        <f t="shared" si="48"/>
        <v>13.636363636363676</v>
      </c>
      <c r="E180" s="64">
        <f t="shared" si="48"/>
        <v>27.272727272727352</v>
      </c>
      <c r="F180" s="64">
        <f t="shared" si="48"/>
        <v>34.090909090909186</v>
      </c>
      <c r="G180" s="65">
        <f t="shared" si="41"/>
        <v>13.636363636363674</v>
      </c>
      <c r="H180" s="65">
        <f t="shared" si="51"/>
        <v>27.272727272727348</v>
      </c>
      <c r="I180" s="65">
        <f t="shared" si="51"/>
        <v>34.090909090909186</v>
      </c>
      <c r="J180" s="65">
        <f t="shared" si="49"/>
        <v>0.19180673688814665</v>
      </c>
      <c r="K180" s="65">
        <f t="shared" si="49"/>
        <v>0.38361347377629329</v>
      </c>
      <c r="L180" s="65">
        <f t="shared" si="49"/>
        <v>0.47951684222037017</v>
      </c>
      <c r="M180" s="66"/>
      <c r="O180" s="181">
        <v>178</v>
      </c>
      <c r="P180" s="62">
        <f t="shared" si="42"/>
        <v>16.727180911501076</v>
      </c>
      <c r="Q180" s="65">
        <f t="shared" si="43"/>
        <v>21.521857263615502</v>
      </c>
      <c r="R180" s="103">
        <f t="shared" si="43"/>
        <v>43.043714527231003</v>
      </c>
      <c r="S180" s="65">
        <f t="shared" si="43"/>
        <v>53.804643159038754</v>
      </c>
      <c r="T180" s="65">
        <f t="shared" si="52"/>
        <v>0.24113935515034512</v>
      </c>
      <c r="U180" s="107">
        <f t="shared" si="52"/>
        <v>0.48227871030069025</v>
      </c>
      <c r="V180" s="65">
        <f t="shared" si="52"/>
        <v>0.60284838787585926</v>
      </c>
    </row>
    <row r="181" spans="1:22" x14ac:dyDescent="0.25">
      <c r="A181" s="61">
        <f t="shared" si="50"/>
        <v>26.599999999999923</v>
      </c>
      <c r="B181" s="62">
        <f t="shared" si="39"/>
        <v>5.1575187832910432</v>
      </c>
      <c r="C181" s="181">
        <f t="shared" si="40"/>
        <v>141.1531456479658</v>
      </c>
      <c r="D181" s="63">
        <f t="shared" si="48"/>
        <v>13.533834586466204</v>
      </c>
      <c r="E181" s="64">
        <f t="shared" si="48"/>
        <v>27.067669172932408</v>
      </c>
      <c r="F181" s="64">
        <f t="shared" si="48"/>
        <v>33.834586466165511</v>
      </c>
      <c r="G181" s="65">
        <f t="shared" si="41"/>
        <v>13.533834586466204</v>
      </c>
      <c r="H181" s="65">
        <f t="shared" si="51"/>
        <v>27.067669172932408</v>
      </c>
      <c r="I181" s="65">
        <f t="shared" si="51"/>
        <v>33.834586466165511</v>
      </c>
      <c r="J181" s="65">
        <f t="shared" si="49"/>
        <v>0.1910817399516489</v>
      </c>
      <c r="K181" s="65">
        <f t="shared" si="49"/>
        <v>0.3821634799032978</v>
      </c>
      <c r="L181" s="65">
        <f t="shared" si="49"/>
        <v>0.47770434987911869</v>
      </c>
      <c r="M181" s="66"/>
      <c r="O181" s="181">
        <v>179</v>
      </c>
      <c r="P181" s="62">
        <f t="shared" si="42"/>
        <v>16.540807090914765</v>
      </c>
      <c r="Q181" s="65">
        <f t="shared" si="43"/>
        <v>21.764355150344162</v>
      </c>
      <c r="R181" s="103">
        <f t="shared" si="43"/>
        <v>43.528710300688324</v>
      </c>
      <c r="S181" s="65">
        <f t="shared" si="43"/>
        <v>54.410887875860404</v>
      </c>
      <c r="T181" s="65">
        <f t="shared" si="52"/>
        <v>0.24249788672866046</v>
      </c>
      <c r="U181" s="107">
        <f t="shared" si="52"/>
        <v>0.48499577345732092</v>
      </c>
      <c r="V181" s="65">
        <f t="shared" si="52"/>
        <v>0.60624471682164938</v>
      </c>
    </row>
    <row r="182" spans="1:22" x14ac:dyDescent="0.25">
      <c r="A182" s="61">
        <f t="shared" si="50"/>
        <v>26.799999999999923</v>
      </c>
      <c r="B182" s="62">
        <f t="shared" si="39"/>
        <v>5.1768716422179066</v>
      </c>
      <c r="C182" s="181">
        <f t="shared" si="40"/>
        <v>140.62546849009874</v>
      </c>
      <c r="D182" s="63">
        <f t="shared" si="48"/>
        <v>13.432835820895562</v>
      </c>
      <c r="E182" s="64">
        <f t="shared" si="48"/>
        <v>26.865671641791124</v>
      </c>
      <c r="F182" s="64">
        <f t="shared" si="48"/>
        <v>33.582089552238905</v>
      </c>
      <c r="G182" s="65">
        <f t="shared" si="41"/>
        <v>13.43283582089556</v>
      </c>
      <c r="H182" s="65">
        <f t="shared" si="51"/>
        <v>26.865671641791121</v>
      </c>
      <c r="I182" s="65">
        <f t="shared" si="51"/>
        <v>33.582089552238898</v>
      </c>
      <c r="J182" s="65">
        <f t="shared" si="49"/>
        <v>0.19036487386953382</v>
      </c>
      <c r="K182" s="65">
        <f t="shared" si="49"/>
        <v>0.38072974773906765</v>
      </c>
      <c r="L182" s="65">
        <f t="shared" si="49"/>
        <v>0.47591218467383101</v>
      </c>
      <c r="M182" s="66"/>
      <c r="O182" s="181">
        <v>180</v>
      </c>
      <c r="P182" s="62">
        <f t="shared" si="42"/>
        <v>16.357530864197528</v>
      </c>
      <c r="Q182" s="65">
        <f t="shared" si="43"/>
        <v>22.008211568651131</v>
      </c>
      <c r="R182" s="103">
        <f t="shared" si="43"/>
        <v>44.016423137302262</v>
      </c>
      <c r="S182" s="65">
        <f t="shared" si="43"/>
        <v>55.020528921627829</v>
      </c>
      <c r="T182" s="65">
        <f t="shared" si="52"/>
        <v>0.24385641830696869</v>
      </c>
      <c r="U182" s="107">
        <f t="shared" si="52"/>
        <v>0.48771283661393738</v>
      </c>
      <c r="V182" s="65">
        <f t="shared" si="52"/>
        <v>0.60964104576742528</v>
      </c>
    </row>
    <row r="183" spans="1:22" x14ac:dyDescent="0.25">
      <c r="A183" s="61">
        <f t="shared" si="50"/>
        <v>26.999999999999922</v>
      </c>
      <c r="B183" s="62">
        <f t="shared" si="39"/>
        <v>5.196152422706624</v>
      </c>
      <c r="C183" s="181">
        <f t="shared" si="40"/>
        <v>140.10366532334939</v>
      </c>
      <c r="D183" s="63">
        <f t="shared" ref="D183:F203" si="53">D$2*3600/$A183</f>
        <v>13.333333333333371</v>
      </c>
      <c r="E183" s="64">
        <f t="shared" si="53"/>
        <v>26.666666666666742</v>
      </c>
      <c r="F183" s="64">
        <f t="shared" si="53"/>
        <v>33.333333333333428</v>
      </c>
      <c r="G183" s="65">
        <f t="shared" si="41"/>
        <v>13.333333333333373</v>
      </c>
      <c r="H183" s="65">
        <f t="shared" si="51"/>
        <v>26.666666666666746</v>
      </c>
      <c r="I183" s="65">
        <f t="shared" si="51"/>
        <v>33.333333333333435</v>
      </c>
      <c r="J183" s="65">
        <f t="shared" ref="J183:L203" si="54">J$2*3600/($C$2/$C183)^2 - J$2*3600/($C$2/($C183-1))^2</f>
        <v>0.18965598778984472</v>
      </c>
      <c r="K183" s="65">
        <f t="shared" si="54"/>
        <v>0.37931197557968943</v>
      </c>
      <c r="L183" s="65">
        <f t="shared" si="54"/>
        <v>0.47413996947461357</v>
      </c>
      <c r="M183" s="66"/>
      <c r="O183" s="181">
        <v>181</v>
      </c>
      <c r="P183" s="62">
        <f t="shared" si="42"/>
        <v>16.177283965690915</v>
      </c>
      <c r="Q183" s="65">
        <f t="shared" si="43"/>
        <v>22.253426518536408</v>
      </c>
      <c r="R183" s="103">
        <f t="shared" si="43"/>
        <v>44.506853037072815</v>
      </c>
      <c r="S183" s="65">
        <f t="shared" si="43"/>
        <v>55.633566296341016</v>
      </c>
      <c r="T183" s="65">
        <f t="shared" si="52"/>
        <v>0.24521494988527692</v>
      </c>
      <c r="U183" s="107">
        <f t="shared" si="52"/>
        <v>0.49042989977055385</v>
      </c>
      <c r="V183" s="65">
        <f t="shared" si="52"/>
        <v>0.61303737471318698</v>
      </c>
    </row>
    <row r="184" spans="1:22" x14ac:dyDescent="0.25">
      <c r="A184" s="61">
        <f t="shared" si="50"/>
        <v>27.199999999999921</v>
      </c>
      <c r="B184" s="62">
        <f t="shared" si="39"/>
        <v>5.215361924162111</v>
      </c>
      <c r="C184" s="181">
        <f t="shared" si="40"/>
        <v>139.58762797022163</v>
      </c>
      <c r="D184" s="63">
        <f t="shared" si="53"/>
        <v>13.235294117647097</v>
      </c>
      <c r="E184" s="64">
        <f t="shared" si="53"/>
        <v>26.470588235294194</v>
      </c>
      <c r="F184" s="64">
        <f t="shared" si="53"/>
        <v>33.088235294117744</v>
      </c>
      <c r="G184" s="65">
        <f t="shared" si="41"/>
        <v>13.235294117647099</v>
      </c>
      <c r="H184" s="65">
        <f t="shared" ref="H184:I203" si="55">H$2*3600/($C$2/$C184)^2</f>
        <v>26.470588235294198</v>
      </c>
      <c r="I184" s="65">
        <f t="shared" si="55"/>
        <v>33.088235294117744</v>
      </c>
      <c r="J184" s="65">
        <f t="shared" si="54"/>
        <v>0.18895493475002745</v>
      </c>
      <c r="K184" s="65">
        <f t="shared" si="54"/>
        <v>0.3779098695000549</v>
      </c>
      <c r="L184" s="65">
        <f t="shared" si="54"/>
        <v>0.47238733687506596</v>
      </c>
      <c r="M184" s="66"/>
      <c r="O184" s="181">
        <v>182</v>
      </c>
      <c r="P184" s="62">
        <f t="shared" si="42"/>
        <v>16</v>
      </c>
      <c r="Q184" s="65">
        <f t="shared" si="43"/>
        <v>22.5</v>
      </c>
      <c r="R184" s="103">
        <f t="shared" si="43"/>
        <v>45</v>
      </c>
      <c r="S184" s="65">
        <f t="shared" si="43"/>
        <v>56.25</v>
      </c>
      <c r="T184" s="65">
        <f t="shared" si="52"/>
        <v>0.24657348146359226</v>
      </c>
      <c r="U184" s="107">
        <f t="shared" si="52"/>
        <v>0.49314696292718452</v>
      </c>
      <c r="V184" s="65">
        <f t="shared" si="52"/>
        <v>0.6164337036589842</v>
      </c>
    </row>
    <row r="185" spans="1:22" x14ac:dyDescent="0.25">
      <c r="A185" s="61">
        <f t="shared" si="50"/>
        <v>27.39999999999992</v>
      </c>
      <c r="B185" s="62">
        <f t="shared" si="39"/>
        <v>5.2345009313209525</v>
      </c>
      <c r="C185" s="181">
        <f t="shared" si="40"/>
        <v>139.07725102195857</v>
      </c>
      <c r="D185" s="63">
        <f t="shared" si="53"/>
        <v>13.138686131386899</v>
      </c>
      <c r="E185" s="64">
        <f t="shared" si="53"/>
        <v>26.277372262773799</v>
      </c>
      <c r="F185" s="64">
        <f t="shared" si="53"/>
        <v>32.846715328467248</v>
      </c>
      <c r="G185" s="65">
        <f t="shared" si="41"/>
        <v>13.138686131386899</v>
      </c>
      <c r="H185" s="65">
        <f t="shared" si="55"/>
        <v>26.277372262773799</v>
      </c>
      <c r="I185" s="65">
        <f t="shared" si="55"/>
        <v>32.846715328467248</v>
      </c>
      <c r="J185" s="65">
        <f t="shared" si="54"/>
        <v>0.18826157154897061</v>
      </c>
      <c r="K185" s="65">
        <f t="shared" si="54"/>
        <v>0.37652314309794122</v>
      </c>
      <c r="L185" s="65">
        <f t="shared" si="54"/>
        <v>0.47065392887242297</v>
      </c>
      <c r="M185" s="66"/>
      <c r="O185" s="181">
        <v>183</v>
      </c>
      <c r="P185" s="62">
        <f t="shared" si="42"/>
        <v>15.82561438084147</v>
      </c>
      <c r="Q185" s="65">
        <f t="shared" si="43"/>
        <v>22.747932013041904</v>
      </c>
      <c r="R185" s="103">
        <f t="shared" si="43"/>
        <v>45.495864026083808</v>
      </c>
      <c r="S185" s="65">
        <f t="shared" si="43"/>
        <v>56.86983003260476</v>
      </c>
      <c r="T185" s="65">
        <f t="shared" si="52"/>
        <v>0.24793201304190404</v>
      </c>
      <c r="U185" s="107">
        <f t="shared" si="52"/>
        <v>0.49586402608380808</v>
      </c>
      <c r="V185" s="65">
        <f t="shared" si="52"/>
        <v>0.61983003260476011</v>
      </c>
    </row>
    <row r="186" spans="1:22" x14ac:dyDescent="0.25">
      <c r="A186" s="61">
        <f t="shared" si="50"/>
        <v>27.59999999999992</v>
      </c>
      <c r="B186" s="62">
        <f t="shared" si="39"/>
        <v>5.253570214625471</v>
      </c>
      <c r="C186" s="181">
        <f t="shared" si="40"/>
        <v>138.57243174809255</v>
      </c>
      <c r="D186" s="63">
        <f t="shared" si="53"/>
        <v>13.043478260869604</v>
      </c>
      <c r="E186" s="64">
        <f t="shared" si="53"/>
        <v>26.086956521739207</v>
      </c>
      <c r="F186" s="64">
        <f t="shared" si="53"/>
        <v>32.608695652174006</v>
      </c>
      <c r="G186" s="65">
        <f t="shared" si="41"/>
        <v>13.043478260869605</v>
      </c>
      <c r="H186" s="65">
        <f t="shared" si="55"/>
        <v>26.086956521739211</v>
      </c>
      <c r="I186" s="65">
        <f t="shared" si="55"/>
        <v>32.608695652174013</v>
      </c>
      <c r="J186" s="65">
        <f t="shared" si="54"/>
        <v>0.18757575862408338</v>
      </c>
      <c r="K186" s="65">
        <f t="shared" si="54"/>
        <v>0.37515151724816675</v>
      </c>
      <c r="L186" s="65">
        <f t="shared" si="54"/>
        <v>0.46893939656020933</v>
      </c>
      <c r="M186" s="66"/>
      <c r="O186" s="181">
        <v>184</v>
      </c>
      <c r="P186" s="62">
        <f t="shared" si="42"/>
        <v>15.654064272211718</v>
      </c>
      <c r="Q186" s="65">
        <f t="shared" si="43"/>
        <v>22.99722255766212</v>
      </c>
      <c r="R186" s="103">
        <f t="shared" si="43"/>
        <v>45.99444511532424</v>
      </c>
      <c r="S186" s="65">
        <f t="shared" si="43"/>
        <v>57.493056394155303</v>
      </c>
      <c r="T186" s="65">
        <f t="shared" si="52"/>
        <v>0.24929054462021583</v>
      </c>
      <c r="U186" s="107">
        <f t="shared" si="52"/>
        <v>0.49858108924043165</v>
      </c>
      <c r="V186" s="65">
        <f t="shared" si="52"/>
        <v>0.62322636155054312</v>
      </c>
    </row>
    <row r="187" spans="1:22" x14ac:dyDescent="0.25">
      <c r="A187" s="61">
        <f t="shared" si="50"/>
        <v>27.799999999999919</v>
      </c>
      <c r="B187" s="62">
        <f t="shared" si="39"/>
        <v>5.272570530585619</v>
      </c>
      <c r="C187" s="181">
        <f t="shared" si="40"/>
        <v>138.07307000958065</v>
      </c>
      <c r="D187" s="63">
        <f t="shared" si="53"/>
        <v>12.949640287769823</v>
      </c>
      <c r="E187" s="64">
        <f t="shared" si="53"/>
        <v>25.899280575539645</v>
      </c>
      <c r="F187" s="64">
        <f t="shared" si="53"/>
        <v>32.374100719424554</v>
      </c>
      <c r="G187" s="65">
        <f t="shared" si="41"/>
        <v>12.949640287769823</v>
      </c>
      <c r="H187" s="65">
        <f t="shared" si="55"/>
        <v>25.899280575539645</v>
      </c>
      <c r="I187" s="65">
        <f t="shared" si="55"/>
        <v>32.374100719424561</v>
      </c>
      <c r="J187" s="65">
        <f t="shared" si="54"/>
        <v>0.18689735993331702</v>
      </c>
      <c r="K187" s="65">
        <f t="shared" si="54"/>
        <v>0.37379471986663404</v>
      </c>
      <c r="L187" s="65">
        <f t="shared" si="54"/>
        <v>0.46724339983329699</v>
      </c>
      <c r="M187" s="66"/>
      <c r="O187" s="181">
        <v>185</v>
      </c>
      <c r="P187" s="62">
        <f t="shared" si="42"/>
        <v>15.485288531775019</v>
      </c>
      <c r="Q187" s="65">
        <f t="shared" si="43"/>
        <v>23.247871633860644</v>
      </c>
      <c r="R187" s="103">
        <f t="shared" si="43"/>
        <v>46.495743267721288</v>
      </c>
      <c r="S187" s="65">
        <f t="shared" si="43"/>
        <v>58.119679084651608</v>
      </c>
      <c r="T187" s="65">
        <f t="shared" si="52"/>
        <v>0.25064907619852406</v>
      </c>
      <c r="U187" s="107">
        <f t="shared" si="52"/>
        <v>0.50129815239704811</v>
      </c>
      <c r="V187" s="65">
        <f t="shared" si="52"/>
        <v>0.62662269049630481</v>
      </c>
    </row>
    <row r="188" spans="1:22" x14ac:dyDescent="0.25">
      <c r="A188" s="61">
        <f t="shared" si="50"/>
        <v>27.999999999999918</v>
      </c>
      <c r="B188" s="62">
        <f t="shared" si="39"/>
        <v>5.2915026221291734</v>
      </c>
      <c r="C188" s="181">
        <f t="shared" si="40"/>
        <v>137.57906817535891</v>
      </c>
      <c r="D188" s="63">
        <f t="shared" si="53"/>
        <v>12.857142857142895</v>
      </c>
      <c r="E188" s="64">
        <f t="shared" si="53"/>
        <v>25.71428571428579</v>
      </c>
      <c r="F188" s="64">
        <f t="shared" si="53"/>
        <v>32.142857142857238</v>
      </c>
      <c r="G188" s="65">
        <f t="shared" si="41"/>
        <v>12.857142857142895</v>
      </c>
      <c r="H188" s="65">
        <f t="shared" si="55"/>
        <v>25.71428571428579</v>
      </c>
      <c r="I188" s="65">
        <f t="shared" si="55"/>
        <v>32.142857142857238</v>
      </c>
      <c r="J188" s="65">
        <f t="shared" si="54"/>
        <v>0.18622624284178002</v>
      </c>
      <c r="K188" s="65">
        <f t="shared" si="54"/>
        <v>0.37245248568356004</v>
      </c>
      <c r="L188" s="65">
        <f t="shared" si="54"/>
        <v>0.46556560710445183</v>
      </c>
      <c r="M188" s="66"/>
      <c r="O188" s="181">
        <v>186</v>
      </c>
      <c r="P188" s="62">
        <f t="shared" si="42"/>
        <v>15.31922765637646</v>
      </c>
      <c r="Q188" s="65">
        <f t="shared" si="43"/>
        <v>23.499879241637483</v>
      </c>
      <c r="R188" s="103">
        <f t="shared" si="43"/>
        <v>46.999758483274967</v>
      </c>
      <c r="S188" s="65">
        <f t="shared" si="43"/>
        <v>58.749698104093703</v>
      </c>
      <c r="T188" s="65">
        <f t="shared" si="52"/>
        <v>0.25200760777683939</v>
      </c>
      <c r="U188" s="107">
        <f t="shared" si="52"/>
        <v>0.50401521555367879</v>
      </c>
      <c r="V188" s="65">
        <f t="shared" si="52"/>
        <v>0.63001901944209493</v>
      </c>
    </row>
    <row r="189" spans="1:22" x14ac:dyDescent="0.25">
      <c r="A189" s="61">
        <f t="shared" si="50"/>
        <v>28.199999999999918</v>
      </c>
      <c r="B189" s="62">
        <f t="shared" si="39"/>
        <v>5.3103672189406934</v>
      </c>
      <c r="C189" s="181">
        <f t="shared" si="40"/>
        <v>137.09033104215732</v>
      </c>
      <c r="D189" s="63">
        <f t="shared" si="53"/>
        <v>12.765957446808548</v>
      </c>
      <c r="E189" s="64">
        <f t="shared" si="53"/>
        <v>25.531914893617095</v>
      </c>
      <c r="F189" s="64">
        <f t="shared" si="53"/>
        <v>31.91489361702137</v>
      </c>
      <c r="G189" s="65">
        <f t="shared" si="41"/>
        <v>12.765957446808549</v>
      </c>
      <c r="H189" s="65">
        <f t="shared" si="55"/>
        <v>25.531914893617099</v>
      </c>
      <c r="I189" s="65">
        <f t="shared" si="55"/>
        <v>31.914893617021374</v>
      </c>
      <c r="J189" s="65">
        <f t="shared" si="54"/>
        <v>0.18556227801283498</v>
      </c>
      <c r="K189" s="65">
        <f t="shared" si="54"/>
        <v>0.37112455602566996</v>
      </c>
      <c r="L189" s="65">
        <f t="shared" si="54"/>
        <v>0.46390569503208923</v>
      </c>
      <c r="M189" s="66"/>
      <c r="O189" s="181">
        <v>187</v>
      </c>
      <c r="P189" s="62">
        <f t="shared" si="42"/>
        <v>15.155823729589065</v>
      </c>
      <c r="Q189" s="65">
        <f t="shared" si="43"/>
        <v>23.753245380992634</v>
      </c>
      <c r="R189" s="103">
        <f t="shared" si="43"/>
        <v>47.506490761985269</v>
      </c>
      <c r="S189" s="65">
        <f t="shared" si="43"/>
        <v>59.383113452481588</v>
      </c>
      <c r="T189" s="65">
        <f t="shared" si="52"/>
        <v>0.25336613935515118</v>
      </c>
      <c r="U189" s="107">
        <f t="shared" si="52"/>
        <v>0.50673227871030235</v>
      </c>
      <c r="V189" s="65">
        <f t="shared" si="52"/>
        <v>0.63341534838788505</v>
      </c>
    </row>
    <row r="190" spans="1:22" x14ac:dyDescent="0.25">
      <c r="A190" s="61">
        <f t="shared" si="50"/>
        <v>28.399999999999917</v>
      </c>
      <c r="B190" s="62">
        <f t="shared" si="39"/>
        <v>5.3291650377896831</v>
      </c>
      <c r="C190" s="181">
        <f t="shared" si="40"/>
        <v>136.6067657574261</v>
      </c>
      <c r="D190" s="63">
        <f t="shared" si="53"/>
        <v>12.676056338028205</v>
      </c>
      <c r="E190" s="64">
        <f t="shared" si="53"/>
        <v>25.352112676056411</v>
      </c>
      <c r="F190" s="64">
        <f t="shared" si="53"/>
        <v>31.690140845070516</v>
      </c>
      <c r="G190" s="65">
        <f t="shared" si="41"/>
        <v>12.676056338028211</v>
      </c>
      <c r="H190" s="65">
        <f t="shared" si="55"/>
        <v>25.352112676056421</v>
      </c>
      <c r="I190" s="65">
        <f t="shared" si="55"/>
        <v>31.690140845070527</v>
      </c>
      <c r="J190" s="65">
        <f t="shared" si="54"/>
        <v>0.18490533930334863</v>
      </c>
      <c r="K190" s="65">
        <f t="shared" si="54"/>
        <v>0.36981067860669725</v>
      </c>
      <c r="L190" s="65">
        <f t="shared" si="54"/>
        <v>0.46226334825837156</v>
      </c>
      <c r="M190" s="66"/>
      <c r="O190" s="181">
        <v>188</v>
      </c>
      <c r="P190" s="62">
        <f t="shared" si="42"/>
        <v>14.995020371208692</v>
      </c>
      <c r="Q190" s="65">
        <f t="shared" si="43"/>
        <v>24.007970051926094</v>
      </c>
      <c r="R190" s="103">
        <f t="shared" si="43"/>
        <v>48.015940103852188</v>
      </c>
      <c r="S190" s="65">
        <f t="shared" si="43"/>
        <v>60.019925129815235</v>
      </c>
      <c r="T190" s="65">
        <f t="shared" si="52"/>
        <v>0.25472467093345941</v>
      </c>
      <c r="U190" s="107">
        <f t="shared" si="52"/>
        <v>0.50944934186691881</v>
      </c>
      <c r="V190" s="65">
        <f t="shared" si="52"/>
        <v>0.63681167733364674</v>
      </c>
    </row>
    <row r="191" spans="1:22" x14ac:dyDescent="0.25">
      <c r="A191" s="61">
        <f t="shared" si="50"/>
        <v>28.599999999999916</v>
      </c>
      <c r="B191" s="62">
        <f t="shared" si="39"/>
        <v>5.347896782848367</v>
      </c>
      <c r="C191" s="181">
        <f t="shared" si="40"/>
        <v>136.12828174523156</v>
      </c>
      <c r="D191" s="63">
        <f t="shared" si="53"/>
        <v>12.587412587412624</v>
      </c>
      <c r="E191" s="64">
        <f t="shared" si="53"/>
        <v>25.174825174825248</v>
      </c>
      <c r="F191" s="64">
        <f t="shared" si="53"/>
        <v>31.468531468531562</v>
      </c>
      <c r="G191" s="65">
        <f t="shared" si="41"/>
        <v>12.587412587412626</v>
      </c>
      <c r="H191" s="65">
        <f t="shared" si="55"/>
        <v>25.174825174825251</v>
      </c>
      <c r="I191" s="65">
        <f t="shared" si="55"/>
        <v>31.468531468531566</v>
      </c>
      <c r="J191" s="65">
        <f t="shared" si="54"/>
        <v>0.1842553036630683</v>
      </c>
      <c r="K191" s="65">
        <f t="shared" si="54"/>
        <v>0.36851060732613661</v>
      </c>
      <c r="L191" s="65">
        <f t="shared" si="54"/>
        <v>0.46063825915767609</v>
      </c>
      <c r="M191" s="66"/>
      <c r="O191" s="181">
        <v>189</v>
      </c>
      <c r="P191" s="62">
        <f t="shared" si="42"/>
        <v>14.836762688614538</v>
      </c>
      <c r="Q191" s="65">
        <f t="shared" si="43"/>
        <v>24.264053254437872</v>
      </c>
      <c r="R191" s="103">
        <f t="shared" si="43"/>
        <v>48.528106508875744</v>
      </c>
      <c r="S191" s="65">
        <f t="shared" si="43"/>
        <v>60.660133136094686</v>
      </c>
      <c r="T191" s="65">
        <f t="shared" si="52"/>
        <v>0.2560832025117783</v>
      </c>
      <c r="U191" s="107">
        <f t="shared" si="52"/>
        <v>0.51216640502355659</v>
      </c>
      <c r="V191" s="65">
        <f t="shared" si="52"/>
        <v>0.64020800627945107</v>
      </c>
    </row>
    <row r="192" spans="1:22" x14ac:dyDescent="0.25">
      <c r="A192" s="61">
        <f t="shared" si="50"/>
        <v>28.799999999999915</v>
      </c>
      <c r="B192" s="62">
        <f t="shared" si="39"/>
        <v>5.3665631459994874</v>
      </c>
      <c r="C192" s="181">
        <f t="shared" si="40"/>
        <v>135.65479063498745</v>
      </c>
      <c r="D192" s="63">
        <f t="shared" si="53"/>
        <v>12.500000000000037</v>
      </c>
      <c r="E192" s="64">
        <f t="shared" si="53"/>
        <v>25.000000000000075</v>
      </c>
      <c r="F192" s="64">
        <f t="shared" si="53"/>
        <v>31.250000000000092</v>
      </c>
      <c r="G192" s="65">
        <f t="shared" si="41"/>
        <v>12.500000000000037</v>
      </c>
      <c r="H192" s="65">
        <f t="shared" si="55"/>
        <v>25.000000000000075</v>
      </c>
      <c r="I192" s="65">
        <f t="shared" si="55"/>
        <v>31.250000000000092</v>
      </c>
      <c r="J192" s="65">
        <f t="shared" si="54"/>
        <v>0.18361205103774658</v>
      </c>
      <c r="K192" s="65">
        <f t="shared" si="54"/>
        <v>0.36722410207549316</v>
      </c>
      <c r="L192" s="65">
        <f t="shared" si="54"/>
        <v>0.45903012759436734</v>
      </c>
      <c r="M192" s="66"/>
      <c r="O192" s="181">
        <v>190</v>
      </c>
      <c r="P192" s="62">
        <f t="shared" si="42"/>
        <v>14.680997229916898</v>
      </c>
      <c r="Q192" s="65">
        <f t="shared" si="43"/>
        <v>24.521494988527955</v>
      </c>
      <c r="R192" s="103">
        <f t="shared" si="43"/>
        <v>49.04298997705591</v>
      </c>
      <c r="S192" s="65">
        <f t="shared" si="43"/>
        <v>61.303737471319891</v>
      </c>
      <c r="T192" s="65">
        <f t="shared" si="52"/>
        <v>0.25744173409008297</v>
      </c>
      <c r="U192" s="107">
        <f t="shared" si="52"/>
        <v>0.51488346818016595</v>
      </c>
      <c r="V192" s="65">
        <f t="shared" si="52"/>
        <v>0.64360433522520566</v>
      </c>
    </row>
    <row r="193" spans="1:22" x14ac:dyDescent="0.25">
      <c r="A193" s="61">
        <f t="shared" si="50"/>
        <v>28.999999999999915</v>
      </c>
      <c r="B193" s="62">
        <f t="shared" si="39"/>
        <v>5.3851648071344957</v>
      </c>
      <c r="C193" s="181">
        <f t="shared" si="40"/>
        <v>135.18620619289396</v>
      </c>
      <c r="D193" s="63">
        <f t="shared" si="53"/>
        <v>12.413793103448313</v>
      </c>
      <c r="E193" s="64">
        <f t="shared" si="53"/>
        <v>24.827586206896626</v>
      </c>
      <c r="F193" s="64">
        <f t="shared" si="53"/>
        <v>31.034482758620779</v>
      </c>
      <c r="G193" s="65">
        <f t="shared" si="41"/>
        <v>12.413793103448313</v>
      </c>
      <c r="H193" s="65">
        <f t="shared" si="55"/>
        <v>24.827586206896626</v>
      </c>
      <c r="I193" s="65">
        <f t="shared" si="55"/>
        <v>31.034482758620786</v>
      </c>
      <c r="J193" s="65">
        <f t="shared" si="54"/>
        <v>0.18297546427606015</v>
      </c>
      <c r="K193" s="65">
        <f t="shared" si="54"/>
        <v>0.3659509285521203</v>
      </c>
      <c r="L193" s="65">
        <f t="shared" si="54"/>
        <v>0.45743866069015482</v>
      </c>
      <c r="M193" s="66"/>
      <c r="O193" s="181">
        <v>191</v>
      </c>
      <c r="P193" s="62">
        <f t="shared" si="42"/>
        <v>14.527671938817466</v>
      </c>
      <c r="Q193" s="65">
        <f t="shared" si="43"/>
        <v>24.780295254196353</v>
      </c>
      <c r="R193" s="103">
        <f t="shared" si="43"/>
        <v>49.560590508392707</v>
      </c>
      <c r="S193" s="65">
        <f t="shared" si="43"/>
        <v>61.950738135490887</v>
      </c>
      <c r="T193" s="65">
        <f t="shared" si="52"/>
        <v>0.25880026566839831</v>
      </c>
      <c r="U193" s="107">
        <f t="shared" si="52"/>
        <v>0.51760053133679662</v>
      </c>
      <c r="V193" s="65">
        <f t="shared" si="52"/>
        <v>0.64700066417099578</v>
      </c>
    </row>
    <row r="194" spans="1:22" x14ac:dyDescent="0.25">
      <c r="A194" s="61">
        <f t="shared" si="50"/>
        <v>29.199999999999914</v>
      </c>
      <c r="B194" s="62">
        <f t="shared" si="39"/>
        <v>5.4037024344425104</v>
      </c>
      <c r="C194" s="181">
        <f t="shared" si="40"/>
        <v>134.72244425596435</v>
      </c>
      <c r="D194" s="63">
        <f t="shared" si="53"/>
        <v>12.328767123287708</v>
      </c>
      <c r="E194" s="64">
        <f t="shared" si="53"/>
        <v>24.657534246575416</v>
      </c>
      <c r="F194" s="64">
        <f t="shared" si="53"/>
        <v>30.821917808219268</v>
      </c>
      <c r="G194" s="65">
        <f t="shared" si="41"/>
        <v>12.328767123287708</v>
      </c>
      <c r="H194" s="65">
        <f t="shared" si="55"/>
        <v>24.657534246575416</v>
      </c>
      <c r="I194" s="65">
        <f t="shared" si="55"/>
        <v>30.821917808219268</v>
      </c>
      <c r="J194" s="65">
        <f t="shared" si="54"/>
        <v>0.18234542903992335</v>
      </c>
      <c r="K194" s="65">
        <f t="shared" si="54"/>
        <v>0.36469085807984669</v>
      </c>
      <c r="L194" s="65">
        <f t="shared" si="54"/>
        <v>0.45586357259980659</v>
      </c>
      <c r="M194" s="66"/>
      <c r="O194" s="181">
        <v>192</v>
      </c>
      <c r="P194" s="62">
        <f t="shared" si="42"/>
        <v>14.376736111111111</v>
      </c>
      <c r="Q194" s="65">
        <f t="shared" si="43"/>
        <v>25.040454051443064</v>
      </c>
      <c r="R194" s="103">
        <f t="shared" si="43"/>
        <v>50.080908102886127</v>
      </c>
      <c r="S194" s="65">
        <f t="shared" si="43"/>
        <v>62.601135128607659</v>
      </c>
      <c r="T194" s="65">
        <f t="shared" si="52"/>
        <v>0.26015879724671009</v>
      </c>
      <c r="U194" s="107">
        <f t="shared" si="52"/>
        <v>0.52031759449342019</v>
      </c>
      <c r="V194" s="65">
        <f t="shared" si="52"/>
        <v>0.65039699311677168</v>
      </c>
    </row>
    <row r="195" spans="1:22" x14ac:dyDescent="0.25">
      <c r="A195" s="61">
        <f t="shared" si="50"/>
        <v>29.399999999999913</v>
      </c>
      <c r="B195" s="62">
        <f t="shared" ref="B195:B203" si="56">A195^0.5</f>
        <v>5.4221766846903758</v>
      </c>
      <c r="C195" s="181">
        <f t="shared" si="40"/>
        <v>134.26342266852399</v>
      </c>
      <c r="D195" s="63">
        <f t="shared" si="53"/>
        <v>12.24489795918371</v>
      </c>
      <c r="E195" s="64">
        <f t="shared" si="53"/>
        <v>24.48979591836742</v>
      </c>
      <c r="F195" s="64">
        <f t="shared" si="53"/>
        <v>30.612244897959275</v>
      </c>
      <c r="G195" s="65">
        <f t="shared" si="41"/>
        <v>12.244897959183708</v>
      </c>
      <c r="H195" s="65">
        <f t="shared" si="55"/>
        <v>24.489795918367417</v>
      </c>
      <c r="I195" s="65">
        <f t="shared" si="55"/>
        <v>30.612244897959272</v>
      </c>
      <c r="J195" s="65">
        <f t="shared" si="54"/>
        <v>0.18172183371825845</v>
      </c>
      <c r="K195" s="65">
        <f t="shared" si="54"/>
        <v>0.3634436674365169</v>
      </c>
      <c r="L195" s="65">
        <f t="shared" si="54"/>
        <v>0.45430458429564524</v>
      </c>
      <c r="M195" s="66"/>
      <c r="O195" s="181">
        <v>193</v>
      </c>
      <c r="P195" s="62">
        <f t="shared" si="42"/>
        <v>14.228140352761148</v>
      </c>
      <c r="Q195" s="65">
        <f t="shared" si="43"/>
        <v>25.301971380268082</v>
      </c>
      <c r="R195" s="103">
        <f t="shared" si="43"/>
        <v>50.603942760536164</v>
      </c>
      <c r="S195" s="65">
        <f t="shared" si="43"/>
        <v>63.254928450670207</v>
      </c>
      <c r="T195" s="65">
        <f t="shared" si="52"/>
        <v>0.26151732882501832</v>
      </c>
      <c r="U195" s="107">
        <f t="shared" si="52"/>
        <v>0.52303465765003665</v>
      </c>
      <c r="V195" s="65">
        <f t="shared" si="52"/>
        <v>0.65379332206254759</v>
      </c>
    </row>
    <row r="196" spans="1:22" x14ac:dyDescent="0.25">
      <c r="A196" s="61">
        <f t="shared" si="50"/>
        <v>29.599999999999913</v>
      </c>
      <c r="B196" s="62">
        <f t="shared" si="56"/>
        <v>5.4405882034941691</v>
      </c>
      <c r="C196" s="181">
        <f t="shared" ref="C196:C203" si="57">$C$2/B196</f>
        <v>133.80906122107322</v>
      </c>
      <c r="D196" s="63">
        <f t="shared" si="53"/>
        <v>12.162162162162199</v>
      </c>
      <c r="E196" s="64">
        <f t="shared" si="53"/>
        <v>24.324324324324397</v>
      </c>
      <c r="F196" s="64">
        <f t="shared" si="53"/>
        <v>30.405405405405496</v>
      </c>
      <c r="G196" s="65">
        <f t="shared" ref="G196:G203" si="58">G$2*3600/($C$2/C196)^2</f>
        <v>12.162162162162199</v>
      </c>
      <c r="H196" s="65">
        <f t="shared" si="55"/>
        <v>24.324324324324397</v>
      </c>
      <c r="I196" s="65">
        <f t="shared" si="55"/>
        <v>30.405405405405499</v>
      </c>
      <c r="J196" s="65">
        <f t="shared" si="54"/>
        <v>0.18110456934392616</v>
      </c>
      <c r="K196" s="65">
        <f t="shared" si="54"/>
        <v>0.36220913868785232</v>
      </c>
      <c r="L196" s="65">
        <f t="shared" si="54"/>
        <v>0.45276142335981717</v>
      </c>
      <c r="M196" s="66"/>
      <c r="O196" s="181">
        <v>194</v>
      </c>
      <c r="P196" s="62">
        <f t="shared" ref="P196:P259" si="59">($C$2/$O196)^2</f>
        <v>14.081836539483474</v>
      </c>
      <c r="Q196" s="65">
        <f t="shared" ref="Q196:S259" si="60">Q$2*3600/($O$2/$O196)^2</f>
        <v>25.564847240671416</v>
      </c>
      <c r="R196" s="103">
        <f t="shared" si="60"/>
        <v>51.129694481342831</v>
      </c>
      <c r="S196" s="65">
        <f t="shared" si="60"/>
        <v>63.912118101678537</v>
      </c>
      <c r="T196" s="65">
        <f t="shared" si="52"/>
        <v>0.26287586040333366</v>
      </c>
      <c r="U196" s="107">
        <f t="shared" si="52"/>
        <v>0.52575172080666732</v>
      </c>
      <c r="V196" s="65">
        <f t="shared" si="52"/>
        <v>0.6571896510083306</v>
      </c>
    </row>
    <row r="197" spans="1:22" x14ac:dyDescent="0.25">
      <c r="A197" s="61">
        <f t="shared" si="50"/>
        <v>29.799999999999912</v>
      </c>
      <c r="B197" s="62">
        <f t="shared" si="56"/>
        <v>5.4589376255824638</v>
      </c>
      <c r="C197" s="181">
        <f t="shared" si="57"/>
        <v>133.35928159141093</v>
      </c>
      <c r="D197" s="63">
        <f t="shared" si="53"/>
        <v>12.080536912751713</v>
      </c>
      <c r="E197" s="64">
        <f t="shared" si="53"/>
        <v>24.161073825503426</v>
      </c>
      <c r="F197" s="64">
        <f t="shared" si="53"/>
        <v>30.201342281879285</v>
      </c>
      <c r="G197" s="65">
        <f t="shared" si="58"/>
        <v>12.080536912751715</v>
      </c>
      <c r="H197" s="65">
        <f t="shared" si="55"/>
        <v>24.161073825503429</v>
      </c>
      <c r="I197" s="65">
        <f t="shared" si="55"/>
        <v>30.201342281879288</v>
      </c>
      <c r="J197" s="65">
        <f t="shared" si="54"/>
        <v>0.18049352951375219</v>
      </c>
      <c r="K197" s="65">
        <f t="shared" si="54"/>
        <v>0.36098705902750439</v>
      </c>
      <c r="L197" s="65">
        <f t="shared" si="54"/>
        <v>0.45123382378438137</v>
      </c>
      <c r="M197" s="66"/>
      <c r="O197" s="181">
        <v>195</v>
      </c>
      <c r="P197" s="62">
        <f t="shared" si="59"/>
        <v>13.937777777777779</v>
      </c>
      <c r="Q197" s="65">
        <f t="shared" si="60"/>
        <v>25.829081632653061</v>
      </c>
      <c r="R197" s="103">
        <f t="shared" si="60"/>
        <v>51.658163265306122</v>
      </c>
      <c r="S197" s="65">
        <f t="shared" si="60"/>
        <v>64.572704081632651</v>
      </c>
      <c r="T197" s="65">
        <f t="shared" ref="T197:V228" si="61">T$2*3600/($O$2/$O197)^2 - T$2*3600/($O$2/($O197-1))^2</f>
        <v>0.26423439198164544</v>
      </c>
      <c r="U197" s="107">
        <f t="shared" si="61"/>
        <v>0.52846878396329089</v>
      </c>
      <c r="V197" s="65">
        <f t="shared" si="61"/>
        <v>0.66058597995411361</v>
      </c>
    </row>
    <row r="198" spans="1:22" x14ac:dyDescent="0.25">
      <c r="A198" s="61">
        <f t="shared" si="50"/>
        <v>29.999999999999911</v>
      </c>
      <c r="B198" s="62">
        <f t="shared" si="56"/>
        <v>5.4772255750516532</v>
      </c>
      <c r="C198" s="181">
        <f t="shared" si="57"/>
        <v>132.9140072879205</v>
      </c>
      <c r="D198" s="63">
        <f t="shared" si="53"/>
        <v>12.000000000000036</v>
      </c>
      <c r="E198" s="64">
        <f t="shared" si="53"/>
        <v>24.000000000000071</v>
      </c>
      <c r="F198" s="64">
        <f t="shared" si="53"/>
        <v>30.000000000000089</v>
      </c>
      <c r="G198" s="65">
        <f t="shared" si="58"/>
        <v>12.000000000000034</v>
      </c>
      <c r="H198" s="65">
        <f t="shared" si="55"/>
        <v>24.000000000000068</v>
      </c>
      <c r="I198" s="65">
        <f t="shared" si="55"/>
        <v>30.000000000000085</v>
      </c>
      <c r="J198" s="65">
        <f t="shared" si="54"/>
        <v>0.17988861031144943</v>
      </c>
      <c r="K198" s="65">
        <f t="shared" si="54"/>
        <v>0.35977722062289885</v>
      </c>
      <c r="L198" s="65">
        <f t="shared" si="54"/>
        <v>0.44972152577862445</v>
      </c>
      <c r="M198" s="66"/>
      <c r="O198" s="181">
        <v>196</v>
      </c>
      <c r="P198" s="62">
        <f t="shared" si="59"/>
        <v>13.795918367346939</v>
      </c>
      <c r="Q198" s="65">
        <f t="shared" si="60"/>
        <v>26.094674556213018</v>
      </c>
      <c r="R198" s="103">
        <f t="shared" si="60"/>
        <v>52.189349112426036</v>
      </c>
      <c r="S198" s="65">
        <f t="shared" si="60"/>
        <v>65.23668639053254</v>
      </c>
      <c r="T198" s="65">
        <f t="shared" si="61"/>
        <v>0.26559292355995723</v>
      </c>
      <c r="U198" s="107">
        <f t="shared" si="61"/>
        <v>0.53118584711991446</v>
      </c>
      <c r="V198" s="65">
        <f t="shared" si="61"/>
        <v>0.66398230889988952</v>
      </c>
    </row>
    <row r="199" spans="1:22" x14ac:dyDescent="0.25">
      <c r="A199" s="61">
        <f t="shared" si="50"/>
        <v>30.19999999999991</v>
      </c>
      <c r="B199" s="62">
        <f t="shared" si="56"/>
        <v>5.4954526656136267</v>
      </c>
      <c r="C199" s="181">
        <f t="shared" si="57"/>
        <v>132.4731635949249</v>
      </c>
      <c r="D199" s="63">
        <f t="shared" si="53"/>
        <v>11.920529801324539</v>
      </c>
      <c r="E199" s="64">
        <f t="shared" si="53"/>
        <v>23.841059602649079</v>
      </c>
      <c r="F199" s="64">
        <f t="shared" si="53"/>
        <v>29.801324503311346</v>
      </c>
      <c r="G199" s="65">
        <f t="shared" si="58"/>
        <v>11.920529801324541</v>
      </c>
      <c r="H199" s="65">
        <f t="shared" si="55"/>
        <v>23.841059602649082</v>
      </c>
      <c r="I199" s="65">
        <f t="shared" si="55"/>
        <v>29.801324503311353</v>
      </c>
      <c r="J199" s="65">
        <f t="shared" si="54"/>
        <v>0.17928971023341589</v>
      </c>
      <c r="K199" s="65">
        <f t="shared" si="54"/>
        <v>0.35857942046683178</v>
      </c>
      <c r="L199" s="65">
        <f t="shared" si="54"/>
        <v>0.4482242755835415</v>
      </c>
      <c r="M199" s="66"/>
      <c r="O199" s="181">
        <v>197</v>
      </c>
      <c r="P199" s="62">
        <f t="shared" si="59"/>
        <v>13.65621376484836</v>
      </c>
      <c r="Q199" s="65">
        <f t="shared" si="60"/>
        <v>26.361626011351287</v>
      </c>
      <c r="R199" s="103">
        <f t="shared" si="60"/>
        <v>52.723252022702574</v>
      </c>
      <c r="S199" s="65">
        <f t="shared" si="60"/>
        <v>65.904065028378213</v>
      </c>
      <c r="T199" s="65">
        <f t="shared" si="61"/>
        <v>0.26695145513826901</v>
      </c>
      <c r="U199" s="107">
        <f t="shared" si="61"/>
        <v>0.53390291027653802</v>
      </c>
      <c r="V199" s="65">
        <f t="shared" si="61"/>
        <v>0.66737863784567253</v>
      </c>
    </row>
    <row r="200" spans="1:22" x14ac:dyDescent="0.25">
      <c r="A200" s="61">
        <f t="shared" si="50"/>
        <v>30.39999999999991</v>
      </c>
      <c r="B200" s="62">
        <f t="shared" si="56"/>
        <v>5.5136195008360804</v>
      </c>
      <c r="C200" s="181">
        <f t="shared" si="57"/>
        <v>132.03667752002232</v>
      </c>
      <c r="D200" s="63">
        <f t="shared" si="53"/>
        <v>11.842105263157929</v>
      </c>
      <c r="E200" s="64">
        <f t="shared" si="53"/>
        <v>23.684210526315859</v>
      </c>
      <c r="F200" s="64">
        <f t="shared" si="53"/>
        <v>29.605263157894825</v>
      </c>
      <c r="G200" s="65">
        <f t="shared" si="58"/>
        <v>11.842105263157929</v>
      </c>
      <c r="H200" s="65">
        <f t="shared" si="55"/>
        <v>23.684210526315859</v>
      </c>
      <c r="I200" s="65">
        <f t="shared" si="55"/>
        <v>29.605263157894825</v>
      </c>
      <c r="J200" s="65">
        <f t="shared" si="54"/>
        <v>0.17869673011716536</v>
      </c>
      <c r="K200" s="65">
        <f t="shared" si="54"/>
        <v>0.35739346023433072</v>
      </c>
      <c r="L200" s="65">
        <f t="shared" si="54"/>
        <v>0.44674182529291429</v>
      </c>
      <c r="M200" s="66"/>
      <c r="O200" s="181">
        <v>198</v>
      </c>
      <c r="P200" s="62">
        <f t="shared" si="59"/>
        <v>13.518620548923581</v>
      </c>
      <c r="Q200" s="65">
        <f t="shared" si="60"/>
        <v>26.629935998067864</v>
      </c>
      <c r="R200" s="103">
        <f t="shared" si="60"/>
        <v>53.259871996135729</v>
      </c>
      <c r="S200" s="65">
        <f t="shared" si="60"/>
        <v>66.574839995169654</v>
      </c>
      <c r="T200" s="65">
        <f t="shared" si="61"/>
        <v>0.26830998671657724</v>
      </c>
      <c r="U200" s="107">
        <f t="shared" si="61"/>
        <v>0.53661997343315448</v>
      </c>
      <c r="V200" s="65">
        <f t="shared" si="61"/>
        <v>0.67077496679144133</v>
      </c>
    </row>
    <row r="201" spans="1:22" x14ac:dyDescent="0.25">
      <c r="A201" s="61">
        <f t="shared" si="50"/>
        <v>30.599999999999909</v>
      </c>
      <c r="B201" s="62">
        <f t="shared" si="56"/>
        <v>5.5317266743757241</v>
      </c>
      <c r="C201" s="181">
        <f t="shared" si="57"/>
        <v>131.60447774331828</v>
      </c>
      <c r="D201" s="63">
        <f t="shared" si="53"/>
        <v>11.764705882352976</v>
      </c>
      <c r="E201" s="64">
        <f t="shared" si="53"/>
        <v>23.529411764705952</v>
      </c>
      <c r="F201" s="64">
        <f t="shared" si="53"/>
        <v>29.41176470588244</v>
      </c>
      <c r="G201" s="65">
        <f t="shared" si="58"/>
        <v>11.764705882352976</v>
      </c>
      <c r="H201" s="65">
        <f t="shared" si="55"/>
        <v>23.529411764705952</v>
      </c>
      <c r="I201" s="65">
        <f t="shared" si="55"/>
        <v>29.41176470588244</v>
      </c>
      <c r="J201" s="65">
        <f t="shared" si="54"/>
        <v>0.17810957307237274</v>
      </c>
      <c r="K201" s="65">
        <f t="shared" si="54"/>
        <v>0.35621914614474548</v>
      </c>
      <c r="L201" s="65">
        <f t="shared" si="54"/>
        <v>0.44527393268093363</v>
      </c>
      <c r="M201" s="66"/>
      <c r="O201" s="181">
        <v>199</v>
      </c>
      <c r="P201" s="62">
        <f t="shared" si="59"/>
        <v>13.383096386454886</v>
      </c>
      <c r="Q201" s="65">
        <f t="shared" si="60"/>
        <v>26.899604516362761</v>
      </c>
      <c r="R201" s="103">
        <f t="shared" si="60"/>
        <v>53.799209032725521</v>
      </c>
      <c r="S201" s="65">
        <f t="shared" si="60"/>
        <v>67.249011290906907</v>
      </c>
      <c r="T201" s="65">
        <f t="shared" si="61"/>
        <v>0.26966851829489613</v>
      </c>
      <c r="U201" s="107">
        <f t="shared" si="61"/>
        <v>0.53933703658979226</v>
      </c>
      <c r="V201" s="65">
        <f t="shared" si="61"/>
        <v>0.67417129573725276</v>
      </c>
    </row>
    <row r="202" spans="1:22" x14ac:dyDescent="0.25">
      <c r="A202" s="61">
        <f t="shared" si="50"/>
        <v>30.799999999999908</v>
      </c>
      <c r="B202" s="62">
        <f t="shared" si="56"/>
        <v>5.5497747702046345</v>
      </c>
      <c r="C202" s="181">
        <f t="shared" si="57"/>
        <v>131.1764945684736</v>
      </c>
      <c r="D202" s="63">
        <f t="shared" si="53"/>
        <v>11.688311688311723</v>
      </c>
      <c r="E202" s="64">
        <f t="shared" si="53"/>
        <v>23.376623376623446</v>
      </c>
      <c r="F202" s="64">
        <f t="shared" si="53"/>
        <v>29.220779220779306</v>
      </c>
      <c r="G202" s="65">
        <f t="shared" si="58"/>
        <v>11.688311688311728</v>
      </c>
      <c r="H202" s="65">
        <f t="shared" si="55"/>
        <v>23.376623376623456</v>
      </c>
      <c r="I202" s="65">
        <f t="shared" si="55"/>
        <v>29.22077922077932</v>
      </c>
      <c r="J202" s="65">
        <f t="shared" si="54"/>
        <v>0.17752814441436193</v>
      </c>
      <c r="K202" s="65">
        <f t="shared" si="54"/>
        <v>0.35505628882872386</v>
      </c>
      <c r="L202" s="65">
        <f t="shared" si="54"/>
        <v>0.44382036103590394</v>
      </c>
      <c r="M202" s="66"/>
      <c r="O202" s="181">
        <v>200</v>
      </c>
      <c r="P202" s="62">
        <f t="shared" si="59"/>
        <v>13.249600000000001</v>
      </c>
      <c r="Q202" s="65">
        <f t="shared" si="60"/>
        <v>27.170631566235961</v>
      </c>
      <c r="R202" s="103">
        <f t="shared" si="60"/>
        <v>54.341263132471923</v>
      </c>
      <c r="S202" s="65">
        <f t="shared" si="60"/>
        <v>67.9265789155899</v>
      </c>
      <c r="T202" s="65">
        <f t="shared" si="61"/>
        <v>0.27102704987320081</v>
      </c>
      <c r="U202" s="107">
        <f t="shared" si="61"/>
        <v>0.54205409974640162</v>
      </c>
      <c r="V202" s="65">
        <f t="shared" si="61"/>
        <v>0.67756762468299314</v>
      </c>
    </row>
    <row r="203" spans="1:22" x14ac:dyDescent="0.25">
      <c r="A203" s="61">
        <f t="shared" si="50"/>
        <v>30.999999999999908</v>
      </c>
      <c r="B203" s="62">
        <f t="shared" si="56"/>
        <v>5.5677643628300135</v>
      </c>
      <c r="C203" s="181">
        <f t="shared" si="57"/>
        <v>130.75265987549233</v>
      </c>
      <c r="D203" s="63">
        <f t="shared" si="53"/>
        <v>11.612903225806486</v>
      </c>
      <c r="E203" s="64">
        <f t="shared" si="53"/>
        <v>23.225806451612971</v>
      </c>
      <c r="F203" s="64">
        <f t="shared" si="53"/>
        <v>29.032258064516217</v>
      </c>
      <c r="G203" s="65">
        <f t="shared" si="58"/>
        <v>11.612903225806486</v>
      </c>
      <c r="H203" s="65">
        <f t="shared" si="55"/>
        <v>23.225806451612971</v>
      </c>
      <c r="I203" s="65">
        <f t="shared" si="55"/>
        <v>29.032258064516217</v>
      </c>
      <c r="J203" s="65">
        <f t="shared" si="54"/>
        <v>0.17695235159995981</v>
      </c>
      <c r="K203" s="65">
        <f t="shared" si="54"/>
        <v>0.35390470319991962</v>
      </c>
      <c r="L203" s="65">
        <f t="shared" si="54"/>
        <v>0.44238087899989864</v>
      </c>
      <c r="M203" s="66"/>
      <c r="O203" s="181">
        <v>201</v>
      </c>
      <c r="P203" s="62">
        <f t="shared" si="59"/>
        <v>13.118091136358011</v>
      </c>
      <c r="Q203" s="65">
        <f t="shared" si="60"/>
        <v>27.443017147687478</v>
      </c>
      <c r="R203" s="103">
        <f t="shared" si="60"/>
        <v>54.886034295374955</v>
      </c>
      <c r="S203" s="65">
        <f t="shared" si="60"/>
        <v>68.60754286921869</v>
      </c>
      <c r="T203" s="65">
        <f t="shared" si="61"/>
        <v>0.27238558145151615</v>
      </c>
      <c r="U203" s="107">
        <f t="shared" si="61"/>
        <v>0.54477116290303229</v>
      </c>
      <c r="V203" s="65">
        <f t="shared" si="61"/>
        <v>0.68096395362879036</v>
      </c>
    </row>
    <row r="204" spans="1:22" x14ac:dyDescent="0.25">
      <c r="O204" s="181">
        <v>202</v>
      </c>
      <c r="P204" s="62">
        <f t="shared" si="59"/>
        <v>12.988530536221941</v>
      </c>
      <c r="Q204" s="65">
        <f t="shared" si="60"/>
        <v>27.716761260717302</v>
      </c>
      <c r="R204" s="103">
        <f t="shared" si="60"/>
        <v>55.433522521434604</v>
      </c>
      <c r="S204" s="65">
        <f t="shared" si="60"/>
        <v>69.29190315179325</v>
      </c>
      <c r="T204" s="65">
        <f t="shared" si="61"/>
        <v>0.27374411302982438</v>
      </c>
      <c r="U204" s="107">
        <f t="shared" si="61"/>
        <v>0.54748822605964875</v>
      </c>
      <c r="V204" s="65">
        <f t="shared" si="61"/>
        <v>0.68436028257455916</v>
      </c>
    </row>
    <row r="205" spans="1:22" x14ac:dyDescent="0.25">
      <c r="O205" s="181">
        <v>203</v>
      </c>
      <c r="P205" s="62">
        <f t="shared" si="59"/>
        <v>12.86087990487515</v>
      </c>
      <c r="Q205" s="65">
        <f t="shared" si="60"/>
        <v>27.991863905325442</v>
      </c>
      <c r="R205" s="103">
        <f t="shared" si="60"/>
        <v>55.983727810650883</v>
      </c>
      <c r="S205" s="65">
        <f t="shared" si="60"/>
        <v>69.979659763313606</v>
      </c>
      <c r="T205" s="65">
        <f t="shared" si="61"/>
        <v>0.27510264460813971</v>
      </c>
      <c r="U205" s="107">
        <f t="shared" si="61"/>
        <v>0.55020528921627943</v>
      </c>
      <c r="V205" s="65">
        <f t="shared" si="61"/>
        <v>0.68775661152035639</v>
      </c>
    </row>
    <row r="206" spans="1:22" x14ac:dyDescent="0.25">
      <c r="O206" s="181">
        <v>204</v>
      </c>
      <c r="P206" s="62">
        <f t="shared" si="59"/>
        <v>12.735101883890813</v>
      </c>
      <c r="Q206" s="65">
        <f t="shared" si="60"/>
        <v>28.26832508151189</v>
      </c>
      <c r="R206" s="103">
        <f t="shared" si="60"/>
        <v>56.536650163023779</v>
      </c>
      <c r="S206" s="65">
        <f t="shared" si="60"/>
        <v>70.670812703779731</v>
      </c>
      <c r="T206" s="65">
        <f t="shared" si="61"/>
        <v>0.27646117618644794</v>
      </c>
      <c r="U206" s="107">
        <f t="shared" si="61"/>
        <v>0.55292235237289589</v>
      </c>
      <c r="V206" s="65">
        <f t="shared" si="61"/>
        <v>0.69115294046612519</v>
      </c>
    </row>
    <row r="207" spans="1:22" x14ac:dyDescent="0.25">
      <c r="O207" s="181">
        <v>205</v>
      </c>
      <c r="P207" s="62">
        <f t="shared" si="59"/>
        <v>12.61116002379536</v>
      </c>
      <c r="Q207" s="65">
        <f t="shared" si="60"/>
        <v>28.546144789276656</v>
      </c>
      <c r="R207" s="103">
        <f t="shared" si="60"/>
        <v>57.092289578553313</v>
      </c>
      <c r="S207" s="65">
        <f t="shared" si="60"/>
        <v>71.365361973191639</v>
      </c>
      <c r="T207" s="65">
        <f t="shared" si="61"/>
        <v>0.27781970776476683</v>
      </c>
      <c r="U207" s="107">
        <f t="shared" si="61"/>
        <v>0.55563941552953366</v>
      </c>
      <c r="V207" s="65">
        <f t="shared" si="61"/>
        <v>0.6945492694119082</v>
      </c>
    </row>
    <row r="208" spans="1:22" x14ac:dyDescent="0.25">
      <c r="O208" s="181">
        <v>206</v>
      </c>
      <c r="P208" s="62">
        <f t="shared" si="59"/>
        <v>12.489018757658593</v>
      </c>
      <c r="Q208" s="65">
        <f t="shared" si="60"/>
        <v>28.825323028619728</v>
      </c>
      <c r="R208" s="103">
        <f t="shared" si="60"/>
        <v>57.650646057239456</v>
      </c>
      <c r="S208" s="65">
        <f t="shared" si="60"/>
        <v>72.063307571549316</v>
      </c>
      <c r="T208" s="65">
        <f t="shared" si="61"/>
        <v>0.27917823934307151</v>
      </c>
      <c r="U208" s="107">
        <f t="shared" si="61"/>
        <v>0.55835647868614302</v>
      </c>
      <c r="V208" s="65">
        <f t="shared" si="61"/>
        <v>0.697945598357677</v>
      </c>
    </row>
    <row r="209" spans="15:22" x14ac:dyDescent="0.25">
      <c r="O209" s="181">
        <v>207</v>
      </c>
      <c r="P209" s="62">
        <f t="shared" si="59"/>
        <v>12.368643375574694</v>
      </c>
      <c r="Q209" s="65">
        <f t="shared" si="60"/>
        <v>29.105859799541115</v>
      </c>
      <c r="R209" s="103">
        <f t="shared" si="60"/>
        <v>58.21171959908223</v>
      </c>
      <c r="S209" s="65">
        <f t="shared" si="60"/>
        <v>72.764649498852791</v>
      </c>
      <c r="T209" s="65">
        <f t="shared" si="61"/>
        <v>0.28053677092138685</v>
      </c>
      <c r="U209" s="107">
        <f t="shared" si="61"/>
        <v>0.56107354184277369</v>
      </c>
      <c r="V209" s="65">
        <f t="shared" si="61"/>
        <v>0.70134192730347422</v>
      </c>
    </row>
    <row r="210" spans="15:22" x14ac:dyDescent="0.25">
      <c r="O210" s="181">
        <v>208</v>
      </c>
      <c r="P210" s="62">
        <f t="shared" si="59"/>
        <v>12.25</v>
      </c>
      <c r="Q210" s="65">
        <f t="shared" si="60"/>
        <v>29.387755102040817</v>
      </c>
      <c r="R210" s="103">
        <f t="shared" si="60"/>
        <v>58.775510204081634</v>
      </c>
      <c r="S210" s="65">
        <f t="shared" si="60"/>
        <v>73.469387755102048</v>
      </c>
      <c r="T210" s="65">
        <f t="shared" si="61"/>
        <v>0.28189530249970218</v>
      </c>
      <c r="U210" s="107">
        <f t="shared" si="61"/>
        <v>0.56379060499940437</v>
      </c>
      <c r="V210" s="65">
        <f t="shared" si="61"/>
        <v>0.70473825624925723</v>
      </c>
    </row>
    <row r="211" spans="15:22" x14ac:dyDescent="0.25">
      <c r="O211" s="181">
        <v>209</v>
      </c>
      <c r="P211" s="62">
        <f t="shared" si="59"/>
        <v>12.133055561914791</v>
      </c>
      <c r="Q211" s="65">
        <f t="shared" si="60"/>
        <v>29.671008936118827</v>
      </c>
      <c r="R211" s="103">
        <f t="shared" si="60"/>
        <v>59.342017872237655</v>
      </c>
      <c r="S211" s="65">
        <f t="shared" si="60"/>
        <v>74.177522340297074</v>
      </c>
      <c r="T211" s="65">
        <f t="shared" si="61"/>
        <v>0.28325383407801041</v>
      </c>
      <c r="U211" s="107">
        <f t="shared" si="61"/>
        <v>0.56650766815602083</v>
      </c>
      <c r="V211" s="65">
        <f t="shared" si="61"/>
        <v>0.70813458519502603</v>
      </c>
    </row>
    <row r="212" spans="15:22" x14ac:dyDescent="0.25">
      <c r="O212" s="181">
        <v>210</v>
      </c>
      <c r="P212" s="62">
        <f t="shared" si="59"/>
        <v>12.017777777777779</v>
      </c>
      <c r="Q212" s="65">
        <f t="shared" si="60"/>
        <v>29.955621301775146</v>
      </c>
      <c r="R212" s="103">
        <f t="shared" si="60"/>
        <v>59.911242603550292</v>
      </c>
      <c r="S212" s="65">
        <f t="shared" si="60"/>
        <v>74.889053254437869</v>
      </c>
      <c r="T212" s="65">
        <f t="shared" si="61"/>
        <v>0.28461236565631864</v>
      </c>
      <c r="U212" s="107">
        <f t="shared" si="61"/>
        <v>0.56922473131263729</v>
      </c>
      <c r="V212" s="65">
        <f t="shared" si="61"/>
        <v>0.71153091414079483</v>
      </c>
    </row>
    <row r="213" spans="15:22" x14ac:dyDescent="0.25">
      <c r="O213" s="181">
        <v>211</v>
      </c>
      <c r="P213" s="62">
        <f t="shared" si="59"/>
        <v>11.904135127243324</v>
      </c>
      <c r="Q213" s="65">
        <f t="shared" si="60"/>
        <v>30.24159219900978</v>
      </c>
      <c r="R213" s="103">
        <f t="shared" si="60"/>
        <v>60.48318439801956</v>
      </c>
      <c r="S213" s="65">
        <f t="shared" si="60"/>
        <v>75.603980497524446</v>
      </c>
      <c r="T213" s="65">
        <f t="shared" si="61"/>
        <v>0.28597089723463398</v>
      </c>
      <c r="U213" s="107">
        <f t="shared" si="61"/>
        <v>0.57194179446926796</v>
      </c>
      <c r="V213" s="65">
        <f t="shared" si="61"/>
        <v>0.71492724308657785</v>
      </c>
    </row>
    <row r="214" spans="15:22" x14ac:dyDescent="0.25">
      <c r="O214" s="181">
        <v>212</v>
      </c>
      <c r="P214" s="62">
        <f t="shared" si="59"/>
        <v>11.792096831612675</v>
      </c>
      <c r="Q214" s="65">
        <f t="shared" si="60"/>
        <v>30.528921627822722</v>
      </c>
      <c r="R214" s="103">
        <f t="shared" si="60"/>
        <v>61.057843255645444</v>
      </c>
      <c r="S214" s="65">
        <f t="shared" si="60"/>
        <v>76.322304069556807</v>
      </c>
      <c r="T214" s="65">
        <f t="shared" si="61"/>
        <v>0.28732942881294221</v>
      </c>
      <c r="U214" s="107">
        <f t="shared" si="61"/>
        <v>0.57465885762588442</v>
      </c>
      <c r="V214" s="65">
        <f t="shared" si="61"/>
        <v>0.71832357203236086</v>
      </c>
    </row>
    <row r="215" spans="15:22" x14ac:dyDescent="0.25">
      <c r="O215" s="181">
        <v>213</v>
      </c>
      <c r="P215" s="62">
        <f t="shared" si="59"/>
        <v>11.68163283299169</v>
      </c>
      <c r="Q215" s="65">
        <f t="shared" si="60"/>
        <v>30.817609588213983</v>
      </c>
      <c r="R215" s="103">
        <f t="shared" si="60"/>
        <v>61.635219176427967</v>
      </c>
      <c r="S215" s="65">
        <f t="shared" si="60"/>
        <v>77.044023970534965</v>
      </c>
      <c r="T215" s="65">
        <f t="shared" si="61"/>
        <v>0.2886879603912611</v>
      </c>
      <c r="U215" s="107">
        <f t="shared" si="61"/>
        <v>0.5773759207825222</v>
      </c>
      <c r="V215" s="65">
        <f t="shared" si="61"/>
        <v>0.72171990097815808</v>
      </c>
    </row>
    <row r="216" spans="15:22" x14ac:dyDescent="0.25">
      <c r="O216" s="181">
        <v>214</v>
      </c>
      <c r="P216" s="62">
        <f t="shared" si="59"/>
        <v>11.572713774128744</v>
      </c>
      <c r="Q216" s="65">
        <f t="shared" si="60"/>
        <v>31.107656080183556</v>
      </c>
      <c r="R216" s="103">
        <f t="shared" si="60"/>
        <v>62.215312160367112</v>
      </c>
      <c r="S216" s="65">
        <f t="shared" si="60"/>
        <v>77.769140200458892</v>
      </c>
      <c r="T216" s="65">
        <f t="shared" si="61"/>
        <v>0.29004649196957288</v>
      </c>
      <c r="U216" s="107">
        <f t="shared" si="61"/>
        <v>0.58009298393914577</v>
      </c>
      <c r="V216" s="65">
        <f t="shared" si="61"/>
        <v>0.72511622992392688</v>
      </c>
    </row>
    <row r="217" spans="15:22" x14ac:dyDescent="0.25">
      <c r="O217" s="181">
        <v>215</v>
      </c>
      <c r="P217" s="62">
        <f t="shared" si="59"/>
        <v>11.465310978907517</v>
      </c>
      <c r="Q217" s="65">
        <f t="shared" si="60"/>
        <v>31.399061103731434</v>
      </c>
      <c r="R217" s="103">
        <f t="shared" si="60"/>
        <v>62.798122207462868</v>
      </c>
      <c r="S217" s="65">
        <f t="shared" si="60"/>
        <v>78.497652759328588</v>
      </c>
      <c r="T217" s="65">
        <f t="shared" si="61"/>
        <v>0.29140502354787756</v>
      </c>
      <c r="U217" s="107">
        <f t="shared" si="61"/>
        <v>0.58281004709575512</v>
      </c>
      <c r="V217" s="65">
        <f t="shared" si="61"/>
        <v>0.72851255886969568</v>
      </c>
    </row>
    <row r="218" spans="15:22" x14ac:dyDescent="0.25">
      <c r="O218" s="181">
        <v>216</v>
      </c>
      <c r="P218" s="62">
        <f t="shared" si="59"/>
        <v>11.359396433470506</v>
      </c>
      <c r="Q218" s="65">
        <f t="shared" si="60"/>
        <v>31.69182465885763</v>
      </c>
      <c r="R218" s="103">
        <f t="shared" si="60"/>
        <v>63.38364931771526</v>
      </c>
      <c r="S218" s="65">
        <f t="shared" si="60"/>
        <v>79.229561647144081</v>
      </c>
      <c r="T218" s="65">
        <f t="shared" si="61"/>
        <v>0.29276355512619645</v>
      </c>
      <c r="U218" s="107">
        <f t="shared" si="61"/>
        <v>0.5855271102523929</v>
      </c>
      <c r="V218" s="65">
        <f t="shared" si="61"/>
        <v>0.7319088878154929</v>
      </c>
    </row>
    <row r="219" spans="15:22" x14ac:dyDescent="0.25">
      <c r="O219" s="181">
        <v>217</v>
      </c>
      <c r="P219" s="62">
        <f t="shared" si="59"/>
        <v>11.254942767950054</v>
      </c>
      <c r="Q219" s="65">
        <f t="shared" si="60"/>
        <v>31.985946745562124</v>
      </c>
      <c r="R219" s="103">
        <f t="shared" si="60"/>
        <v>63.971893491124248</v>
      </c>
      <c r="S219" s="65">
        <f t="shared" si="60"/>
        <v>79.964866863905314</v>
      </c>
      <c r="T219" s="65">
        <f t="shared" si="61"/>
        <v>0.29412208670449402</v>
      </c>
      <c r="U219" s="107">
        <f t="shared" si="61"/>
        <v>0.58824417340898805</v>
      </c>
      <c r="V219" s="65">
        <f t="shared" si="61"/>
        <v>0.73530521676123328</v>
      </c>
    </row>
    <row r="220" spans="15:22" x14ac:dyDescent="0.25">
      <c r="O220" s="181">
        <v>218</v>
      </c>
      <c r="P220" s="62">
        <f t="shared" si="59"/>
        <v>11.151923238784613</v>
      </c>
      <c r="Q220" s="65">
        <f t="shared" si="60"/>
        <v>32.281427363844948</v>
      </c>
      <c r="R220" s="103">
        <f t="shared" si="60"/>
        <v>64.562854727689896</v>
      </c>
      <c r="S220" s="65">
        <f t="shared" si="60"/>
        <v>80.703568409612373</v>
      </c>
      <c r="T220" s="65">
        <f t="shared" si="61"/>
        <v>0.29548061828282357</v>
      </c>
      <c r="U220" s="107">
        <f t="shared" si="61"/>
        <v>0.59096123656564714</v>
      </c>
      <c r="V220" s="65">
        <f t="shared" si="61"/>
        <v>0.73870154570705893</v>
      </c>
    </row>
    <row r="221" spans="15:22" x14ac:dyDescent="0.25">
      <c r="O221" s="181">
        <v>219</v>
      </c>
      <c r="P221" s="62">
        <f t="shared" si="59"/>
        <v>11.050311711599006</v>
      </c>
      <c r="Q221" s="65">
        <f t="shared" si="60"/>
        <v>32.578266513706076</v>
      </c>
      <c r="R221" s="103">
        <f t="shared" si="60"/>
        <v>65.156533027412152</v>
      </c>
      <c r="S221" s="65">
        <f t="shared" si="60"/>
        <v>81.445666284265201</v>
      </c>
      <c r="T221" s="65">
        <f t="shared" si="61"/>
        <v>0.29683914986112825</v>
      </c>
      <c r="U221" s="107">
        <f t="shared" si="61"/>
        <v>0.5936782997222565</v>
      </c>
      <c r="V221" s="65">
        <f t="shared" si="61"/>
        <v>0.74209787465282773</v>
      </c>
    </row>
    <row r="222" spans="15:22" x14ac:dyDescent="0.25">
      <c r="O222" s="181">
        <v>220</v>
      </c>
      <c r="P222" s="62">
        <f t="shared" si="59"/>
        <v>10.950082644628099</v>
      </c>
      <c r="Q222" s="65">
        <f t="shared" si="60"/>
        <v>32.876464195145516</v>
      </c>
      <c r="R222" s="103">
        <f t="shared" si="60"/>
        <v>65.752928390291032</v>
      </c>
      <c r="S222" s="65">
        <f t="shared" si="60"/>
        <v>82.191160487863783</v>
      </c>
      <c r="T222" s="65">
        <f t="shared" si="61"/>
        <v>0.29819768143944003</v>
      </c>
      <c r="U222" s="107">
        <f t="shared" si="61"/>
        <v>0.59639536287888006</v>
      </c>
      <c r="V222" s="65">
        <f t="shared" si="61"/>
        <v>0.74549420359858232</v>
      </c>
    </row>
    <row r="223" spans="15:22" x14ac:dyDescent="0.25">
      <c r="O223" s="181">
        <v>221</v>
      </c>
      <c r="P223" s="62">
        <f t="shared" si="59"/>
        <v>10.851211072664359</v>
      </c>
      <c r="Q223" s="65">
        <f t="shared" si="60"/>
        <v>33.176020408163268</v>
      </c>
      <c r="R223" s="103">
        <f t="shared" si="60"/>
        <v>66.352040816326536</v>
      </c>
      <c r="S223" s="65">
        <f t="shared" si="60"/>
        <v>82.940051020408163</v>
      </c>
      <c r="T223" s="65">
        <f t="shared" si="61"/>
        <v>0.29955621301775182</v>
      </c>
      <c r="U223" s="107">
        <f t="shared" si="61"/>
        <v>0.59911242603550363</v>
      </c>
      <c r="V223" s="65">
        <f t="shared" si="61"/>
        <v>0.74889053254437954</v>
      </c>
    </row>
    <row r="224" spans="15:22" x14ac:dyDescent="0.25">
      <c r="O224" s="181">
        <v>222</v>
      </c>
      <c r="P224" s="62">
        <f t="shared" si="59"/>
        <v>10.753672591510428</v>
      </c>
      <c r="Q224" s="65">
        <f t="shared" si="60"/>
        <v>33.476935152759332</v>
      </c>
      <c r="R224" s="103">
        <f t="shared" si="60"/>
        <v>66.953870305518663</v>
      </c>
      <c r="S224" s="65">
        <f t="shared" si="60"/>
        <v>83.692337881898325</v>
      </c>
      <c r="T224" s="65">
        <f t="shared" si="61"/>
        <v>0.3009147445960636</v>
      </c>
      <c r="U224" s="107">
        <f t="shared" si="61"/>
        <v>0.6018294891921272</v>
      </c>
      <c r="V224" s="65">
        <f t="shared" si="61"/>
        <v>0.75228686149016255</v>
      </c>
    </row>
    <row r="225" spans="15:22" x14ac:dyDescent="0.25">
      <c r="O225" s="181">
        <v>223</v>
      </c>
      <c r="P225" s="62">
        <f t="shared" si="59"/>
        <v>10.65744334291862</v>
      </c>
      <c r="Q225" s="65">
        <f t="shared" si="60"/>
        <v>33.7792084289337</v>
      </c>
      <c r="R225" s="103">
        <f t="shared" si="60"/>
        <v>67.5584168578674</v>
      </c>
      <c r="S225" s="65">
        <f t="shared" si="60"/>
        <v>84.448021072334242</v>
      </c>
      <c r="T225" s="65">
        <f t="shared" si="61"/>
        <v>0.30227327617436828</v>
      </c>
      <c r="U225" s="107">
        <f t="shared" si="61"/>
        <v>0.60454655234873655</v>
      </c>
      <c r="V225" s="65">
        <f t="shared" si="61"/>
        <v>0.75568319043591714</v>
      </c>
    </row>
    <row r="226" spans="15:22" x14ac:dyDescent="0.25">
      <c r="O226" s="181">
        <v>224</v>
      </c>
      <c r="P226" s="62">
        <f t="shared" si="59"/>
        <v>10.5625</v>
      </c>
      <c r="Q226" s="65">
        <f t="shared" si="60"/>
        <v>34.082840236686394</v>
      </c>
      <c r="R226" s="103">
        <f t="shared" si="60"/>
        <v>68.165680473372788</v>
      </c>
      <c r="S226" s="65">
        <f t="shared" si="60"/>
        <v>85.207100591715971</v>
      </c>
      <c r="T226" s="65">
        <f t="shared" si="61"/>
        <v>0.30363180775269427</v>
      </c>
      <c r="U226" s="107">
        <f t="shared" si="61"/>
        <v>0.60726361550538854</v>
      </c>
      <c r="V226" s="65">
        <f t="shared" si="61"/>
        <v>0.75907951938172857</v>
      </c>
    </row>
    <row r="227" spans="15:22" x14ac:dyDescent="0.25">
      <c r="O227" s="181">
        <v>225</v>
      </c>
      <c r="P227" s="62">
        <f t="shared" si="59"/>
        <v>10.46881975308642</v>
      </c>
      <c r="Q227" s="65">
        <f t="shared" si="60"/>
        <v>34.387830576017386</v>
      </c>
      <c r="R227" s="103">
        <f t="shared" si="60"/>
        <v>68.775661152034772</v>
      </c>
      <c r="S227" s="65">
        <f t="shared" si="60"/>
        <v>85.969576440043468</v>
      </c>
      <c r="T227" s="65">
        <f t="shared" si="61"/>
        <v>0.30499033933099184</v>
      </c>
      <c r="U227" s="107">
        <f t="shared" si="61"/>
        <v>0.60998067866198369</v>
      </c>
      <c r="V227" s="65">
        <f t="shared" si="61"/>
        <v>0.76247584832749737</v>
      </c>
    </row>
    <row r="228" spans="15:22" x14ac:dyDescent="0.25">
      <c r="O228" s="181">
        <v>226</v>
      </c>
      <c r="P228" s="62">
        <f t="shared" si="59"/>
        <v>10.376380296029447</v>
      </c>
      <c r="Q228" s="65">
        <f t="shared" si="60"/>
        <v>34.694179446926697</v>
      </c>
      <c r="R228" s="103">
        <f t="shared" si="60"/>
        <v>69.388358893853393</v>
      </c>
      <c r="S228" s="65">
        <f t="shared" si="60"/>
        <v>86.735448617316734</v>
      </c>
      <c r="T228" s="65">
        <f t="shared" si="61"/>
        <v>0.30634887090931073</v>
      </c>
      <c r="U228" s="107">
        <f t="shared" si="61"/>
        <v>0.61269774181862147</v>
      </c>
      <c r="V228" s="65">
        <f t="shared" si="61"/>
        <v>0.76587217727326617</v>
      </c>
    </row>
    <row r="229" spans="15:22" x14ac:dyDescent="0.25">
      <c r="O229" s="181">
        <v>227</v>
      </c>
      <c r="P229" s="62">
        <f t="shared" si="59"/>
        <v>10.285159812920879</v>
      </c>
      <c r="Q229" s="65">
        <f t="shared" si="60"/>
        <v>35.001886849414326</v>
      </c>
      <c r="R229" s="103">
        <f t="shared" si="60"/>
        <v>70.003773698828653</v>
      </c>
      <c r="S229" s="65">
        <f t="shared" si="60"/>
        <v>87.504717123535812</v>
      </c>
      <c r="T229" s="65">
        <f t="shared" ref="T229:V259" si="62">T$2*3600/($O$2/$O229)^2 - T$2*3600/($O$2/($O229-1))^2</f>
        <v>0.30770740248762962</v>
      </c>
      <c r="U229" s="107">
        <f t="shared" si="62"/>
        <v>0.61541480497525924</v>
      </c>
      <c r="V229" s="65">
        <f t="shared" si="62"/>
        <v>0.76926850621907761</v>
      </c>
    </row>
    <row r="230" spans="15:22" x14ac:dyDescent="0.25">
      <c r="O230" s="181">
        <v>228</v>
      </c>
      <c r="P230" s="62">
        <f t="shared" si="59"/>
        <v>10.195136965220069</v>
      </c>
      <c r="Q230" s="65">
        <f t="shared" si="60"/>
        <v>35.310952783480253</v>
      </c>
      <c r="R230" s="103">
        <f t="shared" si="60"/>
        <v>70.621905566960507</v>
      </c>
      <c r="S230" s="65">
        <f t="shared" si="60"/>
        <v>88.27738195870063</v>
      </c>
      <c r="T230" s="65">
        <f t="shared" si="62"/>
        <v>0.30906593406592719</v>
      </c>
      <c r="U230" s="107">
        <f t="shared" si="62"/>
        <v>0.61813186813185439</v>
      </c>
      <c r="V230" s="65">
        <f t="shared" si="62"/>
        <v>0.77266483516481799</v>
      </c>
    </row>
    <row r="231" spans="15:22" x14ac:dyDescent="0.25">
      <c r="O231" s="181">
        <v>229</v>
      </c>
      <c r="P231" s="62">
        <f t="shared" si="59"/>
        <v>10.10629087927385</v>
      </c>
      <c r="Q231" s="65">
        <f t="shared" si="60"/>
        <v>35.621377249124507</v>
      </c>
      <c r="R231" s="103">
        <f t="shared" si="60"/>
        <v>71.242754498249013</v>
      </c>
      <c r="S231" s="65">
        <f t="shared" si="60"/>
        <v>89.05344312281126</v>
      </c>
      <c r="T231" s="65">
        <f t="shared" si="62"/>
        <v>0.31042446564425319</v>
      </c>
      <c r="U231" s="107">
        <f t="shared" si="62"/>
        <v>0.62084893128850638</v>
      </c>
      <c r="V231" s="65">
        <f t="shared" si="62"/>
        <v>0.77606116411062942</v>
      </c>
    </row>
    <row r="232" spans="15:22" x14ac:dyDescent="0.25">
      <c r="O232" s="181">
        <v>230</v>
      </c>
      <c r="P232" s="62">
        <f t="shared" si="59"/>
        <v>10.018601134215501</v>
      </c>
      <c r="Q232" s="65">
        <f t="shared" si="60"/>
        <v>35.933160246347057</v>
      </c>
      <c r="R232" s="103">
        <f t="shared" si="60"/>
        <v>71.866320492694115</v>
      </c>
      <c r="S232" s="65">
        <f t="shared" si="60"/>
        <v>89.832900615867644</v>
      </c>
      <c r="T232" s="65">
        <f t="shared" si="62"/>
        <v>0.31178299722255076</v>
      </c>
      <c r="U232" s="107">
        <f t="shared" si="62"/>
        <v>0.62356599444510152</v>
      </c>
      <c r="V232" s="65">
        <f t="shared" si="62"/>
        <v>0.77945749305638401</v>
      </c>
    </row>
    <row r="233" spans="15:22" x14ac:dyDescent="0.25">
      <c r="O233" s="181">
        <v>231</v>
      </c>
      <c r="P233" s="62">
        <f t="shared" si="59"/>
        <v>9.9320477502295681</v>
      </c>
      <c r="Q233" s="65">
        <f t="shared" si="60"/>
        <v>36.246301775147927</v>
      </c>
      <c r="R233" s="103">
        <f t="shared" si="60"/>
        <v>72.492603550295854</v>
      </c>
      <c r="S233" s="65">
        <f t="shared" si="60"/>
        <v>90.615754437869825</v>
      </c>
      <c r="T233" s="65">
        <f t="shared" si="62"/>
        <v>0.31314152880086965</v>
      </c>
      <c r="U233" s="107">
        <f t="shared" si="62"/>
        <v>0.6262830576017393</v>
      </c>
      <c r="V233" s="65">
        <f t="shared" si="62"/>
        <v>0.78285382200218123</v>
      </c>
    </row>
    <row r="234" spans="15:22" x14ac:dyDescent="0.25">
      <c r="O234" s="181">
        <v>232</v>
      </c>
      <c r="P234" s="62">
        <f t="shared" si="59"/>
        <v>9.8466111771700344</v>
      </c>
      <c r="Q234" s="65">
        <f t="shared" si="60"/>
        <v>36.560801835527116</v>
      </c>
      <c r="R234" s="103">
        <f t="shared" si="60"/>
        <v>73.121603671054231</v>
      </c>
      <c r="S234" s="65">
        <f t="shared" si="60"/>
        <v>91.402004588817789</v>
      </c>
      <c r="T234" s="65">
        <f t="shared" si="62"/>
        <v>0.31450006037918854</v>
      </c>
      <c r="U234" s="107">
        <f t="shared" si="62"/>
        <v>0.62900012075837708</v>
      </c>
      <c r="V234" s="65">
        <f t="shared" si="62"/>
        <v>0.78625015094796424</v>
      </c>
    </row>
    <row r="235" spans="15:22" x14ac:dyDescent="0.25">
      <c r="O235" s="181">
        <v>233</v>
      </c>
      <c r="P235" s="62">
        <f t="shared" si="59"/>
        <v>9.7622722835196818</v>
      </c>
      <c r="Q235" s="65">
        <f t="shared" si="60"/>
        <v>36.876660427484602</v>
      </c>
      <c r="R235" s="103">
        <f t="shared" si="60"/>
        <v>73.753320854969203</v>
      </c>
      <c r="S235" s="65">
        <f t="shared" si="60"/>
        <v>92.191651068711508</v>
      </c>
      <c r="T235" s="65">
        <f t="shared" si="62"/>
        <v>0.31585859195748611</v>
      </c>
      <c r="U235" s="107">
        <f t="shared" si="62"/>
        <v>0.63171718391497222</v>
      </c>
      <c r="V235" s="65">
        <f t="shared" si="62"/>
        <v>0.78964647989371883</v>
      </c>
    </row>
    <row r="236" spans="15:22" x14ac:dyDescent="0.25">
      <c r="O236" s="181">
        <v>234</v>
      </c>
      <c r="P236" s="62">
        <f t="shared" si="59"/>
        <v>9.6790123456790127</v>
      </c>
      <c r="Q236" s="65">
        <f t="shared" si="60"/>
        <v>37.193877551020407</v>
      </c>
      <c r="R236" s="103">
        <f t="shared" si="60"/>
        <v>74.387755102040813</v>
      </c>
      <c r="S236" s="65">
        <f t="shared" si="60"/>
        <v>92.984693877551024</v>
      </c>
      <c r="T236" s="65">
        <f t="shared" si="62"/>
        <v>0.317217123535805</v>
      </c>
      <c r="U236" s="107">
        <f t="shared" si="62"/>
        <v>0.63443424707161</v>
      </c>
      <c r="V236" s="65">
        <f t="shared" si="62"/>
        <v>0.79304280883951606</v>
      </c>
    </row>
    <row r="237" spans="15:22" x14ac:dyDescent="0.25">
      <c r="O237" s="181">
        <v>235</v>
      </c>
      <c r="P237" s="62">
        <f t="shared" si="59"/>
        <v>9.596813037573563</v>
      </c>
      <c r="Q237" s="65">
        <f t="shared" si="60"/>
        <v>37.512453206134523</v>
      </c>
      <c r="R237" s="103">
        <f t="shared" si="60"/>
        <v>75.024906412269047</v>
      </c>
      <c r="S237" s="65">
        <f t="shared" si="60"/>
        <v>93.781133015336309</v>
      </c>
      <c r="T237" s="65">
        <f t="shared" si="62"/>
        <v>0.31857565511411678</v>
      </c>
      <c r="U237" s="107">
        <f t="shared" si="62"/>
        <v>0.63715131022823357</v>
      </c>
      <c r="V237" s="65">
        <f t="shared" si="62"/>
        <v>0.79643913778528486</v>
      </c>
    </row>
    <row r="238" spans="15:22" x14ac:dyDescent="0.25">
      <c r="O238" s="181">
        <v>236</v>
      </c>
      <c r="P238" s="62">
        <f t="shared" si="59"/>
        <v>9.5156564205688028</v>
      </c>
      <c r="Q238" s="65">
        <f t="shared" si="60"/>
        <v>37.832387392826952</v>
      </c>
      <c r="R238" s="103">
        <f t="shared" si="60"/>
        <v>75.664774785653904</v>
      </c>
      <c r="S238" s="65">
        <f t="shared" si="60"/>
        <v>94.580968482067377</v>
      </c>
      <c r="T238" s="65">
        <f t="shared" si="62"/>
        <v>0.31993418669242857</v>
      </c>
      <c r="U238" s="107">
        <f t="shared" si="62"/>
        <v>0.63986837338485714</v>
      </c>
      <c r="V238" s="65">
        <f t="shared" si="62"/>
        <v>0.79983546673106787</v>
      </c>
    </row>
    <row r="239" spans="15:22" x14ac:dyDescent="0.25">
      <c r="O239" s="181">
        <v>237</v>
      </c>
      <c r="P239" s="62">
        <f t="shared" si="59"/>
        <v>9.4355249336822791</v>
      </c>
      <c r="Q239" s="65">
        <f t="shared" si="60"/>
        <v>38.1536801110977</v>
      </c>
      <c r="R239" s="103">
        <f t="shared" si="60"/>
        <v>76.307360222195399</v>
      </c>
      <c r="S239" s="65">
        <f t="shared" si="60"/>
        <v>95.384200277744242</v>
      </c>
      <c r="T239" s="65">
        <f t="shared" si="62"/>
        <v>0.32129271827074746</v>
      </c>
      <c r="U239" s="107">
        <f t="shared" si="62"/>
        <v>0.64258543654149491</v>
      </c>
      <c r="V239" s="65">
        <f t="shared" si="62"/>
        <v>0.80323179567686509</v>
      </c>
    </row>
    <row r="240" spans="15:22" x14ac:dyDescent="0.25">
      <c r="O240" s="181">
        <v>238</v>
      </c>
      <c r="P240" s="62">
        <f t="shared" si="59"/>
        <v>9.3564013840830444</v>
      </c>
      <c r="Q240" s="65">
        <f t="shared" si="60"/>
        <v>38.476331360946745</v>
      </c>
      <c r="R240" s="103">
        <f t="shared" si="60"/>
        <v>76.952662721893489</v>
      </c>
      <c r="S240" s="65">
        <f t="shared" si="60"/>
        <v>96.190828402366876</v>
      </c>
      <c r="T240" s="65">
        <f t="shared" si="62"/>
        <v>0.32265124984904503</v>
      </c>
      <c r="U240" s="107">
        <f t="shared" si="62"/>
        <v>0.64530249969809006</v>
      </c>
      <c r="V240" s="65">
        <f t="shared" si="62"/>
        <v>0.80662812462263389</v>
      </c>
    </row>
    <row r="241" spans="15:22" x14ac:dyDescent="0.25">
      <c r="O241" s="181">
        <v>239</v>
      </c>
      <c r="P241" s="62">
        <f t="shared" si="59"/>
        <v>9.2782689378687344</v>
      </c>
      <c r="Q241" s="65">
        <f t="shared" si="60"/>
        <v>38.800341142374108</v>
      </c>
      <c r="R241" s="103">
        <f t="shared" si="60"/>
        <v>77.600682284748217</v>
      </c>
      <c r="S241" s="65">
        <f t="shared" si="60"/>
        <v>97.000852855935278</v>
      </c>
      <c r="T241" s="65">
        <f t="shared" si="62"/>
        <v>0.32400978142736392</v>
      </c>
      <c r="U241" s="107">
        <f t="shared" si="62"/>
        <v>0.64801956285472784</v>
      </c>
      <c r="V241" s="65">
        <f t="shared" si="62"/>
        <v>0.81002445356840269</v>
      </c>
    </row>
    <row r="242" spans="15:22" x14ac:dyDescent="0.25">
      <c r="O242" s="181">
        <v>240</v>
      </c>
      <c r="P242" s="62">
        <f t="shared" si="59"/>
        <v>9.2011111111111106</v>
      </c>
      <c r="Q242" s="65">
        <f t="shared" si="60"/>
        <v>39.125709455379784</v>
      </c>
      <c r="R242" s="103">
        <f t="shared" si="60"/>
        <v>78.251418910759568</v>
      </c>
      <c r="S242" s="65">
        <f t="shared" si="60"/>
        <v>97.814273638449464</v>
      </c>
      <c r="T242" s="65">
        <f t="shared" si="62"/>
        <v>0.3253683130056757</v>
      </c>
      <c r="U242" s="107">
        <f t="shared" si="62"/>
        <v>0.6507366260113514</v>
      </c>
      <c r="V242" s="65">
        <f t="shared" si="62"/>
        <v>0.8134207825141857</v>
      </c>
    </row>
    <row r="243" spans="15:22" x14ac:dyDescent="0.25">
      <c r="O243" s="181">
        <v>241</v>
      </c>
      <c r="P243" s="62">
        <f t="shared" si="59"/>
        <v>9.1249117611611368</v>
      </c>
      <c r="Q243" s="65">
        <f t="shared" si="60"/>
        <v>39.452436299963772</v>
      </c>
      <c r="R243" s="103">
        <f t="shared" si="60"/>
        <v>78.904872599927543</v>
      </c>
      <c r="S243" s="65">
        <f t="shared" si="60"/>
        <v>98.631090749909433</v>
      </c>
      <c r="T243" s="65">
        <f t="shared" si="62"/>
        <v>0.32672684458398749</v>
      </c>
      <c r="U243" s="107">
        <f t="shared" si="62"/>
        <v>0.65345368916797497</v>
      </c>
      <c r="V243" s="65">
        <f t="shared" si="62"/>
        <v>0.81681711145996871</v>
      </c>
    </row>
    <row r="244" spans="15:22" x14ac:dyDescent="0.25">
      <c r="O244" s="181">
        <v>242</v>
      </c>
      <c r="P244" s="62">
        <f t="shared" si="59"/>
        <v>9.049655078205042</v>
      </c>
      <c r="Q244" s="65">
        <f t="shared" si="60"/>
        <v>39.780521676126064</v>
      </c>
      <c r="R244" s="103">
        <f t="shared" si="60"/>
        <v>79.561043352252128</v>
      </c>
      <c r="S244" s="65">
        <f t="shared" si="60"/>
        <v>99.45130419031517</v>
      </c>
      <c r="T244" s="65">
        <f t="shared" si="62"/>
        <v>0.32808537616229216</v>
      </c>
      <c r="U244" s="107">
        <f t="shared" si="62"/>
        <v>0.65617075232458433</v>
      </c>
      <c r="V244" s="65">
        <f t="shared" si="62"/>
        <v>0.82021344040573751</v>
      </c>
    </row>
    <row r="245" spans="15:22" x14ac:dyDescent="0.25">
      <c r="O245" s="181">
        <v>243</v>
      </c>
      <c r="P245" s="62">
        <f t="shared" si="59"/>
        <v>8.9753255770631171</v>
      </c>
      <c r="Q245" s="65">
        <f t="shared" si="60"/>
        <v>40.109965583866682</v>
      </c>
      <c r="R245" s="103">
        <f t="shared" si="60"/>
        <v>80.219931167733364</v>
      </c>
      <c r="S245" s="65">
        <f t="shared" si="60"/>
        <v>100.2749139596667</v>
      </c>
      <c r="T245" s="65">
        <f t="shared" si="62"/>
        <v>0.32944390774061816</v>
      </c>
      <c r="U245" s="107">
        <f t="shared" si="62"/>
        <v>0.65888781548123632</v>
      </c>
      <c r="V245" s="65">
        <f t="shared" si="62"/>
        <v>0.82360976935153474</v>
      </c>
    </row>
    <row r="246" spans="15:22" x14ac:dyDescent="0.25">
      <c r="O246" s="181">
        <v>244</v>
      </c>
      <c r="P246" s="62">
        <f t="shared" si="59"/>
        <v>8.901908089223328</v>
      </c>
      <c r="Q246" s="65">
        <f t="shared" si="60"/>
        <v>40.440768023185605</v>
      </c>
      <c r="R246" s="103">
        <f t="shared" si="60"/>
        <v>80.88153604637121</v>
      </c>
      <c r="S246" s="65">
        <f t="shared" si="60"/>
        <v>101.10192005796401</v>
      </c>
      <c r="T246" s="65">
        <f t="shared" si="62"/>
        <v>0.33080243931892284</v>
      </c>
      <c r="U246" s="107">
        <f t="shared" si="62"/>
        <v>0.66160487863784567</v>
      </c>
      <c r="V246" s="65">
        <f t="shared" si="62"/>
        <v>0.82700609829730354</v>
      </c>
    </row>
    <row r="247" spans="15:22" x14ac:dyDescent="0.25">
      <c r="O247" s="181">
        <v>245</v>
      </c>
      <c r="P247" s="62">
        <f t="shared" si="59"/>
        <v>8.8293877551020419</v>
      </c>
      <c r="Q247" s="65">
        <f t="shared" si="60"/>
        <v>40.772928994082832</v>
      </c>
      <c r="R247" s="103">
        <f t="shared" si="60"/>
        <v>81.545857988165665</v>
      </c>
      <c r="S247" s="65">
        <f t="shared" si="60"/>
        <v>101.9323224852071</v>
      </c>
      <c r="T247" s="65">
        <f t="shared" si="62"/>
        <v>0.33216097089722751</v>
      </c>
      <c r="U247" s="107">
        <f t="shared" si="62"/>
        <v>0.66432194179445503</v>
      </c>
      <c r="V247" s="65">
        <f t="shared" si="62"/>
        <v>0.83040242724308655</v>
      </c>
    </row>
    <row r="248" spans="15:22" x14ac:dyDescent="0.25">
      <c r="O248" s="181">
        <v>246</v>
      </c>
      <c r="P248" s="62">
        <f t="shared" si="59"/>
        <v>8.7577500165245556</v>
      </c>
      <c r="Q248" s="65">
        <f t="shared" si="60"/>
        <v>41.106448496558386</v>
      </c>
      <c r="R248" s="103">
        <f t="shared" si="60"/>
        <v>82.212896993116772</v>
      </c>
      <c r="S248" s="65">
        <f t="shared" si="60"/>
        <v>102.76612124139596</v>
      </c>
      <c r="T248" s="65">
        <f t="shared" si="62"/>
        <v>0.33351950247555351</v>
      </c>
      <c r="U248" s="107">
        <f t="shared" si="62"/>
        <v>0.66703900495110702</v>
      </c>
      <c r="V248" s="65">
        <f t="shared" si="62"/>
        <v>0.83379875618886956</v>
      </c>
    </row>
    <row r="249" spans="15:22" x14ac:dyDescent="0.25">
      <c r="O249" s="181">
        <v>247</v>
      </c>
      <c r="P249" s="62">
        <f t="shared" si="59"/>
        <v>8.6869806094182813</v>
      </c>
      <c r="Q249" s="65">
        <f t="shared" si="60"/>
        <v>41.441326530612251</v>
      </c>
      <c r="R249" s="103">
        <f t="shared" si="60"/>
        <v>82.882653061224502</v>
      </c>
      <c r="S249" s="65">
        <f t="shared" si="60"/>
        <v>103.60331632653063</v>
      </c>
      <c r="T249" s="65">
        <f t="shared" si="62"/>
        <v>0.33487803405386529</v>
      </c>
      <c r="U249" s="107">
        <f t="shared" si="62"/>
        <v>0.66975606810773058</v>
      </c>
      <c r="V249" s="65">
        <f t="shared" si="62"/>
        <v>0.83719508513466678</v>
      </c>
    </row>
    <row r="250" spans="15:22" x14ac:dyDescent="0.25">
      <c r="O250" s="181">
        <v>248</v>
      </c>
      <c r="P250" s="62">
        <f t="shared" si="59"/>
        <v>8.6170655567117596</v>
      </c>
      <c r="Q250" s="65">
        <f t="shared" si="60"/>
        <v>41.777563096244407</v>
      </c>
      <c r="R250" s="103">
        <f t="shared" si="60"/>
        <v>83.555126192488814</v>
      </c>
      <c r="S250" s="65">
        <f t="shared" si="60"/>
        <v>104.44390774061102</v>
      </c>
      <c r="T250" s="65">
        <f t="shared" si="62"/>
        <v>0.33623656563215576</v>
      </c>
      <c r="U250" s="107">
        <f t="shared" si="62"/>
        <v>0.67247313126431152</v>
      </c>
      <c r="V250" s="65">
        <f t="shared" si="62"/>
        <v>0.84059141408039295</v>
      </c>
    </row>
    <row r="251" spans="15:22" x14ac:dyDescent="0.25">
      <c r="O251" s="181">
        <v>249</v>
      </c>
      <c r="P251" s="62">
        <f t="shared" si="59"/>
        <v>8.5479911614328792</v>
      </c>
      <c r="Q251" s="65">
        <f t="shared" si="60"/>
        <v>42.115158193454903</v>
      </c>
      <c r="R251" s="103">
        <f t="shared" si="60"/>
        <v>84.230316386909806</v>
      </c>
      <c r="S251" s="65">
        <f t="shared" si="60"/>
        <v>105.28789548363726</v>
      </c>
      <c r="T251" s="65">
        <f t="shared" si="62"/>
        <v>0.33759509721049596</v>
      </c>
      <c r="U251" s="107">
        <f t="shared" si="62"/>
        <v>0.67519019442099193</v>
      </c>
      <c r="V251" s="65">
        <f t="shared" si="62"/>
        <v>0.84398774302623281</v>
      </c>
    </row>
    <row r="252" spans="15:22" x14ac:dyDescent="0.25">
      <c r="O252" s="181">
        <v>250</v>
      </c>
      <c r="P252" s="62">
        <f t="shared" si="59"/>
        <v>8.4797440000000002</v>
      </c>
      <c r="Q252" s="65">
        <f t="shared" si="60"/>
        <v>42.454111822243689</v>
      </c>
      <c r="R252" s="103">
        <f t="shared" si="60"/>
        <v>84.908223644487379</v>
      </c>
      <c r="S252" s="65">
        <f t="shared" si="60"/>
        <v>106.13527955560923</v>
      </c>
      <c r="T252" s="65">
        <f t="shared" si="62"/>
        <v>0.33895362878878643</v>
      </c>
      <c r="U252" s="107">
        <f t="shared" si="62"/>
        <v>0.67790725757757286</v>
      </c>
      <c r="V252" s="65">
        <f t="shared" si="62"/>
        <v>0.84738407197197319</v>
      </c>
    </row>
    <row r="253" spans="15:22" x14ac:dyDescent="0.25">
      <c r="O253" s="181">
        <v>251</v>
      </c>
      <c r="P253" s="62">
        <f t="shared" si="59"/>
        <v>8.4123109156997504</v>
      </c>
      <c r="Q253" s="65">
        <f t="shared" si="60"/>
        <v>42.794423982610795</v>
      </c>
      <c r="R253" s="103">
        <f t="shared" si="60"/>
        <v>85.588847965221589</v>
      </c>
      <c r="S253" s="65">
        <f t="shared" si="60"/>
        <v>106.986059956527</v>
      </c>
      <c r="T253" s="65">
        <f t="shared" si="62"/>
        <v>0.34031216036710532</v>
      </c>
      <c r="U253" s="107">
        <f t="shared" si="62"/>
        <v>0.68062432073421064</v>
      </c>
      <c r="V253" s="65">
        <f t="shared" si="62"/>
        <v>0.85078040091777041</v>
      </c>
    </row>
    <row r="254" spans="15:22" x14ac:dyDescent="0.25">
      <c r="O254" s="181">
        <v>252</v>
      </c>
      <c r="P254" s="62">
        <f t="shared" si="59"/>
        <v>8.3456790123456788</v>
      </c>
      <c r="Q254" s="65">
        <f t="shared" si="60"/>
        <v>43.136094674556212</v>
      </c>
      <c r="R254" s="103">
        <f t="shared" si="60"/>
        <v>86.272189349112423</v>
      </c>
      <c r="S254" s="65">
        <f t="shared" si="60"/>
        <v>107.84023668639054</v>
      </c>
      <c r="T254" s="65">
        <f t="shared" si="62"/>
        <v>0.3416706919454171</v>
      </c>
      <c r="U254" s="107">
        <f t="shared" si="62"/>
        <v>0.68334138389083421</v>
      </c>
      <c r="V254" s="65">
        <f t="shared" si="62"/>
        <v>0.85417672986353921</v>
      </c>
    </row>
    <row r="255" spans="15:22" x14ac:dyDescent="0.25">
      <c r="O255" s="181">
        <v>253</v>
      </c>
      <c r="P255" s="62">
        <f t="shared" si="59"/>
        <v>8.2798356481119839</v>
      </c>
      <c r="Q255" s="65">
        <f t="shared" si="60"/>
        <v>43.479123898079941</v>
      </c>
      <c r="R255" s="103">
        <f t="shared" si="60"/>
        <v>86.958247796159881</v>
      </c>
      <c r="S255" s="65">
        <f t="shared" si="60"/>
        <v>108.69780974519986</v>
      </c>
      <c r="T255" s="65">
        <f t="shared" si="62"/>
        <v>0.34302922352372889</v>
      </c>
      <c r="U255" s="107">
        <f t="shared" si="62"/>
        <v>0.68605844704745778</v>
      </c>
      <c r="V255" s="65">
        <f t="shared" si="62"/>
        <v>0.85757305880932222</v>
      </c>
    </row>
    <row r="256" spans="15:22" x14ac:dyDescent="0.25">
      <c r="O256" s="181">
        <v>254</v>
      </c>
      <c r="P256" s="62">
        <f t="shared" si="59"/>
        <v>8.214768429536857</v>
      </c>
      <c r="Q256" s="65">
        <f t="shared" si="60"/>
        <v>43.823511653181995</v>
      </c>
      <c r="R256" s="103">
        <f t="shared" si="60"/>
        <v>87.647023306363991</v>
      </c>
      <c r="S256" s="65">
        <f t="shared" si="60"/>
        <v>109.55877913295498</v>
      </c>
      <c r="T256" s="65">
        <f t="shared" si="62"/>
        <v>0.34438775510205488</v>
      </c>
      <c r="U256" s="107">
        <f t="shared" si="62"/>
        <v>0.68877551020410976</v>
      </c>
      <c r="V256" s="65">
        <f t="shared" si="62"/>
        <v>0.86096938775511944</v>
      </c>
    </row>
    <row r="257" spans="15:22" x14ac:dyDescent="0.25">
      <c r="O257" s="181">
        <v>255</v>
      </c>
      <c r="P257" s="62">
        <f t="shared" si="59"/>
        <v>8.1504652056901197</v>
      </c>
      <c r="Q257" s="65">
        <f t="shared" si="60"/>
        <v>44.169257939862334</v>
      </c>
      <c r="R257" s="103">
        <f t="shared" si="60"/>
        <v>88.338515879724667</v>
      </c>
      <c r="S257" s="65">
        <f t="shared" si="60"/>
        <v>110.42314484965583</v>
      </c>
      <c r="T257" s="65">
        <f t="shared" si="62"/>
        <v>0.34574628668033824</v>
      </c>
      <c r="U257" s="107">
        <f t="shared" si="62"/>
        <v>0.69149257336067649</v>
      </c>
      <c r="V257" s="65">
        <f t="shared" si="62"/>
        <v>0.86436571670084561</v>
      </c>
    </row>
    <row r="258" spans="15:22" x14ac:dyDescent="0.25">
      <c r="O258" s="181">
        <v>256</v>
      </c>
      <c r="P258" s="62">
        <f t="shared" si="59"/>
        <v>8.0869140625</v>
      </c>
      <c r="Q258" s="65">
        <f t="shared" si="60"/>
        <v>44.516362758120998</v>
      </c>
      <c r="R258" s="103">
        <f t="shared" si="60"/>
        <v>89.032725516241996</v>
      </c>
      <c r="S258" s="65">
        <f t="shared" si="60"/>
        <v>111.2909068953025</v>
      </c>
      <c r="T258" s="65">
        <f t="shared" si="62"/>
        <v>0.34710481825866424</v>
      </c>
      <c r="U258" s="107">
        <f t="shared" si="62"/>
        <v>0.69420963651732848</v>
      </c>
      <c r="V258" s="65">
        <f t="shared" si="62"/>
        <v>0.86776204564667125</v>
      </c>
    </row>
    <row r="259" spans="15:22" x14ac:dyDescent="0.25">
      <c r="O259" s="181">
        <v>257</v>
      </c>
      <c r="P259" s="62">
        <f t="shared" si="59"/>
        <v>8.0241033172341751</v>
      </c>
      <c r="Q259" s="65">
        <f t="shared" si="60"/>
        <v>44.864826107957974</v>
      </c>
      <c r="R259" s="103">
        <f t="shared" si="60"/>
        <v>89.729652215915948</v>
      </c>
      <c r="S259" s="65">
        <f t="shared" si="60"/>
        <v>112.16206526989494</v>
      </c>
      <c r="T259" s="65">
        <f t="shared" si="62"/>
        <v>0.34846334983697602</v>
      </c>
      <c r="U259" s="107">
        <f t="shared" si="62"/>
        <v>0.69692669967395204</v>
      </c>
      <c r="V259" s="65">
        <f t="shared" si="62"/>
        <v>0.87115837459244005</v>
      </c>
    </row>
    <row r="260" spans="15:22" x14ac:dyDescent="0.25">
      <c r="O260" s="181">
        <v>258</v>
      </c>
      <c r="P260" s="62">
        <f t="shared" ref="P260:P323" si="63">($C$2/$O260)^2</f>
        <v>7.962021513130221</v>
      </c>
      <c r="Q260" s="65">
        <f t="shared" ref="Q260:S323" si="64">Q$2*3600/($O$2/$O260)^2</f>
        <v>45.214647989373262</v>
      </c>
      <c r="R260" s="103">
        <f t="shared" si="64"/>
        <v>90.429295978746524</v>
      </c>
      <c r="S260" s="65">
        <f t="shared" si="64"/>
        <v>113.03661997343315</v>
      </c>
      <c r="T260" s="65">
        <f t="shared" ref="T260:V323" si="65">T$2*3600/($O$2/$O260)^2 - T$2*3600/($O$2/($O260-1))^2</f>
        <v>0.34982188141528781</v>
      </c>
      <c r="U260" s="107">
        <f t="shared" si="65"/>
        <v>0.69964376283057561</v>
      </c>
      <c r="V260" s="65">
        <f t="shared" si="65"/>
        <v>0.87455470353820886</v>
      </c>
    </row>
    <row r="261" spans="15:22" x14ac:dyDescent="0.25">
      <c r="O261" s="181">
        <v>259</v>
      </c>
      <c r="P261" s="62">
        <f t="shared" si="63"/>
        <v>7.9006574141709285</v>
      </c>
      <c r="Q261" s="65">
        <f t="shared" si="64"/>
        <v>45.565828402366861</v>
      </c>
      <c r="R261" s="103">
        <f t="shared" si="64"/>
        <v>91.131656804733723</v>
      </c>
      <c r="S261" s="65">
        <f t="shared" si="64"/>
        <v>113.91457100591715</v>
      </c>
      <c r="T261" s="65">
        <f t="shared" si="65"/>
        <v>0.35118041299359959</v>
      </c>
      <c r="U261" s="107">
        <f t="shared" si="65"/>
        <v>0.70236082598719918</v>
      </c>
      <c r="V261" s="65">
        <f t="shared" si="65"/>
        <v>0.87795103248400608</v>
      </c>
    </row>
    <row r="262" spans="15:22" x14ac:dyDescent="0.25">
      <c r="O262" s="181">
        <v>260</v>
      </c>
      <c r="P262" s="62">
        <f t="shared" si="63"/>
        <v>7.839999999999999</v>
      </c>
      <c r="Q262" s="65">
        <f t="shared" si="64"/>
        <v>45.91836734693878</v>
      </c>
      <c r="R262" s="103">
        <f t="shared" si="64"/>
        <v>91.83673469387756</v>
      </c>
      <c r="S262" s="65">
        <f t="shared" si="64"/>
        <v>114.79591836734696</v>
      </c>
      <c r="T262" s="65">
        <f t="shared" si="65"/>
        <v>0.35253894457191848</v>
      </c>
      <c r="U262" s="107">
        <f t="shared" si="65"/>
        <v>0.70507788914383696</v>
      </c>
      <c r="V262" s="65">
        <f t="shared" si="65"/>
        <v>0.8813473614298033</v>
      </c>
    </row>
    <row r="263" spans="15:22" x14ac:dyDescent="0.25">
      <c r="O263" s="181">
        <v>261</v>
      </c>
      <c r="P263" s="62">
        <f t="shared" si="63"/>
        <v>7.7800384609738558</v>
      </c>
      <c r="Q263" s="65">
        <f t="shared" si="64"/>
        <v>46.272264823088996</v>
      </c>
      <c r="R263" s="103">
        <f t="shared" si="64"/>
        <v>92.544529646177992</v>
      </c>
      <c r="S263" s="65">
        <f t="shared" si="64"/>
        <v>115.68066205772249</v>
      </c>
      <c r="T263" s="65">
        <f t="shared" si="65"/>
        <v>0.35389747615021605</v>
      </c>
      <c r="U263" s="107">
        <f t="shared" si="65"/>
        <v>0.7077949523004321</v>
      </c>
      <c r="V263" s="65">
        <f t="shared" si="65"/>
        <v>0.88474369037552947</v>
      </c>
    </row>
    <row r="264" spans="15:22" x14ac:dyDescent="0.25">
      <c r="O264" s="181">
        <v>262</v>
      </c>
      <c r="P264" s="62">
        <f t="shared" si="63"/>
        <v>7.7207621933453776</v>
      </c>
      <c r="Q264" s="65">
        <f t="shared" si="64"/>
        <v>46.627520830817524</v>
      </c>
      <c r="R264" s="103">
        <f t="shared" si="64"/>
        <v>93.255041661635047</v>
      </c>
      <c r="S264" s="65">
        <f t="shared" si="64"/>
        <v>116.56880207704381</v>
      </c>
      <c r="T264" s="65">
        <f t="shared" si="65"/>
        <v>0.35525600772852783</v>
      </c>
      <c r="U264" s="107">
        <f t="shared" si="65"/>
        <v>0.71051201545705567</v>
      </c>
      <c r="V264" s="65">
        <f t="shared" si="65"/>
        <v>0.88814001932132669</v>
      </c>
    </row>
    <row r="265" spans="15:22" x14ac:dyDescent="0.25">
      <c r="O265" s="181">
        <v>263</v>
      </c>
      <c r="P265" s="62">
        <f t="shared" si="63"/>
        <v>7.6621607945756054</v>
      </c>
      <c r="Q265" s="65">
        <f t="shared" si="64"/>
        <v>46.984135370124378</v>
      </c>
      <c r="R265" s="103">
        <f t="shared" si="64"/>
        <v>93.968270740248755</v>
      </c>
      <c r="S265" s="65">
        <f t="shared" si="64"/>
        <v>117.46033842531094</v>
      </c>
      <c r="T265" s="65">
        <f t="shared" si="65"/>
        <v>0.35661453930685383</v>
      </c>
      <c r="U265" s="107">
        <f t="shared" si="65"/>
        <v>0.71322907861370766</v>
      </c>
      <c r="V265" s="65">
        <f t="shared" si="65"/>
        <v>0.89153634826712391</v>
      </c>
    </row>
    <row r="266" spans="15:22" x14ac:dyDescent="0.25">
      <c r="O266" s="181">
        <v>264</v>
      </c>
      <c r="P266" s="62">
        <f t="shared" si="63"/>
        <v>7.6042240587695149</v>
      </c>
      <c r="Q266" s="65">
        <f t="shared" si="64"/>
        <v>47.342108441009529</v>
      </c>
      <c r="R266" s="103">
        <f t="shared" si="64"/>
        <v>94.684216882019058</v>
      </c>
      <c r="S266" s="65">
        <f t="shared" si="64"/>
        <v>118.35527110252383</v>
      </c>
      <c r="T266" s="65">
        <f t="shared" si="65"/>
        <v>0.3579730708851514</v>
      </c>
      <c r="U266" s="107">
        <f t="shared" si="65"/>
        <v>0.7159461417703028</v>
      </c>
      <c r="V266" s="65">
        <f t="shared" si="65"/>
        <v>0.89493267721289271</v>
      </c>
    </row>
    <row r="267" spans="15:22" x14ac:dyDescent="0.25">
      <c r="O267" s="181">
        <v>265</v>
      </c>
      <c r="P267" s="62">
        <f t="shared" si="63"/>
        <v>7.5469419722321103</v>
      </c>
      <c r="Q267" s="65">
        <f t="shared" si="64"/>
        <v>47.701440043473013</v>
      </c>
      <c r="R267" s="103">
        <f t="shared" si="64"/>
        <v>95.402880086946027</v>
      </c>
      <c r="S267" s="65">
        <f t="shared" si="64"/>
        <v>119.25360010868253</v>
      </c>
      <c r="T267" s="65">
        <f t="shared" si="65"/>
        <v>0.3593316024634845</v>
      </c>
      <c r="U267" s="107">
        <f t="shared" si="65"/>
        <v>0.718663204926969</v>
      </c>
      <c r="V267" s="65">
        <f t="shared" si="65"/>
        <v>0.89832900615870415</v>
      </c>
    </row>
    <row r="268" spans="15:22" x14ac:dyDescent="0.25">
      <c r="O268" s="181">
        <v>266</v>
      </c>
      <c r="P268" s="62">
        <f t="shared" si="63"/>
        <v>7.4903047091412747</v>
      </c>
      <c r="Q268" s="65">
        <f t="shared" si="64"/>
        <v>48.062130177514788</v>
      </c>
      <c r="R268" s="103">
        <f t="shared" si="64"/>
        <v>96.124260355029577</v>
      </c>
      <c r="S268" s="65">
        <f t="shared" si="64"/>
        <v>120.15532544378698</v>
      </c>
      <c r="T268" s="65">
        <f t="shared" si="65"/>
        <v>0.36069013404177497</v>
      </c>
      <c r="U268" s="107">
        <f t="shared" si="65"/>
        <v>0.72138026808354994</v>
      </c>
      <c r="V268" s="65">
        <f t="shared" si="65"/>
        <v>0.90172533510444453</v>
      </c>
    </row>
    <row r="269" spans="15:22" x14ac:dyDescent="0.25">
      <c r="O269" s="181">
        <v>267</v>
      </c>
      <c r="P269" s="62">
        <f t="shared" si="63"/>
        <v>7.4343026273338104</v>
      </c>
      <c r="Q269" s="65">
        <f t="shared" si="64"/>
        <v>48.424178843134889</v>
      </c>
      <c r="R269" s="103">
        <f t="shared" si="64"/>
        <v>96.848357686269779</v>
      </c>
      <c r="S269" s="65">
        <f t="shared" si="64"/>
        <v>121.06044710783722</v>
      </c>
      <c r="T269" s="65">
        <f t="shared" si="65"/>
        <v>0.36204866562010096</v>
      </c>
      <c r="U269" s="107">
        <f t="shared" si="65"/>
        <v>0.72409733124020192</v>
      </c>
      <c r="V269" s="65">
        <f t="shared" si="65"/>
        <v>0.90512166405024175</v>
      </c>
    </row>
    <row r="270" spans="15:22" x14ac:dyDescent="0.25">
      <c r="O270" s="181">
        <v>268</v>
      </c>
      <c r="P270" s="62">
        <f t="shared" si="63"/>
        <v>7.3789262642013806</v>
      </c>
      <c r="Q270" s="65">
        <f t="shared" si="64"/>
        <v>48.787586040333295</v>
      </c>
      <c r="R270" s="103">
        <f t="shared" si="64"/>
        <v>97.57517208066659</v>
      </c>
      <c r="S270" s="65">
        <f t="shared" si="64"/>
        <v>121.96896510083324</v>
      </c>
      <c r="T270" s="65">
        <f t="shared" si="65"/>
        <v>0.36340719719840564</v>
      </c>
      <c r="U270" s="107">
        <f t="shared" si="65"/>
        <v>0.72681439439681128</v>
      </c>
      <c r="V270" s="65">
        <f t="shared" si="65"/>
        <v>0.90851799299602476</v>
      </c>
    </row>
    <row r="271" spans="15:22" x14ac:dyDescent="0.25">
      <c r="O271" s="181">
        <v>269</v>
      </c>
      <c r="P271" s="62">
        <f t="shared" si="63"/>
        <v>7.3241663326930242</v>
      </c>
      <c r="Q271" s="65">
        <f t="shared" si="64"/>
        <v>49.15235176911002</v>
      </c>
      <c r="R271" s="103">
        <f t="shared" si="64"/>
        <v>98.304703538220039</v>
      </c>
      <c r="S271" s="65">
        <f t="shared" si="64"/>
        <v>122.88087942277504</v>
      </c>
      <c r="T271" s="65">
        <f t="shared" si="65"/>
        <v>0.36476572877672453</v>
      </c>
      <c r="U271" s="107">
        <f t="shared" si="65"/>
        <v>0.72953145755344906</v>
      </c>
      <c r="V271" s="65">
        <f t="shared" si="65"/>
        <v>0.91191432194179356</v>
      </c>
    </row>
    <row r="272" spans="15:22" x14ac:dyDescent="0.25">
      <c r="O272" s="181">
        <v>270</v>
      </c>
      <c r="P272" s="62">
        <f t="shared" si="63"/>
        <v>7.2700137174211239</v>
      </c>
      <c r="Q272" s="65">
        <f t="shared" si="64"/>
        <v>49.518476029465049</v>
      </c>
      <c r="R272" s="103">
        <f t="shared" si="64"/>
        <v>99.036952058930098</v>
      </c>
      <c r="S272" s="65">
        <f t="shared" si="64"/>
        <v>123.79619007366261</v>
      </c>
      <c r="T272" s="65">
        <f t="shared" si="65"/>
        <v>0.36612426035502921</v>
      </c>
      <c r="U272" s="107">
        <f t="shared" si="65"/>
        <v>0.73224852071005841</v>
      </c>
      <c r="V272" s="65">
        <f t="shared" si="65"/>
        <v>0.91531065088757657</v>
      </c>
    </row>
    <row r="273" spans="15:22" x14ac:dyDescent="0.25">
      <c r="O273" s="181">
        <v>271</v>
      </c>
      <c r="P273" s="62">
        <f t="shared" si="63"/>
        <v>7.2164594708677718</v>
      </c>
      <c r="Q273" s="65">
        <f t="shared" si="64"/>
        <v>49.885958821398376</v>
      </c>
      <c r="R273" s="103">
        <f t="shared" si="64"/>
        <v>99.771917642796751</v>
      </c>
      <c r="S273" s="65">
        <f t="shared" si="64"/>
        <v>124.71489705349595</v>
      </c>
      <c r="T273" s="65">
        <f t="shared" si="65"/>
        <v>0.36748279193332678</v>
      </c>
      <c r="U273" s="107">
        <f t="shared" si="65"/>
        <v>0.73496558386665356</v>
      </c>
      <c r="V273" s="65">
        <f t="shared" si="65"/>
        <v>0.91870697983333116</v>
      </c>
    </row>
    <row r="274" spans="15:22" x14ac:dyDescent="0.25">
      <c r="O274" s="181">
        <v>272</v>
      </c>
      <c r="P274" s="62">
        <f t="shared" si="63"/>
        <v>7.1634948096885802</v>
      </c>
      <c r="Q274" s="65">
        <f t="shared" si="64"/>
        <v>50.254800144910043</v>
      </c>
      <c r="R274" s="103">
        <f t="shared" si="64"/>
        <v>100.50960028982009</v>
      </c>
      <c r="S274" s="65">
        <f t="shared" si="64"/>
        <v>125.6370003622751</v>
      </c>
      <c r="T274" s="65">
        <f t="shared" si="65"/>
        <v>0.36884132351166699</v>
      </c>
      <c r="U274" s="107">
        <f t="shared" si="65"/>
        <v>0.73768264702333397</v>
      </c>
      <c r="V274" s="65">
        <f t="shared" si="65"/>
        <v>0.92210330877915681</v>
      </c>
    </row>
    <row r="275" spans="15:22" x14ac:dyDescent="0.25">
      <c r="O275" s="181">
        <v>273</v>
      </c>
      <c r="P275" s="62">
        <f t="shared" si="63"/>
        <v>7.1111111111111107</v>
      </c>
      <c r="Q275" s="65">
        <f t="shared" si="64"/>
        <v>50.625</v>
      </c>
      <c r="R275" s="103">
        <f t="shared" si="64"/>
        <v>101.25</v>
      </c>
      <c r="S275" s="65">
        <f t="shared" si="64"/>
        <v>126.5625</v>
      </c>
      <c r="T275" s="65">
        <f t="shared" si="65"/>
        <v>0.37019985508995745</v>
      </c>
      <c r="U275" s="107">
        <f t="shared" si="65"/>
        <v>0.7403997101799149</v>
      </c>
      <c r="V275" s="65">
        <f t="shared" si="65"/>
        <v>0.92549963772489718</v>
      </c>
    </row>
    <row r="276" spans="15:22" x14ac:dyDescent="0.25">
      <c r="O276" s="181">
        <v>274</v>
      </c>
      <c r="P276" s="62">
        <f t="shared" si="63"/>
        <v>7.059299909425115</v>
      </c>
      <c r="Q276" s="65">
        <f t="shared" si="64"/>
        <v>50.996558386668283</v>
      </c>
      <c r="R276" s="103">
        <f t="shared" si="64"/>
        <v>101.99311677333657</v>
      </c>
      <c r="S276" s="65">
        <f t="shared" si="64"/>
        <v>127.49139596667071</v>
      </c>
      <c r="T276" s="65">
        <f t="shared" si="65"/>
        <v>0.37155838666828345</v>
      </c>
      <c r="U276" s="107">
        <f t="shared" si="65"/>
        <v>0.74311677333656689</v>
      </c>
      <c r="V276" s="65">
        <f t="shared" si="65"/>
        <v>0.92889596667070862</v>
      </c>
    </row>
    <row r="277" spans="15:22" x14ac:dyDescent="0.25">
      <c r="O277" s="181">
        <v>275</v>
      </c>
      <c r="P277" s="62">
        <f t="shared" si="63"/>
        <v>7.0080528925619845</v>
      </c>
      <c r="Q277" s="65">
        <f t="shared" si="64"/>
        <v>51.369475304914857</v>
      </c>
      <c r="R277" s="103">
        <f t="shared" si="64"/>
        <v>102.73895060982971</v>
      </c>
      <c r="S277" s="65">
        <f t="shared" si="64"/>
        <v>128.42368826228716</v>
      </c>
      <c r="T277" s="65">
        <f t="shared" si="65"/>
        <v>0.37291691824657391</v>
      </c>
      <c r="U277" s="107">
        <f t="shared" si="65"/>
        <v>0.74583383649314783</v>
      </c>
      <c r="V277" s="65">
        <f t="shared" si="65"/>
        <v>0.932292295616449</v>
      </c>
    </row>
    <row r="278" spans="15:22" x14ac:dyDescent="0.25">
      <c r="O278" s="181">
        <v>276</v>
      </c>
      <c r="P278" s="62">
        <f t="shared" si="63"/>
        <v>6.9573618987607651</v>
      </c>
      <c r="Q278" s="65">
        <f t="shared" si="64"/>
        <v>51.743750754739764</v>
      </c>
      <c r="R278" s="103">
        <f t="shared" si="64"/>
        <v>103.48750150947953</v>
      </c>
      <c r="S278" s="65">
        <f t="shared" si="64"/>
        <v>129.35937688684942</v>
      </c>
      <c r="T278" s="65">
        <f t="shared" si="65"/>
        <v>0.37427544982490701</v>
      </c>
      <c r="U278" s="107">
        <f t="shared" si="65"/>
        <v>0.74855089964981403</v>
      </c>
      <c r="V278" s="65">
        <f t="shared" si="65"/>
        <v>0.93568862456226043</v>
      </c>
    </row>
    <row r="279" spans="15:22" x14ac:dyDescent="0.25">
      <c r="O279" s="181">
        <v>277</v>
      </c>
      <c r="P279" s="62">
        <f t="shared" si="63"/>
        <v>6.9072189133183022</v>
      </c>
      <c r="Q279" s="65">
        <f t="shared" si="64"/>
        <v>52.119384736142976</v>
      </c>
      <c r="R279" s="103">
        <f t="shared" si="64"/>
        <v>104.23876947228595</v>
      </c>
      <c r="S279" s="65">
        <f t="shared" si="64"/>
        <v>130.29846184035745</v>
      </c>
      <c r="T279" s="65">
        <f t="shared" si="65"/>
        <v>0.37563398140321169</v>
      </c>
      <c r="U279" s="107">
        <f t="shared" si="65"/>
        <v>0.75126796280642338</v>
      </c>
      <c r="V279" s="65">
        <f t="shared" si="65"/>
        <v>0.93908495350802923</v>
      </c>
    </row>
    <row r="280" spans="15:22" x14ac:dyDescent="0.25">
      <c r="O280" s="181">
        <v>278</v>
      </c>
      <c r="P280" s="62">
        <f t="shared" si="63"/>
        <v>6.8576160654210456</v>
      </c>
      <c r="Q280" s="65">
        <f t="shared" si="64"/>
        <v>52.496377249124492</v>
      </c>
      <c r="R280" s="103">
        <f t="shared" si="64"/>
        <v>104.99275449824898</v>
      </c>
      <c r="S280" s="65">
        <f t="shared" si="64"/>
        <v>131.24094312281125</v>
      </c>
      <c r="T280" s="65">
        <f t="shared" si="65"/>
        <v>0.37699251298151637</v>
      </c>
      <c r="U280" s="107">
        <f t="shared" si="65"/>
        <v>0.75398502596303274</v>
      </c>
      <c r="V280" s="65">
        <f t="shared" si="65"/>
        <v>0.94248128245379803</v>
      </c>
    </row>
    <row r="281" spans="15:22" x14ac:dyDescent="0.25">
      <c r="O281" s="181">
        <v>279</v>
      </c>
      <c r="P281" s="62">
        <f t="shared" si="63"/>
        <v>6.8085456250562055</v>
      </c>
      <c r="Q281" s="65">
        <f t="shared" si="64"/>
        <v>52.874728293684328</v>
      </c>
      <c r="R281" s="103">
        <f t="shared" si="64"/>
        <v>105.74945658736866</v>
      </c>
      <c r="S281" s="65">
        <f t="shared" si="64"/>
        <v>132.18682073421081</v>
      </c>
      <c r="T281" s="65">
        <f t="shared" si="65"/>
        <v>0.37835104455983526</v>
      </c>
      <c r="U281" s="107">
        <f t="shared" si="65"/>
        <v>0.75670208911967052</v>
      </c>
      <c r="V281" s="65">
        <f t="shared" si="65"/>
        <v>0.94587761139956683</v>
      </c>
    </row>
    <row r="282" spans="15:22" x14ac:dyDescent="0.25">
      <c r="O282" s="181">
        <v>280</v>
      </c>
      <c r="P282" s="62">
        <f t="shared" si="63"/>
        <v>6.7600000000000007</v>
      </c>
      <c r="Q282" s="65">
        <f t="shared" si="64"/>
        <v>53.254437869822482</v>
      </c>
      <c r="R282" s="103">
        <f t="shared" si="64"/>
        <v>106.50887573964496</v>
      </c>
      <c r="S282" s="65">
        <f t="shared" si="64"/>
        <v>133.1360946745562</v>
      </c>
      <c r="T282" s="65">
        <f t="shared" si="65"/>
        <v>0.37970957613815415</v>
      </c>
      <c r="U282" s="107">
        <f t="shared" si="65"/>
        <v>0.7594191522763083</v>
      </c>
      <c r="V282" s="65">
        <f t="shared" si="65"/>
        <v>0.94927394034539248</v>
      </c>
    </row>
    <row r="283" spans="15:22" x14ac:dyDescent="0.25">
      <c r="O283" s="181">
        <v>281</v>
      </c>
      <c r="P283" s="62">
        <f t="shared" si="63"/>
        <v>6.71197173288079</v>
      </c>
      <c r="Q283" s="65">
        <f t="shared" si="64"/>
        <v>53.635505977538941</v>
      </c>
      <c r="R283" s="103">
        <f t="shared" si="64"/>
        <v>107.27101195507788</v>
      </c>
      <c r="S283" s="65">
        <f t="shared" si="64"/>
        <v>134.08876494384734</v>
      </c>
      <c r="T283" s="65">
        <f t="shared" si="65"/>
        <v>0.38106810771645883</v>
      </c>
      <c r="U283" s="107">
        <f t="shared" si="65"/>
        <v>0.76213621543291765</v>
      </c>
      <c r="V283" s="65">
        <f t="shared" si="65"/>
        <v>0.95267026929113285</v>
      </c>
    </row>
    <row r="284" spans="15:22" x14ac:dyDescent="0.25">
      <c r="O284" s="181">
        <v>282</v>
      </c>
      <c r="P284" s="62">
        <f t="shared" si="63"/>
        <v>6.664453498314975</v>
      </c>
      <c r="Q284" s="65">
        <f t="shared" si="64"/>
        <v>54.017932616833711</v>
      </c>
      <c r="R284" s="103">
        <f t="shared" si="64"/>
        <v>108.03586523366742</v>
      </c>
      <c r="S284" s="65">
        <f t="shared" si="64"/>
        <v>135.04483154208427</v>
      </c>
      <c r="T284" s="65">
        <f t="shared" si="65"/>
        <v>0.38242663929477061</v>
      </c>
      <c r="U284" s="107">
        <f t="shared" si="65"/>
        <v>0.76485327858954122</v>
      </c>
      <c r="V284" s="65">
        <f t="shared" si="65"/>
        <v>0.95606659823693008</v>
      </c>
    </row>
    <row r="285" spans="15:22" x14ac:dyDescent="0.25">
      <c r="O285" s="181">
        <v>283</v>
      </c>
      <c r="P285" s="62">
        <f t="shared" si="63"/>
        <v>6.617438100113624</v>
      </c>
      <c r="Q285" s="65">
        <f t="shared" si="64"/>
        <v>54.401717787706794</v>
      </c>
      <c r="R285" s="103">
        <f t="shared" si="64"/>
        <v>108.80343557541359</v>
      </c>
      <c r="S285" s="65">
        <f t="shared" si="64"/>
        <v>136.00429446926699</v>
      </c>
      <c r="T285" s="65">
        <f t="shared" si="65"/>
        <v>0.38378517087308239</v>
      </c>
      <c r="U285" s="107">
        <f t="shared" si="65"/>
        <v>0.76757034174616479</v>
      </c>
      <c r="V285" s="65">
        <f t="shared" si="65"/>
        <v>0.9594629271827273</v>
      </c>
    </row>
    <row r="286" spans="15:22" x14ac:dyDescent="0.25">
      <c r="O286" s="181">
        <v>284</v>
      </c>
      <c r="P286" s="62">
        <f t="shared" si="63"/>
        <v>6.5709184685578261</v>
      </c>
      <c r="Q286" s="65">
        <f t="shared" si="64"/>
        <v>54.786861490158188</v>
      </c>
      <c r="R286" s="103">
        <f t="shared" si="64"/>
        <v>109.57372298031638</v>
      </c>
      <c r="S286" s="65">
        <f t="shared" si="64"/>
        <v>136.96715372539549</v>
      </c>
      <c r="T286" s="65">
        <f t="shared" si="65"/>
        <v>0.38514370245139418</v>
      </c>
      <c r="U286" s="107">
        <f t="shared" si="65"/>
        <v>0.77028740490278835</v>
      </c>
      <c r="V286" s="65">
        <f t="shared" si="65"/>
        <v>0.9628592561284961</v>
      </c>
    </row>
    <row r="287" spans="15:22" x14ac:dyDescent="0.25">
      <c r="O287" s="181">
        <v>285</v>
      </c>
      <c r="P287" s="62">
        <f t="shared" si="63"/>
        <v>6.5248876577408428</v>
      </c>
      <c r="Q287" s="65">
        <f t="shared" si="64"/>
        <v>55.173363724187908</v>
      </c>
      <c r="R287" s="103">
        <f t="shared" si="64"/>
        <v>110.34672744837582</v>
      </c>
      <c r="S287" s="65">
        <f t="shared" si="64"/>
        <v>137.93340931046976</v>
      </c>
      <c r="T287" s="65">
        <f t="shared" si="65"/>
        <v>0.38650223402972017</v>
      </c>
      <c r="U287" s="107">
        <f t="shared" si="65"/>
        <v>0.77300446805944034</v>
      </c>
      <c r="V287" s="65">
        <f t="shared" si="65"/>
        <v>0.9662555850742649</v>
      </c>
    </row>
    <row r="288" spans="15:22" x14ac:dyDescent="0.25">
      <c r="O288" s="181">
        <v>286</v>
      </c>
      <c r="P288" s="62">
        <f t="shared" si="63"/>
        <v>6.4793388429752063</v>
      </c>
      <c r="Q288" s="65">
        <f t="shared" si="64"/>
        <v>55.561224489795919</v>
      </c>
      <c r="R288" s="103">
        <f t="shared" si="64"/>
        <v>111.12244897959184</v>
      </c>
      <c r="S288" s="65">
        <f t="shared" si="64"/>
        <v>138.90306122448979</v>
      </c>
      <c r="T288" s="65">
        <f t="shared" si="65"/>
        <v>0.38786076560801064</v>
      </c>
      <c r="U288" s="107">
        <f t="shared" si="65"/>
        <v>0.77572153121602128</v>
      </c>
      <c r="V288" s="65">
        <f t="shared" si="65"/>
        <v>0.9696519140200337</v>
      </c>
    </row>
    <row r="289" spans="15:22" x14ac:dyDescent="0.25">
      <c r="O289" s="181">
        <v>287</v>
      </c>
      <c r="P289" s="62">
        <f t="shared" si="63"/>
        <v>6.4342653182629386</v>
      </c>
      <c r="Q289" s="65">
        <f t="shared" si="64"/>
        <v>55.950443786982248</v>
      </c>
      <c r="R289" s="103">
        <f t="shared" si="64"/>
        <v>111.9008875739645</v>
      </c>
      <c r="S289" s="65">
        <f t="shared" si="64"/>
        <v>139.87610946745562</v>
      </c>
      <c r="T289" s="65">
        <f t="shared" si="65"/>
        <v>0.38921929718632953</v>
      </c>
      <c r="U289" s="107">
        <f t="shared" si="65"/>
        <v>0.77843859437265905</v>
      </c>
      <c r="V289" s="65">
        <f t="shared" si="65"/>
        <v>0.97304824296583092</v>
      </c>
    </row>
    <row r="290" spans="15:22" x14ac:dyDescent="0.25">
      <c r="O290" s="181">
        <v>288</v>
      </c>
      <c r="P290" s="62">
        <f t="shared" si="63"/>
        <v>6.3896604938271597</v>
      </c>
      <c r="Q290" s="65">
        <f t="shared" si="64"/>
        <v>56.341021615746897</v>
      </c>
      <c r="R290" s="103">
        <f t="shared" si="64"/>
        <v>112.68204323149379</v>
      </c>
      <c r="S290" s="65">
        <f t="shared" si="64"/>
        <v>140.85255403936725</v>
      </c>
      <c r="T290" s="65">
        <f t="shared" si="65"/>
        <v>0.39057782876464842</v>
      </c>
      <c r="U290" s="107">
        <f t="shared" si="65"/>
        <v>0.78115565752929683</v>
      </c>
      <c r="V290" s="65">
        <f t="shared" si="65"/>
        <v>0.97644457191162815</v>
      </c>
    </row>
    <row r="291" spans="15:22" x14ac:dyDescent="0.25">
      <c r="O291" s="181">
        <v>289</v>
      </c>
      <c r="P291" s="62">
        <f t="shared" si="63"/>
        <v>6.3455178937033798</v>
      </c>
      <c r="Q291" s="65">
        <f t="shared" si="64"/>
        <v>56.732957976089843</v>
      </c>
      <c r="R291" s="103">
        <f t="shared" si="64"/>
        <v>113.46591595217969</v>
      </c>
      <c r="S291" s="65">
        <f t="shared" si="64"/>
        <v>141.83239494022462</v>
      </c>
      <c r="T291" s="65">
        <f t="shared" si="65"/>
        <v>0.39193636034294599</v>
      </c>
      <c r="U291" s="107">
        <f t="shared" si="65"/>
        <v>0.78387272068589198</v>
      </c>
      <c r="V291" s="65">
        <f t="shared" si="65"/>
        <v>0.97984090085736852</v>
      </c>
    </row>
    <row r="292" spans="15:22" x14ac:dyDescent="0.25">
      <c r="O292" s="181">
        <v>290</v>
      </c>
      <c r="P292" s="62">
        <f t="shared" si="63"/>
        <v>6.3018311533888234</v>
      </c>
      <c r="Q292" s="65">
        <f t="shared" si="64"/>
        <v>57.126252868011107</v>
      </c>
      <c r="R292" s="103">
        <f t="shared" si="64"/>
        <v>114.25250573602221</v>
      </c>
      <c r="S292" s="65">
        <f t="shared" si="64"/>
        <v>142.81563217002775</v>
      </c>
      <c r="T292" s="65">
        <f t="shared" si="65"/>
        <v>0.39329489192126488</v>
      </c>
      <c r="U292" s="107">
        <f t="shared" si="65"/>
        <v>0.78658978384252976</v>
      </c>
      <c r="V292" s="65">
        <f t="shared" si="65"/>
        <v>0.98323722980313732</v>
      </c>
    </row>
    <row r="293" spans="15:22" x14ac:dyDescent="0.25">
      <c r="O293" s="181">
        <v>291</v>
      </c>
      <c r="P293" s="62">
        <f t="shared" si="63"/>
        <v>6.2585940175482104</v>
      </c>
      <c r="Q293" s="65">
        <f t="shared" si="64"/>
        <v>57.520906291510684</v>
      </c>
      <c r="R293" s="103">
        <f t="shared" si="64"/>
        <v>115.04181258302137</v>
      </c>
      <c r="S293" s="65">
        <f t="shared" si="64"/>
        <v>143.80226572877672</v>
      </c>
      <c r="T293" s="65">
        <f t="shared" si="65"/>
        <v>0.39465342349957666</v>
      </c>
      <c r="U293" s="107">
        <f t="shared" si="65"/>
        <v>0.78930684699915332</v>
      </c>
      <c r="V293" s="65">
        <f t="shared" si="65"/>
        <v>0.98663355874896297</v>
      </c>
    </row>
    <row r="294" spans="15:22" x14ac:dyDescent="0.25">
      <c r="O294" s="181">
        <v>292</v>
      </c>
      <c r="P294" s="62">
        <f t="shared" si="63"/>
        <v>6.2158003377744429</v>
      </c>
      <c r="Q294" s="65">
        <f t="shared" si="64"/>
        <v>57.916918246588565</v>
      </c>
      <c r="R294" s="103">
        <f t="shared" si="64"/>
        <v>115.83383649317713</v>
      </c>
      <c r="S294" s="65">
        <f t="shared" si="64"/>
        <v>144.79229561647142</v>
      </c>
      <c r="T294" s="65">
        <f t="shared" si="65"/>
        <v>0.39601195507788134</v>
      </c>
      <c r="U294" s="107">
        <f t="shared" si="65"/>
        <v>0.79202391015576268</v>
      </c>
      <c r="V294" s="65">
        <f t="shared" si="65"/>
        <v>0.99002988769470335</v>
      </c>
    </row>
    <row r="295" spans="15:22" x14ac:dyDescent="0.25">
      <c r="O295" s="181">
        <v>293</v>
      </c>
      <c r="P295" s="62">
        <f t="shared" si="63"/>
        <v>6.1734440704026845</v>
      </c>
      <c r="Q295" s="65">
        <f t="shared" si="64"/>
        <v>58.314288733244773</v>
      </c>
      <c r="R295" s="103">
        <f t="shared" si="64"/>
        <v>116.62857746648955</v>
      </c>
      <c r="S295" s="65">
        <f t="shared" si="64"/>
        <v>145.78572183311192</v>
      </c>
      <c r="T295" s="65">
        <f t="shared" si="65"/>
        <v>0.39737048665620733</v>
      </c>
      <c r="U295" s="107">
        <f t="shared" si="65"/>
        <v>0.79474097331241467</v>
      </c>
      <c r="V295" s="65">
        <f t="shared" si="65"/>
        <v>0.99342621664050057</v>
      </c>
    </row>
    <row r="296" spans="15:22" x14ac:dyDescent="0.25">
      <c r="O296" s="181">
        <v>294</v>
      </c>
      <c r="P296" s="62">
        <f t="shared" si="63"/>
        <v>6.1315192743764175</v>
      </c>
      <c r="Q296" s="65">
        <f t="shared" si="64"/>
        <v>58.713017751479285</v>
      </c>
      <c r="R296" s="103">
        <f t="shared" si="64"/>
        <v>117.42603550295857</v>
      </c>
      <c r="S296" s="65">
        <f t="shared" si="64"/>
        <v>146.78254437869822</v>
      </c>
      <c r="T296" s="65">
        <f t="shared" si="65"/>
        <v>0.39872901823451201</v>
      </c>
      <c r="U296" s="107">
        <f t="shared" si="65"/>
        <v>0.79745803646902402</v>
      </c>
      <c r="V296" s="65">
        <f t="shared" si="65"/>
        <v>0.99682254558629779</v>
      </c>
    </row>
    <row r="297" spans="15:22" x14ac:dyDescent="0.25">
      <c r="O297" s="181">
        <v>295</v>
      </c>
      <c r="P297" s="62">
        <f t="shared" si="63"/>
        <v>6.0900201091640342</v>
      </c>
      <c r="Q297" s="65">
        <f t="shared" si="64"/>
        <v>59.113105301292109</v>
      </c>
      <c r="R297" s="103">
        <f t="shared" si="64"/>
        <v>118.22621060258422</v>
      </c>
      <c r="S297" s="65">
        <f t="shared" si="64"/>
        <v>147.78276325323026</v>
      </c>
      <c r="T297" s="65">
        <f t="shared" si="65"/>
        <v>0.4000875498128238</v>
      </c>
      <c r="U297" s="107">
        <f t="shared" si="65"/>
        <v>0.80017509962564759</v>
      </c>
      <c r="V297" s="65">
        <f t="shared" si="65"/>
        <v>1.0002188745320382</v>
      </c>
    </row>
    <row r="298" spans="15:22" x14ac:dyDescent="0.25">
      <c r="O298" s="181">
        <v>296</v>
      </c>
      <c r="P298" s="62">
        <f t="shared" si="63"/>
        <v>6.0489408327246172</v>
      </c>
      <c r="Q298" s="65">
        <f t="shared" si="64"/>
        <v>59.514551382683244</v>
      </c>
      <c r="R298" s="103">
        <f t="shared" si="64"/>
        <v>119.02910276536649</v>
      </c>
      <c r="S298" s="65">
        <f t="shared" si="64"/>
        <v>148.78637845670812</v>
      </c>
      <c r="T298" s="65">
        <f t="shared" si="65"/>
        <v>0.40144608139113558</v>
      </c>
      <c r="U298" s="107">
        <f t="shared" si="65"/>
        <v>0.80289216278227116</v>
      </c>
      <c r="V298" s="65">
        <f t="shared" si="65"/>
        <v>1.0036152034778638</v>
      </c>
    </row>
    <row r="299" spans="15:22" x14ac:dyDescent="0.25">
      <c r="O299" s="181">
        <v>297</v>
      </c>
      <c r="P299" s="62">
        <f t="shared" si="63"/>
        <v>6.0082757995215905</v>
      </c>
      <c r="Q299" s="65">
        <f t="shared" si="64"/>
        <v>59.917355995652699</v>
      </c>
      <c r="R299" s="103">
        <f t="shared" si="64"/>
        <v>119.8347119913054</v>
      </c>
      <c r="S299" s="65">
        <f t="shared" si="64"/>
        <v>149.79338998913175</v>
      </c>
      <c r="T299" s="65">
        <f t="shared" si="65"/>
        <v>0.40280461296945447</v>
      </c>
      <c r="U299" s="107">
        <f t="shared" si="65"/>
        <v>0.80560922593890893</v>
      </c>
      <c r="V299" s="65">
        <f t="shared" si="65"/>
        <v>1.0070115324236326</v>
      </c>
    </row>
    <row r="300" spans="15:22" x14ac:dyDescent="0.25">
      <c r="O300" s="181">
        <v>298</v>
      </c>
      <c r="P300" s="62">
        <f t="shared" si="63"/>
        <v>5.9680194585829467</v>
      </c>
      <c r="Q300" s="65">
        <f t="shared" si="64"/>
        <v>60.321519140200458</v>
      </c>
      <c r="R300" s="103">
        <f t="shared" si="64"/>
        <v>120.64303828040092</v>
      </c>
      <c r="S300" s="65">
        <f t="shared" si="64"/>
        <v>150.80379785050116</v>
      </c>
      <c r="T300" s="65">
        <f t="shared" si="65"/>
        <v>0.40416314454775915</v>
      </c>
      <c r="U300" s="107">
        <f t="shared" si="65"/>
        <v>0.80832628909551829</v>
      </c>
      <c r="V300" s="65">
        <f t="shared" si="65"/>
        <v>1.0104078613694014</v>
      </c>
    </row>
    <row r="301" spans="15:22" x14ac:dyDescent="0.25">
      <c r="O301" s="181">
        <v>299</v>
      </c>
      <c r="P301" s="62">
        <f t="shared" si="63"/>
        <v>5.9281663516068059</v>
      </c>
      <c r="Q301" s="65">
        <f t="shared" si="64"/>
        <v>60.727040816326522</v>
      </c>
      <c r="R301" s="103">
        <f t="shared" si="64"/>
        <v>121.45408163265304</v>
      </c>
      <c r="S301" s="65">
        <f t="shared" si="64"/>
        <v>151.8176020408163</v>
      </c>
      <c r="T301" s="65">
        <f t="shared" si="65"/>
        <v>0.40552167612606382</v>
      </c>
      <c r="U301" s="107">
        <f t="shared" si="65"/>
        <v>0.81104335225212765</v>
      </c>
      <c r="V301" s="65">
        <f t="shared" si="65"/>
        <v>1.0138041903151418</v>
      </c>
    </row>
    <row r="302" spans="15:22" x14ac:dyDescent="0.25">
      <c r="O302" s="181">
        <v>300</v>
      </c>
      <c r="P302" s="62">
        <f t="shared" si="63"/>
        <v>5.8887111111111112</v>
      </c>
      <c r="Q302" s="65">
        <f t="shared" si="64"/>
        <v>61.133921024030911</v>
      </c>
      <c r="R302" s="103">
        <f t="shared" si="64"/>
        <v>122.26784204806182</v>
      </c>
      <c r="S302" s="65">
        <f t="shared" si="64"/>
        <v>152.83480256007729</v>
      </c>
      <c r="T302" s="65">
        <f t="shared" si="65"/>
        <v>0.40688020770438982</v>
      </c>
      <c r="U302" s="107">
        <f t="shared" si="65"/>
        <v>0.81376041540877964</v>
      </c>
      <c r="V302" s="65">
        <f t="shared" si="65"/>
        <v>1.0172005192609959</v>
      </c>
    </row>
    <row r="303" spans="15:22" x14ac:dyDescent="0.25">
      <c r="O303" s="181">
        <v>301</v>
      </c>
      <c r="P303" s="62">
        <f t="shared" si="63"/>
        <v>5.8496484586262838</v>
      </c>
      <c r="Q303" s="65">
        <f t="shared" si="64"/>
        <v>61.54215976331362</v>
      </c>
      <c r="R303" s="103">
        <f t="shared" si="64"/>
        <v>123.08431952662724</v>
      </c>
      <c r="S303" s="65">
        <f t="shared" si="64"/>
        <v>153.85539940828403</v>
      </c>
      <c r="T303" s="65">
        <f t="shared" si="65"/>
        <v>0.40823873928270871</v>
      </c>
      <c r="U303" s="107">
        <f t="shared" si="65"/>
        <v>0.81647747856541741</v>
      </c>
      <c r="V303" s="65">
        <f t="shared" si="65"/>
        <v>1.0205968482067362</v>
      </c>
    </row>
    <row r="304" spans="15:22" x14ac:dyDescent="0.25">
      <c r="O304" s="181">
        <v>302</v>
      </c>
      <c r="P304" s="62">
        <f t="shared" si="63"/>
        <v>5.8109732029296959</v>
      </c>
      <c r="Q304" s="65">
        <f t="shared" si="64"/>
        <v>61.951757034174619</v>
      </c>
      <c r="R304" s="103">
        <f t="shared" si="64"/>
        <v>123.90351406834924</v>
      </c>
      <c r="S304" s="65">
        <f t="shared" si="64"/>
        <v>154.87939258543653</v>
      </c>
      <c r="T304" s="65">
        <f t="shared" si="65"/>
        <v>0.40959727086099917</v>
      </c>
      <c r="U304" s="107">
        <f t="shared" si="65"/>
        <v>0.81919454172199835</v>
      </c>
      <c r="V304" s="65">
        <f t="shared" si="65"/>
        <v>1.023993177152505</v>
      </c>
    </row>
    <row r="305" spans="15:22" x14ac:dyDescent="0.25">
      <c r="O305" s="181">
        <v>303</v>
      </c>
      <c r="P305" s="62">
        <f t="shared" si="63"/>
        <v>5.7726802383208629</v>
      </c>
      <c r="Q305" s="65">
        <f t="shared" si="64"/>
        <v>62.362712836613923</v>
      </c>
      <c r="R305" s="103">
        <f t="shared" si="64"/>
        <v>124.72542567322785</v>
      </c>
      <c r="S305" s="65">
        <f t="shared" si="64"/>
        <v>155.90678209153481</v>
      </c>
      <c r="T305" s="65">
        <f t="shared" si="65"/>
        <v>0.41095580243930385</v>
      </c>
      <c r="U305" s="107">
        <f t="shared" si="65"/>
        <v>0.8219116048786077</v>
      </c>
      <c r="V305" s="65">
        <f t="shared" si="65"/>
        <v>1.0273895060982738</v>
      </c>
    </row>
    <row r="306" spans="15:22" x14ac:dyDescent="0.25">
      <c r="O306" s="181">
        <v>304</v>
      </c>
      <c r="P306" s="62">
        <f t="shared" si="63"/>
        <v>5.734764542936289</v>
      </c>
      <c r="Q306" s="65">
        <f t="shared" si="64"/>
        <v>62.775027170631553</v>
      </c>
      <c r="R306" s="103">
        <f t="shared" si="64"/>
        <v>125.55005434126311</v>
      </c>
      <c r="S306" s="65">
        <f t="shared" si="64"/>
        <v>156.93756792657888</v>
      </c>
      <c r="T306" s="65">
        <f t="shared" si="65"/>
        <v>0.41231433401762985</v>
      </c>
      <c r="U306" s="107">
        <f t="shared" si="65"/>
        <v>0.82462866803525969</v>
      </c>
      <c r="V306" s="65">
        <f t="shared" si="65"/>
        <v>1.0307858350440711</v>
      </c>
    </row>
    <row r="307" spans="15:22" x14ac:dyDescent="0.25">
      <c r="O307" s="181">
        <v>305</v>
      </c>
      <c r="P307" s="62">
        <f t="shared" si="63"/>
        <v>5.6972211771029295</v>
      </c>
      <c r="Q307" s="65">
        <f t="shared" si="64"/>
        <v>63.188700036227509</v>
      </c>
      <c r="R307" s="103">
        <f t="shared" si="64"/>
        <v>126.37740007245502</v>
      </c>
      <c r="S307" s="65">
        <f t="shared" si="64"/>
        <v>157.97175009056878</v>
      </c>
      <c r="T307" s="65">
        <f t="shared" si="65"/>
        <v>0.41367286559595584</v>
      </c>
      <c r="U307" s="107">
        <f t="shared" si="65"/>
        <v>0.82734573119191168</v>
      </c>
      <c r="V307" s="65">
        <f t="shared" si="65"/>
        <v>1.0341821639898967</v>
      </c>
    </row>
    <row r="308" spans="15:22" x14ac:dyDescent="0.25">
      <c r="O308" s="181">
        <v>306</v>
      </c>
      <c r="P308" s="62">
        <f t="shared" si="63"/>
        <v>5.660045281729249</v>
      </c>
      <c r="Q308" s="65">
        <f t="shared" si="64"/>
        <v>63.603731433401769</v>
      </c>
      <c r="R308" s="103">
        <f t="shared" si="64"/>
        <v>127.20746286680354</v>
      </c>
      <c r="S308" s="65">
        <f t="shared" si="64"/>
        <v>159.00932858350441</v>
      </c>
      <c r="T308" s="65">
        <f t="shared" si="65"/>
        <v>0.41503139717426052</v>
      </c>
      <c r="U308" s="107">
        <f t="shared" si="65"/>
        <v>0.83006279434852104</v>
      </c>
      <c r="V308" s="65">
        <f t="shared" si="65"/>
        <v>1.0375784929356371</v>
      </c>
    </row>
    <row r="309" spans="15:22" x14ac:dyDescent="0.25">
      <c r="O309" s="181">
        <v>307</v>
      </c>
      <c r="P309" s="62">
        <f t="shared" si="63"/>
        <v>5.6232320767329105</v>
      </c>
      <c r="Q309" s="65">
        <f t="shared" si="64"/>
        <v>64.020121362154313</v>
      </c>
      <c r="R309" s="103">
        <f t="shared" si="64"/>
        <v>128.04024272430863</v>
      </c>
      <c r="S309" s="65">
        <f t="shared" si="64"/>
        <v>160.05030340538579</v>
      </c>
      <c r="T309" s="65">
        <f t="shared" si="65"/>
        <v>0.41638992875254388</v>
      </c>
      <c r="U309" s="107">
        <f t="shared" si="65"/>
        <v>0.83277985750508776</v>
      </c>
      <c r="V309" s="65">
        <f t="shared" si="65"/>
        <v>1.0409748218813775</v>
      </c>
    </row>
    <row r="310" spans="15:22" x14ac:dyDescent="0.25">
      <c r="O310" s="181">
        <v>308</v>
      </c>
      <c r="P310" s="62">
        <f t="shared" si="63"/>
        <v>5.5867768595041332</v>
      </c>
      <c r="Q310" s="65">
        <f t="shared" si="64"/>
        <v>64.437869822485197</v>
      </c>
      <c r="R310" s="103">
        <f t="shared" si="64"/>
        <v>128.87573964497039</v>
      </c>
      <c r="S310" s="65">
        <f t="shared" si="64"/>
        <v>161.09467455621299</v>
      </c>
      <c r="T310" s="65">
        <f t="shared" si="65"/>
        <v>0.41774846033088409</v>
      </c>
      <c r="U310" s="107">
        <f t="shared" si="65"/>
        <v>0.83549692066176817</v>
      </c>
      <c r="V310" s="65">
        <f t="shared" si="65"/>
        <v>1.0443711508272031</v>
      </c>
    </row>
    <row r="311" spans="15:22" x14ac:dyDescent="0.25">
      <c r="O311" s="181">
        <v>309</v>
      </c>
      <c r="P311" s="62">
        <f t="shared" si="63"/>
        <v>5.5506750034038186</v>
      </c>
      <c r="Q311" s="65">
        <f t="shared" si="64"/>
        <v>64.8569768143944</v>
      </c>
      <c r="R311" s="103">
        <f t="shared" si="64"/>
        <v>129.7139536287888</v>
      </c>
      <c r="S311" s="65">
        <f t="shared" si="64"/>
        <v>162.14244203598599</v>
      </c>
      <c r="T311" s="65">
        <f t="shared" si="65"/>
        <v>0.41910699190920297</v>
      </c>
      <c r="U311" s="107">
        <f t="shared" si="65"/>
        <v>0.83821398381840595</v>
      </c>
      <c r="V311" s="65">
        <f t="shared" si="65"/>
        <v>1.0477674797730003</v>
      </c>
    </row>
    <row r="312" spans="15:22" x14ac:dyDescent="0.25">
      <c r="O312" s="181">
        <v>310</v>
      </c>
      <c r="P312" s="62">
        <f t="shared" si="63"/>
        <v>5.5149219562955247</v>
      </c>
      <c r="Q312" s="65">
        <f t="shared" si="64"/>
        <v>65.277442337881908</v>
      </c>
      <c r="R312" s="103">
        <f t="shared" si="64"/>
        <v>130.55488467576382</v>
      </c>
      <c r="S312" s="65">
        <f t="shared" si="64"/>
        <v>163.19360584470476</v>
      </c>
      <c r="T312" s="65">
        <f t="shared" si="65"/>
        <v>0.42046552348750765</v>
      </c>
      <c r="U312" s="107">
        <f t="shared" si="65"/>
        <v>0.84093104697501531</v>
      </c>
      <c r="V312" s="65">
        <f t="shared" si="65"/>
        <v>1.0511638087187691</v>
      </c>
    </row>
    <row r="313" spans="15:22" x14ac:dyDescent="0.25">
      <c r="O313" s="181">
        <v>311</v>
      </c>
      <c r="P313" s="62">
        <f t="shared" si="63"/>
        <v>5.4795132391104318</v>
      </c>
      <c r="Q313" s="65">
        <f t="shared" si="64"/>
        <v>65.699266392947706</v>
      </c>
      <c r="R313" s="103">
        <f t="shared" si="64"/>
        <v>131.39853278589541</v>
      </c>
      <c r="S313" s="65">
        <f t="shared" si="64"/>
        <v>164.24816598236924</v>
      </c>
      <c r="T313" s="65">
        <f t="shared" si="65"/>
        <v>0.42182405506579812</v>
      </c>
      <c r="U313" s="107">
        <f t="shared" si="65"/>
        <v>0.84364811013159624</v>
      </c>
      <c r="V313" s="65">
        <f t="shared" si="65"/>
        <v>1.0545601376644811</v>
      </c>
    </row>
    <row r="314" spans="15:22" x14ac:dyDescent="0.25">
      <c r="O314" s="181">
        <v>312</v>
      </c>
      <c r="P314" s="62">
        <f t="shared" si="63"/>
        <v>5.4444444444444455</v>
      </c>
      <c r="Q314" s="65">
        <f t="shared" si="64"/>
        <v>66.122448979591823</v>
      </c>
      <c r="R314" s="103">
        <f t="shared" si="64"/>
        <v>132.24489795918365</v>
      </c>
      <c r="S314" s="65">
        <f t="shared" si="64"/>
        <v>165.30612244897955</v>
      </c>
      <c r="T314" s="65">
        <f t="shared" si="65"/>
        <v>0.42318258664411701</v>
      </c>
      <c r="U314" s="107">
        <f t="shared" si="65"/>
        <v>0.84636517328823402</v>
      </c>
      <c r="V314" s="65">
        <f t="shared" si="65"/>
        <v>1.0579564666103067</v>
      </c>
    </row>
    <row r="315" spans="15:22" x14ac:dyDescent="0.25">
      <c r="O315" s="181">
        <v>313</v>
      </c>
      <c r="P315" s="62">
        <f t="shared" si="63"/>
        <v>5.4097112351866405</v>
      </c>
      <c r="Q315" s="65">
        <f t="shared" si="64"/>
        <v>66.546990097814273</v>
      </c>
      <c r="R315" s="103">
        <f t="shared" si="64"/>
        <v>133.09398019562855</v>
      </c>
      <c r="S315" s="65">
        <f t="shared" si="64"/>
        <v>166.36747524453568</v>
      </c>
      <c r="T315" s="65">
        <f t="shared" si="65"/>
        <v>0.42454111822245011</v>
      </c>
      <c r="U315" s="107">
        <f t="shared" si="65"/>
        <v>0.84908223644490022</v>
      </c>
      <c r="V315" s="65">
        <f t="shared" si="65"/>
        <v>1.0613527955561324</v>
      </c>
    </row>
    <row r="316" spans="15:22" x14ac:dyDescent="0.25">
      <c r="O316" s="181">
        <v>314</v>
      </c>
      <c r="P316" s="62">
        <f t="shared" si="63"/>
        <v>5.3753093431782215</v>
      </c>
      <c r="Q316" s="65">
        <f t="shared" si="64"/>
        <v>66.972889747615028</v>
      </c>
      <c r="R316" s="103">
        <f t="shared" si="64"/>
        <v>133.94577949523006</v>
      </c>
      <c r="S316" s="65">
        <f t="shared" si="64"/>
        <v>167.43222436903758</v>
      </c>
      <c r="T316" s="65">
        <f t="shared" si="65"/>
        <v>0.42589964980075479</v>
      </c>
      <c r="U316" s="107">
        <f t="shared" si="65"/>
        <v>0.85179929960150957</v>
      </c>
      <c r="V316" s="65">
        <f t="shared" si="65"/>
        <v>1.0647491245019012</v>
      </c>
    </row>
    <row r="317" spans="15:22" x14ac:dyDescent="0.25">
      <c r="O317" s="181">
        <v>315</v>
      </c>
      <c r="P317" s="62">
        <f t="shared" si="63"/>
        <v>5.3412345679012336</v>
      </c>
      <c r="Q317" s="65">
        <f t="shared" si="64"/>
        <v>67.400147928994102</v>
      </c>
      <c r="R317" s="103">
        <f t="shared" si="64"/>
        <v>134.8002958579882</v>
      </c>
      <c r="S317" s="65">
        <f t="shared" si="64"/>
        <v>168.50036982248523</v>
      </c>
      <c r="T317" s="65">
        <f t="shared" si="65"/>
        <v>0.42725818137907368</v>
      </c>
      <c r="U317" s="107">
        <f t="shared" si="65"/>
        <v>0.85451636275814735</v>
      </c>
      <c r="V317" s="65">
        <f t="shared" si="65"/>
        <v>1.0681454534476416</v>
      </c>
    </row>
    <row r="318" spans="15:22" x14ac:dyDescent="0.25">
      <c r="O318" s="181">
        <v>316</v>
      </c>
      <c r="P318" s="62">
        <f t="shared" si="63"/>
        <v>5.3074827751962816</v>
      </c>
      <c r="Q318" s="65">
        <f t="shared" si="64"/>
        <v>67.828764641951466</v>
      </c>
      <c r="R318" s="103">
        <f t="shared" si="64"/>
        <v>135.65752928390293</v>
      </c>
      <c r="S318" s="65">
        <f t="shared" si="64"/>
        <v>169.57191160487866</v>
      </c>
      <c r="T318" s="65">
        <f t="shared" si="65"/>
        <v>0.42861671295736414</v>
      </c>
      <c r="U318" s="107">
        <f t="shared" si="65"/>
        <v>0.85723342591472829</v>
      </c>
      <c r="V318" s="65">
        <f t="shared" si="65"/>
        <v>1.0715417823934388</v>
      </c>
    </row>
    <row r="319" spans="15:22" x14ac:dyDescent="0.25">
      <c r="O319" s="181">
        <v>317</v>
      </c>
      <c r="P319" s="62">
        <f t="shared" si="63"/>
        <v>5.2740498960085178</v>
      </c>
      <c r="Q319" s="65">
        <f t="shared" si="64"/>
        <v>68.258739886487149</v>
      </c>
      <c r="R319" s="103">
        <f t="shared" si="64"/>
        <v>136.5174797729743</v>
      </c>
      <c r="S319" s="65">
        <f t="shared" si="64"/>
        <v>170.64684971621787</v>
      </c>
      <c r="T319" s="65">
        <f t="shared" si="65"/>
        <v>0.42997524453568303</v>
      </c>
      <c r="U319" s="107">
        <f t="shared" si="65"/>
        <v>0.85995048907136606</v>
      </c>
      <c r="V319" s="65">
        <f t="shared" si="65"/>
        <v>1.0749381113392076</v>
      </c>
    </row>
    <row r="320" spans="15:22" x14ac:dyDescent="0.25">
      <c r="O320" s="181">
        <v>318</v>
      </c>
      <c r="P320" s="62">
        <f t="shared" si="63"/>
        <v>5.2409319251611883</v>
      </c>
      <c r="Q320" s="65">
        <f t="shared" si="64"/>
        <v>68.690073662601137</v>
      </c>
      <c r="R320" s="103">
        <f t="shared" si="64"/>
        <v>137.38014732520227</v>
      </c>
      <c r="S320" s="65">
        <f t="shared" si="64"/>
        <v>171.72518415650285</v>
      </c>
      <c r="T320" s="65">
        <f t="shared" si="65"/>
        <v>0.43133377611398771</v>
      </c>
      <c r="U320" s="107">
        <f t="shared" si="65"/>
        <v>0.86266755222797542</v>
      </c>
      <c r="V320" s="65">
        <f t="shared" si="65"/>
        <v>1.0783344402849764</v>
      </c>
    </row>
    <row r="321" spans="15:22" x14ac:dyDescent="0.25">
      <c r="O321" s="181">
        <v>319</v>
      </c>
      <c r="P321" s="62">
        <f t="shared" si="63"/>
        <v>5.2081249201560516</v>
      </c>
      <c r="Q321" s="65">
        <f t="shared" si="64"/>
        <v>69.122765970293443</v>
      </c>
      <c r="R321" s="103">
        <f t="shared" si="64"/>
        <v>138.24553194058689</v>
      </c>
      <c r="S321" s="65">
        <f t="shared" si="64"/>
        <v>172.80691492573362</v>
      </c>
      <c r="T321" s="65">
        <f t="shared" si="65"/>
        <v>0.4326923076923066</v>
      </c>
      <c r="U321" s="107">
        <f t="shared" si="65"/>
        <v>0.8653846153846132</v>
      </c>
      <c r="V321" s="65">
        <f t="shared" si="65"/>
        <v>1.0817307692307736</v>
      </c>
    </row>
    <row r="322" spans="15:22" x14ac:dyDescent="0.25">
      <c r="O322" s="181">
        <v>320</v>
      </c>
      <c r="P322" s="62">
        <f t="shared" si="63"/>
        <v>5.1756249999999993</v>
      </c>
      <c r="Q322" s="65">
        <f t="shared" si="64"/>
        <v>69.556816809564069</v>
      </c>
      <c r="R322" s="103">
        <f t="shared" si="64"/>
        <v>139.11363361912814</v>
      </c>
      <c r="S322" s="65">
        <f t="shared" si="64"/>
        <v>173.89204202391019</v>
      </c>
      <c r="T322" s="65">
        <f t="shared" si="65"/>
        <v>0.43405083927062549</v>
      </c>
      <c r="U322" s="107">
        <f t="shared" si="65"/>
        <v>0.86810167854125098</v>
      </c>
      <c r="V322" s="65">
        <f t="shared" si="65"/>
        <v>1.0851270981765708</v>
      </c>
    </row>
    <row r="323" spans="15:22" x14ac:dyDescent="0.25">
      <c r="O323" s="181">
        <v>321</v>
      </c>
      <c r="P323" s="62">
        <f t="shared" si="63"/>
        <v>5.1434283440572193</v>
      </c>
      <c r="Q323" s="65">
        <f t="shared" si="64"/>
        <v>69.992226180412999</v>
      </c>
      <c r="R323" s="103">
        <f t="shared" si="64"/>
        <v>139.984452360826</v>
      </c>
      <c r="S323" s="65">
        <f t="shared" si="64"/>
        <v>174.9805654510325</v>
      </c>
      <c r="T323" s="65">
        <f t="shared" si="65"/>
        <v>0.43540937084893017</v>
      </c>
      <c r="U323" s="107">
        <f t="shared" si="65"/>
        <v>0.87081874169786033</v>
      </c>
      <c r="V323" s="65">
        <f t="shared" si="65"/>
        <v>1.0885234271223112</v>
      </c>
    </row>
    <row r="324" spans="15:22" x14ac:dyDescent="0.25">
      <c r="O324" s="181">
        <v>322</v>
      </c>
      <c r="P324" s="62">
        <f t="shared" ref="P324:P387" si="66">($C$2/$O324)^2</f>
        <v>5.1115311909262751</v>
      </c>
      <c r="Q324" s="65">
        <f t="shared" ref="Q324:S387" si="67">Q$2*3600/($O$2/$O324)^2</f>
        <v>70.428994082840248</v>
      </c>
      <c r="R324" s="103">
        <f t="shared" si="67"/>
        <v>140.8579881656805</v>
      </c>
      <c r="S324" s="65">
        <f t="shared" si="67"/>
        <v>176.07248520710061</v>
      </c>
      <c r="T324" s="65">
        <f t="shared" ref="T324:V387" si="68">T$2*3600/($O$2/$O324)^2 - T$2*3600/($O$2/($O324-1))^2</f>
        <v>0.43676790242724906</v>
      </c>
      <c r="U324" s="107">
        <f t="shared" si="68"/>
        <v>0.87353580485449811</v>
      </c>
      <c r="V324" s="65">
        <f t="shared" si="68"/>
        <v>1.0919197560681084</v>
      </c>
    </row>
    <row r="325" spans="15:22" x14ac:dyDescent="0.25">
      <c r="O325" s="181">
        <v>323</v>
      </c>
      <c r="P325" s="62">
        <f t="shared" si="66"/>
        <v>5.0799298373414858</v>
      </c>
      <c r="Q325" s="65">
        <f t="shared" si="67"/>
        <v>70.867120516845802</v>
      </c>
      <c r="R325" s="103">
        <f t="shared" si="67"/>
        <v>141.7342410336916</v>
      </c>
      <c r="S325" s="65">
        <f t="shared" si="67"/>
        <v>177.16780129211452</v>
      </c>
      <c r="T325" s="65">
        <f t="shared" si="68"/>
        <v>0.43812643400555373</v>
      </c>
      <c r="U325" s="107">
        <f t="shared" si="68"/>
        <v>0.87625286801110747</v>
      </c>
      <c r="V325" s="65">
        <f t="shared" si="68"/>
        <v>1.0953160850139056</v>
      </c>
    </row>
    <row r="326" spans="15:22" x14ac:dyDescent="0.25">
      <c r="O326" s="181">
        <v>324</v>
      </c>
      <c r="P326" s="62">
        <f t="shared" si="66"/>
        <v>5.0486206370980042</v>
      </c>
      <c r="Q326" s="65">
        <f t="shared" si="67"/>
        <v>71.306605482429646</v>
      </c>
      <c r="R326" s="103">
        <f t="shared" si="67"/>
        <v>142.61321096485929</v>
      </c>
      <c r="S326" s="65">
        <f t="shared" si="67"/>
        <v>178.26651370607411</v>
      </c>
      <c r="T326" s="65">
        <f t="shared" si="68"/>
        <v>0.4394849655838442</v>
      </c>
      <c r="U326" s="107">
        <f t="shared" si="68"/>
        <v>0.8789699311676884</v>
      </c>
      <c r="V326" s="65">
        <f t="shared" si="68"/>
        <v>1.0987124139595892</v>
      </c>
    </row>
    <row r="327" spans="15:22" x14ac:dyDescent="0.25">
      <c r="O327" s="181">
        <v>325</v>
      </c>
      <c r="P327" s="62">
        <f t="shared" si="66"/>
        <v>5.0176000000000007</v>
      </c>
      <c r="Q327" s="65">
        <f t="shared" si="67"/>
        <v>71.747448979591823</v>
      </c>
      <c r="R327" s="103">
        <f t="shared" si="67"/>
        <v>143.49489795918365</v>
      </c>
      <c r="S327" s="65">
        <f t="shared" si="67"/>
        <v>179.36862244897958</v>
      </c>
      <c r="T327" s="65">
        <f t="shared" si="68"/>
        <v>0.4408434971621773</v>
      </c>
      <c r="U327" s="107">
        <f t="shared" si="68"/>
        <v>0.8816869943243546</v>
      </c>
      <c r="V327" s="65">
        <f t="shared" si="68"/>
        <v>1.1021087429054717</v>
      </c>
    </row>
    <row r="328" spans="15:22" x14ac:dyDescent="0.25">
      <c r="O328" s="181">
        <v>326</v>
      </c>
      <c r="P328" s="62">
        <f t="shared" si="66"/>
        <v>4.9868643908314203</v>
      </c>
      <c r="Q328" s="65">
        <f t="shared" si="67"/>
        <v>72.189651008332319</v>
      </c>
      <c r="R328" s="103">
        <f t="shared" si="67"/>
        <v>144.37930201666464</v>
      </c>
      <c r="S328" s="65">
        <f t="shared" si="67"/>
        <v>180.47412752083082</v>
      </c>
      <c r="T328" s="65">
        <f t="shared" si="68"/>
        <v>0.44220202874049619</v>
      </c>
      <c r="U328" s="107">
        <f t="shared" si="68"/>
        <v>0.88440405748099238</v>
      </c>
      <c r="V328" s="65">
        <f t="shared" si="68"/>
        <v>1.1055050718512405</v>
      </c>
    </row>
    <row r="329" spans="15:22" x14ac:dyDescent="0.25">
      <c r="O329" s="181">
        <v>327</v>
      </c>
      <c r="P329" s="62">
        <f t="shared" si="66"/>
        <v>4.9564103283487162</v>
      </c>
      <c r="Q329" s="65">
        <f t="shared" si="67"/>
        <v>72.633211568651149</v>
      </c>
      <c r="R329" s="103">
        <f t="shared" si="67"/>
        <v>145.2664231373023</v>
      </c>
      <c r="S329" s="65">
        <f t="shared" si="67"/>
        <v>181.58302892162786</v>
      </c>
      <c r="T329" s="65">
        <f t="shared" si="68"/>
        <v>0.44356056031882929</v>
      </c>
      <c r="U329" s="107">
        <f t="shared" si="68"/>
        <v>0.88712112063765858</v>
      </c>
      <c r="V329" s="65">
        <f t="shared" si="68"/>
        <v>1.1089014007970377</v>
      </c>
    </row>
    <row r="330" spans="15:22" x14ac:dyDescent="0.25">
      <c r="O330" s="181">
        <v>328</v>
      </c>
      <c r="P330" s="62">
        <f t="shared" si="66"/>
        <v>4.9262343842950633</v>
      </c>
      <c r="Q330" s="65">
        <f t="shared" si="67"/>
        <v>73.078130660548226</v>
      </c>
      <c r="R330" s="103">
        <f t="shared" si="67"/>
        <v>146.15626132109645</v>
      </c>
      <c r="S330" s="65">
        <f t="shared" si="67"/>
        <v>182.69532665137058</v>
      </c>
      <c r="T330" s="65">
        <f t="shared" si="68"/>
        <v>0.44491909189707712</v>
      </c>
      <c r="U330" s="107">
        <f t="shared" si="68"/>
        <v>0.88983818379415425</v>
      </c>
      <c r="V330" s="65">
        <f t="shared" si="68"/>
        <v>1.1122977297427212</v>
      </c>
    </row>
    <row r="331" spans="15:22" x14ac:dyDescent="0.25">
      <c r="O331" s="181">
        <v>329</v>
      </c>
      <c r="P331" s="62">
        <f t="shared" si="66"/>
        <v>4.8963331824354919</v>
      </c>
      <c r="Q331" s="65">
        <f t="shared" si="67"/>
        <v>73.524408284023664</v>
      </c>
      <c r="R331" s="103">
        <f t="shared" si="67"/>
        <v>147.04881656804733</v>
      </c>
      <c r="S331" s="65">
        <f t="shared" si="67"/>
        <v>183.81102071005915</v>
      </c>
      <c r="T331" s="65">
        <f t="shared" si="68"/>
        <v>0.44627762347543865</v>
      </c>
      <c r="U331" s="107">
        <f t="shared" si="68"/>
        <v>0.89255524695087729</v>
      </c>
      <c r="V331" s="65">
        <f t="shared" si="68"/>
        <v>1.1156940586885753</v>
      </c>
    </row>
    <row r="332" spans="15:22" x14ac:dyDescent="0.25">
      <c r="O332" s="181">
        <v>330</v>
      </c>
      <c r="P332" s="62">
        <f t="shared" si="66"/>
        <v>4.8667033976124889</v>
      </c>
      <c r="Q332" s="65">
        <f t="shared" si="67"/>
        <v>73.972044439077393</v>
      </c>
      <c r="R332" s="103">
        <f t="shared" si="67"/>
        <v>147.94408887815479</v>
      </c>
      <c r="S332" s="65">
        <f t="shared" si="67"/>
        <v>184.9301110976935</v>
      </c>
      <c r="T332" s="65">
        <f t="shared" si="68"/>
        <v>0.44763615505372911</v>
      </c>
      <c r="U332" s="107">
        <f t="shared" si="68"/>
        <v>0.89527231010745822</v>
      </c>
      <c r="V332" s="65">
        <f t="shared" si="68"/>
        <v>1.1190903876343441</v>
      </c>
    </row>
    <row r="333" spans="15:22" x14ac:dyDescent="0.25">
      <c r="O333" s="181">
        <v>331</v>
      </c>
      <c r="P333" s="62">
        <f t="shared" si="66"/>
        <v>4.8373417548215141</v>
      </c>
      <c r="Q333" s="65">
        <f t="shared" si="67"/>
        <v>74.42103912570947</v>
      </c>
      <c r="R333" s="103">
        <f t="shared" si="67"/>
        <v>148.84207825141894</v>
      </c>
      <c r="S333" s="65">
        <f t="shared" si="67"/>
        <v>186.05259781427367</v>
      </c>
      <c r="T333" s="65">
        <f t="shared" si="68"/>
        <v>0.44899468663207642</v>
      </c>
      <c r="U333" s="107">
        <f t="shared" si="68"/>
        <v>0.89798937326415285</v>
      </c>
      <c r="V333" s="65">
        <f t="shared" si="68"/>
        <v>1.1224867165801697</v>
      </c>
    </row>
    <row r="334" spans="15:22" x14ac:dyDescent="0.25">
      <c r="O334" s="181">
        <v>332</v>
      </c>
      <c r="P334" s="62">
        <f t="shared" si="66"/>
        <v>4.8082450283059961</v>
      </c>
      <c r="Q334" s="65">
        <f t="shared" si="67"/>
        <v>74.871392343919794</v>
      </c>
      <c r="R334" s="103">
        <f t="shared" si="67"/>
        <v>149.74278468783959</v>
      </c>
      <c r="S334" s="65">
        <f t="shared" si="67"/>
        <v>187.17848085979949</v>
      </c>
      <c r="T334" s="65">
        <f t="shared" si="68"/>
        <v>0.45035321821032426</v>
      </c>
      <c r="U334" s="107">
        <f t="shared" si="68"/>
        <v>0.90070643642064852</v>
      </c>
      <c r="V334" s="65">
        <f t="shared" si="68"/>
        <v>1.1258830455258249</v>
      </c>
    </row>
    <row r="335" spans="15:22" x14ac:dyDescent="0.25">
      <c r="O335" s="181">
        <v>333</v>
      </c>
      <c r="P335" s="62">
        <f t="shared" si="66"/>
        <v>4.7794100406713023</v>
      </c>
      <c r="Q335" s="65">
        <f t="shared" si="67"/>
        <v>75.32310409370848</v>
      </c>
      <c r="R335" s="103">
        <f t="shared" si="67"/>
        <v>150.64620818741696</v>
      </c>
      <c r="S335" s="65">
        <f t="shared" si="67"/>
        <v>188.3077602342712</v>
      </c>
      <c r="T335" s="65">
        <f t="shared" si="68"/>
        <v>0.45171174978868578</v>
      </c>
      <c r="U335" s="107">
        <f t="shared" si="68"/>
        <v>0.90342349957737156</v>
      </c>
      <c r="V335" s="65">
        <f t="shared" si="68"/>
        <v>1.1292793744717073</v>
      </c>
    </row>
    <row r="336" spans="15:22" x14ac:dyDescent="0.25">
      <c r="O336" s="181">
        <v>334</v>
      </c>
      <c r="P336" s="62">
        <f t="shared" si="66"/>
        <v>4.750833662017282</v>
      </c>
      <c r="Q336" s="65">
        <f t="shared" si="67"/>
        <v>75.776174375075485</v>
      </c>
      <c r="R336" s="103">
        <f t="shared" si="67"/>
        <v>151.55234875015097</v>
      </c>
      <c r="S336" s="65">
        <f t="shared" si="67"/>
        <v>189.4404359376887</v>
      </c>
      <c r="T336" s="65">
        <f t="shared" si="68"/>
        <v>0.45307028136700467</v>
      </c>
      <c r="U336" s="107">
        <f t="shared" si="68"/>
        <v>0.90614056273400934</v>
      </c>
      <c r="V336" s="65">
        <f t="shared" si="68"/>
        <v>1.1326757034175046</v>
      </c>
    </row>
    <row r="337" spans="15:22" x14ac:dyDescent="0.25">
      <c r="O337" s="181">
        <v>335</v>
      </c>
      <c r="P337" s="62">
        <f t="shared" si="66"/>
        <v>4.722512809088883</v>
      </c>
      <c r="Q337" s="65">
        <f t="shared" si="67"/>
        <v>76.23060318802078</v>
      </c>
      <c r="R337" s="103">
        <f t="shared" si="67"/>
        <v>152.46120637604156</v>
      </c>
      <c r="S337" s="65">
        <f t="shared" si="67"/>
        <v>190.57650797005195</v>
      </c>
      <c r="T337" s="65">
        <f t="shared" si="68"/>
        <v>0.45442881294529514</v>
      </c>
      <c r="U337" s="107">
        <f t="shared" si="68"/>
        <v>0.90885762589059027</v>
      </c>
      <c r="V337" s="65">
        <f t="shared" si="68"/>
        <v>1.1360720323632449</v>
      </c>
    </row>
    <row r="338" spans="15:22" x14ac:dyDescent="0.25">
      <c r="O338" s="181">
        <v>336</v>
      </c>
      <c r="P338" s="62">
        <f t="shared" si="66"/>
        <v>4.6944444444444438</v>
      </c>
      <c r="Q338" s="65">
        <f t="shared" si="67"/>
        <v>76.686390532544394</v>
      </c>
      <c r="R338" s="103">
        <f t="shared" si="67"/>
        <v>153.37278106508879</v>
      </c>
      <c r="S338" s="65">
        <f t="shared" si="67"/>
        <v>191.71597633136096</v>
      </c>
      <c r="T338" s="65">
        <f t="shared" si="68"/>
        <v>0.45578734452361402</v>
      </c>
      <c r="U338" s="107">
        <f t="shared" si="68"/>
        <v>0.91157468904722805</v>
      </c>
      <c r="V338" s="65">
        <f t="shared" si="68"/>
        <v>1.1394683613090137</v>
      </c>
    </row>
    <row r="339" spans="15:22" x14ac:dyDescent="0.25">
      <c r="O339" s="181">
        <v>337</v>
      </c>
      <c r="P339" s="62">
        <f t="shared" si="66"/>
        <v>4.6666255756412403</v>
      </c>
      <c r="Q339" s="65">
        <f t="shared" si="67"/>
        <v>77.143536408646298</v>
      </c>
      <c r="R339" s="103">
        <f t="shared" si="67"/>
        <v>154.2870728172926</v>
      </c>
      <c r="S339" s="65">
        <f t="shared" si="67"/>
        <v>192.85884102161575</v>
      </c>
      <c r="T339" s="65">
        <f t="shared" si="68"/>
        <v>0.45714587610190449</v>
      </c>
      <c r="U339" s="107">
        <f t="shared" si="68"/>
        <v>0.91429175220380898</v>
      </c>
      <c r="V339" s="65">
        <f t="shared" si="68"/>
        <v>1.1428646902547825</v>
      </c>
    </row>
    <row r="340" spans="15:22" x14ac:dyDescent="0.25">
      <c r="O340" s="181">
        <v>338</v>
      </c>
      <c r="P340" s="62">
        <f t="shared" si="66"/>
        <v>4.6390532544378695</v>
      </c>
      <c r="Q340" s="65">
        <f t="shared" si="67"/>
        <v>77.602040816326536</v>
      </c>
      <c r="R340" s="103">
        <f t="shared" si="67"/>
        <v>155.20408163265307</v>
      </c>
      <c r="S340" s="65">
        <f t="shared" si="67"/>
        <v>194.00510204081633</v>
      </c>
      <c r="T340" s="65">
        <f t="shared" si="68"/>
        <v>0.45850440768023759</v>
      </c>
      <c r="U340" s="107">
        <f t="shared" si="68"/>
        <v>0.91700881536047518</v>
      </c>
      <c r="V340" s="65">
        <f t="shared" si="68"/>
        <v>1.1462610192005798</v>
      </c>
    </row>
    <row r="341" spans="15:22" x14ac:dyDescent="0.25">
      <c r="O341" s="181">
        <v>339</v>
      </c>
      <c r="P341" s="62">
        <f t="shared" si="66"/>
        <v>4.6117245760130876</v>
      </c>
      <c r="Q341" s="65">
        <f t="shared" si="67"/>
        <v>78.061903755585064</v>
      </c>
      <c r="R341" s="103">
        <f t="shared" si="67"/>
        <v>156.12380751117013</v>
      </c>
      <c r="S341" s="65">
        <f t="shared" si="67"/>
        <v>195.15475938896267</v>
      </c>
      <c r="T341" s="65">
        <f t="shared" si="68"/>
        <v>0.45986293925852806</v>
      </c>
      <c r="U341" s="107">
        <f t="shared" si="68"/>
        <v>0.91972587851705612</v>
      </c>
      <c r="V341" s="65">
        <f t="shared" si="68"/>
        <v>1.1496573481463486</v>
      </c>
    </row>
    <row r="342" spans="15:22" x14ac:dyDescent="0.25">
      <c r="O342" s="181">
        <v>340</v>
      </c>
      <c r="P342" s="62">
        <f t="shared" si="66"/>
        <v>4.5846366782006918</v>
      </c>
      <c r="Q342" s="65">
        <f t="shared" si="67"/>
        <v>78.523125226421939</v>
      </c>
      <c r="R342" s="103">
        <f t="shared" si="67"/>
        <v>157.04625045284388</v>
      </c>
      <c r="S342" s="65">
        <f t="shared" si="67"/>
        <v>196.30781306605485</v>
      </c>
      <c r="T342" s="65">
        <f t="shared" si="68"/>
        <v>0.46122147083687537</v>
      </c>
      <c r="U342" s="107">
        <f t="shared" si="68"/>
        <v>0.92244294167375074</v>
      </c>
      <c r="V342" s="65">
        <f t="shared" si="68"/>
        <v>1.1530536770921742</v>
      </c>
    </row>
    <row r="343" spans="15:22" x14ac:dyDescent="0.25">
      <c r="O343" s="181">
        <v>341</v>
      </c>
      <c r="P343" s="62">
        <f t="shared" si="66"/>
        <v>4.5577867407401031</v>
      </c>
      <c r="Q343" s="65">
        <f t="shared" si="67"/>
        <v>78.985705228837105</v>
      </c>
      <c r="R343" s="103">
        <f t="shared" si="67"/>
        <v>157.97141045767421</v>
      </c>
      <c r="S343" s="65">
        <f t="shared" si="67"/>
        <v>197.46426307209276</v>
      </c>
      <c r="T343" s="65">
        <f t="shared" si="68"/>
        <v>0.46258000241516584</v>
      </c>
      <c r="U343" s="107">
        <f t="shared" si="68"/>
        <v>0.92516000483033167</v>
      </c>
      <c r="V343" s="65">
        <f t="shared" si="68"/>
        <v>1.1564500060379146</v>
      </c>
    </row>
    <row r="344" spans="15:22" x14ac:dyDescent="0.25">
      <c r="O344" s="181">
        <v>342</v>
      </c>
      <c r="P344" s="62">
        <f t="shared" si="66"/>
        <v>4.5311719845422527</v>
      </c>
      <c r="Q344" s="65">
        <f t="shared" si="67"/>
        <v>79.449643762830576</v>
      </c>
      <c r="R344" s="103">
        <f t="shared" si="67"/>
        <v>158.89928752566115</v>
      </c>
      <c r="S344" s="65">
        <f t="shared" si="67"/>
        <v>198.62410940707642</v>
      </c>
      <c r="T344" s="65">
        <f t="shared" si="68"/>
        <v>0.46393853399347051</v>
      </c>
      <c r="U344" s="107">
        <f t="shared" si="68"/>
        <v>0.92787706798694103</v>
      </c>
      <c r="V344" s="65">
        <f t="shared" si="68"/>
        <v>1.159846334983655</v>
      </c>
    </row>
    <row r="345" spans="15:22" x14ac:dyDescent="0.25">
      <c r="O345" s="181">
        <v>343</v>
      </c>
      <c r="P345" s="62">
        <f t="shared" si="66"/>
        <v>4.5047896709704291</v>
      </c>
      <c r="Q345" s="65">
        <f t="shared" si="67"/>
        <v>79.914940828402365</v>
      </c>
      <c r="R345" s="103">
        <f t="shared" si="67"/>
        <v>159.82988165680473</v>
      </c>
      <c r="S345" s="65">
        <f t="shared" si="67"/>
        <v>199.7873520710059</v>
      </c>
      <c r="T345" s="65">
        <f t="shared" si="68"/>
        <v>0.4652970655717894</v>
      </c>
      <c r="U345" s="107">
        <f t="shared" si="68"/>
        <v>0.93059413114357881</v>
      </c>
      <c r="V345" s="65">
        <f t="shared" si="68"/>
        <v>1.1632426639294806</v>
      </c>
    </row>
    <row r="346" spans="15:22" x14ac:dyDescent="0.25">
      <c r="O346" s="181">
        <v>344</v>
      </c>
      <c r="P346" s="62">
        <f t="shared" si="66"/>
        <v>4.4786371011357495</v>
      </c>
      <c r="Q346" s="65">
        <f t="shared" si="67"/>
        <v>80.381596425552459</v>
      </c>
      <c r="R346" s="103">
        <f t="shared" si="67"/>
        <v>160.76319285110492</v>
      </c>
      <c r="S346" s="65">
        <f t="shared" si="67"/>
        <v>200.95399106388115</v>
      </c>
      <c r="T346" s="65">
        <f t="shared" si="68"/>
        <v>0.46665559715009408</v>
      </c>
      <c r="U346" s="107">
        <f t="shared" si="68"/>
        <v>0.93331119430018816</v>
      </c>
      <c r="V346" s="65">
        <f t="shared" si="68"/>
        <v>1.1666389928752494</v>
      </c>
    </row>
    <row r="347" spans="15:22" x14ac:dyDescent="0.25">
      <c r="O347" s="181">
        <v>345</v>
      </c>
      <c r="P347" s="62">
        <f t="shared" si="66"/>
        <v>4.4527116152068889</v>
      </c>
      <c r="Q347" s="65">
        <f t="shared" si="67"/>
        <v>80.849610554280886</v>
      </c>
      <c r="R347" s="103">
        <f t="shared" si="67"/>
        <v>161.69922110856177</v>
      </c>
      <c r="S347" s="65">
        <f t="shared" si="67"/>
        <v>202.12402638570222</v>
      </c>
      <c r="T347" s="65">
        <f t="shared" si="68"/>
        <v>0.46801412872842718</v>
      </c>
      <c r="U347" s="107">
        <f t="shared" si="68"/>
        <v>0.93602825745685436</v>
      </c>
      <c r="V347" s="65">
        <f t="shared" si="68"/>
        <v>1.1700353218210751</v>
      </c>
    </row>
    <row r="348" spans="15:22" x14ac:dyDescent="0.25">
      <c r="O348" s="181">
        <v>346</v>
      </c>
      <c r="P348" s="62">
        <f t="shared" si="66"/>
        <v>4.4270105917337705</v>
      </c>
      <c r="Q348" s="65">
        <f t="shared" si="67"/>
        <v>81.318983214587604</v>
      </c>
      <c r="R348" s="103">
        <f t="shared" si="67"/>
        <v>162.63796642917521</v>
      </c>
      <c r="S348" s="65">
        <f t="shared" si="67"/>
        <v>203.29745803646901</v>
      </c>
      <c r="T348" s="65">
        <f t="shared" si="68"/>
        <v>0.46937266030671765</v>
      </c>
      <c r="U348" s="107">
        <f t="shared" si="68"/>
        <v>0.9387453206134353</v>
      </c>
      <c r="V348" s="65">
        <f t="shared" si="68"/>
        <v>1.173431650766787</v>
      </c>
    </row>
    <row r="349" spans="15:22" x14ac:dyDescent="0.25">
      <c r="O349" s="181">
        <v>347</v>
      </c>
      <c r="P349" s="62">
        <f t="shared" si="66"/>
        <v>4.4015314469848601</v>
      </c>
      <c r="Q349" s="65">
        <f t="shared" si="67"/>
        <v>81.78971440647264</v>
      </c>
      <c r="R349" s="103">
        <f t="shared" si="67"/>
        <v>163.57942881294528</v>
      </c>
      <c r="S349" s="65">
        <f t="shared" si="67"/>
        <v>204.47428601618162</v>
      </c>
      <c r="T349" s="65">
        <f t="shared" si="68"/>
        <v>0.47073119188503654</v>
      </c>
      <c r="U349" s="107">
        <f t="shared" si="68"/>
        <v>0.94146238377007307</v>
      </c>
      <c r="V349" s="65">
        <f t="shared" si="68"/>
        <v>1.1768279797126127</v>
      </c>
    </row>
    <row r="350" spans="15:22" x14ac:dyDescent="0.25">
      <c r="O350" s="181">
        <v>348</v>
      </c>
      <c r="P350" s="62">
        <f t="shared" si="66"/>
        <v>4.376271634297793</v>
      </c>
      <c r="Q350" s="65">
        <f t="shared" si="67"/>
        <v>82.26180412993601</v>
      </c>
      <c r="R350" s="103">
        <f t="shared" si="67"/>
        <v>164.52360825987202</v>
      </c>
      <c r="S350" s="65">
        <f t="shared" si="67"/>
        <v>205.65451032484003</v>
      </c>
      <c r="T350" s="65">
        <f t="shared" si="68"/>
        <v>0.47208972346336964</v>
      </c>
      <c r="U350" s="107">
        <f t="shared" si="68"/>
        <v>0.94417944692673927</v>
      </c>
      <c r="V350" s="65">
        <f t="shared" si="68"/>
        <v>1.1802243086584099</v>
      </c>
    </row>
    <row r="351" spans="15:22" x14ac:dyDescent="0.25">
      <c r="O351" s="181">
        <v>349</v>
      </c>
      <c r="P351" s="62">
        <f t="shared" si="66"/>
        <v>4.3512286434429921</v>
      </c>
      <c r="Q351" s="65">
        <f t="shared" si="67"/>
        <v>82.735252384977684</v>
      </c>
      <c r="R351" s="103">
        <f t="shared" si="67"/>
        <v>165.47050476995537</v>
      </c>
      <c r="S351" s="65">
        <f t="shared" si="67"/>
        <v>206.83813096244418</v>
      </c>
      <c r="T351" s="65">
        <f t="shared" si="68"/>
        <v>0.47344825504167432</v>
      </c>
      <c r="U351" s="107">
        <f t="shared" si="68"/>
        <v>0.94689651008334863</v>
      </c>
      <c r="V351" s="65">
        <f t="shared" si="68"/>
        <v>1.1836206376041503</v>
      </c>
    </row>
    <row r="352" spans="15:22" x14ac:dyDescent="0.25">
      <c r="O352" s="181">
        <v>350</v>
      </c>
      <c r="P352" s="62">
        <f t="shared" si="66"/>
        <v>4.3264000000000005</v>
      </c>
      <c r="Q352" s="65">
        <f t="shared" si="67"/>
        <v>83.210059171597621</v>
      </c>
      <c r="R352" s="103">
        <f t="shared" si="67"/>
        <v>166.42011834319524</v>
      </c>
      <c r="S352" s="65">
        <f t="shared" si="67"/>
        <v>208.02514792899407</v>
      </c>
      <c r="T352" s="65">
        <f t="shared" si="68"/>
        <v>0.47480678661993636</v>
      </c>
      <c r="U352" s="107">
        <f t="shared" si="68"/>
        <v>0.94961357323987272</v>
      </c>
      <c r="V352" s="65">
        <f t="shared" si="68"/>
        <v>1.1870169665498906</v>
      </c>
    </row>
    <row r="353" spans="15:22" x14ac:dyDescent="0.25">
      <c r="O353" s="181">
        <v>351</v>
      </c>
      <c r="P353" s="62">
        <f t="shared" si="66"/>
        <v>4.3017832647462271</v>
      </c>
      <c r="Q353" s="65">
        <f t="shared" si="67"/>
        <v>83.686224489795933</v>
      </c>
      <c r="R353" s="103">
        <f t="shared" si="67"/>
        <v>167.37244897959187</v>
      </c>
      <c r="S353" s="65">
        <f t="shared" si="67"/>
        <v>209.21556122448982</v>
      </c>
      <c r="T353" s="65">
        <f t="shared" si="68"/>
        <v>0.47616531819831209</v>
      </c>
      <c r="U353" s="107">
        <f t="shared" si="68"/>
        <v>0.95233063639662419</v>
      </c>
      <c r="V353" s="65">
        <f t="shared" si="68"/>
        <v>1.1904132954957447</v>
      </c>
    </row>
    <row r="354" spans="15:22" x14ac:dyDescent="0.25">
      <c r="O354" s="181">
        <v>352</v>
      </c>
      <c r="P354" s="62">
        <f t="shared" si="66"/>
        <v>4.2773760330578519</v>
      </c>
      <c r="Q354" s="65">
        <f t="shared" si="67"/>
        <v>84.163748339572507</v>
      </c>
      <c r="R354" s="103">
        <f t="shared" si="67"/>
        <v>168.32749667914501</v>
      </c>
      <c r="S354" s="65">
        <f t="shared" si="67"/>
        <v>210.40937084893125</v>
      </c>
      <c r="T354" s="65">
        <f t="shared" si="68"/>
        <v>0.47752384977657414</v>
      </c>
      <c r="U354" s="107">
        <f t="shared" si="68"/>
        <v>0.95504769955314828</v>
      </c>
      <c r="V354" s="65">
        <f t="shared" si="68"/>
        <v>1.1938096244414282</v>
      </c>
    </row>
    <row r="355" spans="15:22" x14ac:dyDescent="0.25">
      <c r="O355" s="181">
        <v>353</v>
      </c>
      <c r="P355" s="62">
        <f t="shared" si="66"/>
        <v>4.2531759343225612</v>
      </c>
      <c r="Q355" s="65">
        <f t="shared" si="67"/>
        <v>84.642630720927414</v>
      </c>
      <c r="R355" s="103">
        <f t="shared" si="67"/>
        <v>169.28526144185483</v>
      </c>
      <c r="S355" s="65">
        <f t="shared" si="67"/>
        <v>211.60657680231856</v>
      </c>
      <c r="T355" s="65">
        <f t="shared" si="68"/>
        <v>0.47888238135490724</v>
      </c>
      <c r="U355" s="107">
        <f t="shared" si="68"/>
        <v>0.95776476270981448</v>
      </c>
      <c r="V355" s="65">
        <f t="shared" si="68"/>
        <v>1.1972059533873107</v>
      </c>
    </row>
    <row r="356" spans="15:22" x14ac:dyDescent="0.25">
      <c r="O356" s="181">
        <v>354</v>
      </c>
      <c r="P356" s="62">
        <f t="shared" si="66"/>
        <v>4.2291806313639126</v>
      </c>
      <c r="Q356" s="65">
        <f t="shared" si="67"/>
        <v>85.122871633860626</v>
      </c>
      <c r="R356" s="103">
        <f t="shared" si="67"/>
        <v>170.24574326772125</v>
      </c>
      <c r="S356" s="65">
        <f t="shared" si="67"/>
        <v>212.80717908465158</v>
      </c>
      <c r="T356" s="65">
        <f t="shared" si="68"/>
        <v>0.48024091293321192</v>
      </c>
      <c r="U356" s="107">
        <f t="shared" si="68"/>
        <v>0.96048182586642383</v>
      </c>
      <c r="V356" s="65">
        <f t="shared" si="68"/>
        <v>1.2006022823330227</v>
      </c>
    </row>
    <row r="357" spans="15:22" x14ac:dyDescent="0.25">
      <c r="O357" s="181">
        <v>355</v>
      </c>
      <c r="P357" s="62">
        <f t="shared" si="66"/>
        <v>4.205387819877008</v>
      </c>
      <c r="Q357" s="65">
        <f t="shared" si="67"/>
        <v>85.604471078372185</v>
      </c>
      <c r="R357" s="103">
        <f t="shared" si="67"/>
        <v>171.20894215674437</v>
      </c>
      <c r="S357" s="65">
        <f t="shared" si="67"/>
        <v>214.01117769593046</v>
      </c>
      <c r="T357" s="65">
        <f t="shared" si="68"/>
        <v>0.48159944451155923</v>
      </c>
      <c r="U357" s="107">
        <f t="shared" si="68"/>
        <v>0.96319888902311845</v>
      </c>
      <c r="V357" s="65">
        <f t="shared" si="68"/>
        <v>1.2039986112788768</v>
      </c>
    </row>
    <row r="358" spans="15:22" x14ac:dyDescent="0.25">
      <c r="O358" s="181">
        <v>356</v>
      </c>
      <c r="P358" s="62">
        <f t="shared" si="66"/>
        <v>4.181795227875269</v>
      </c>
      <c r="Q358" s="65">
        <f t="shared" si="67"/>
        <v>86.087429054462007</v>
      </c>
      <c r="R358" s="103">
        <f t="shared" si="67"/>
        <v>172.17485810892401</v>
      </c>
      <c r="S358" s="65">
        <f t="shared" si="67"/>
        <v>215.21857263615502</v>
      </c>
      <c r="T358" s="65">
        <f t="shared" si="68"/>
        <v>0.48295797608982127</v>
      </c>
      <c r="U358" s="107">
        <f t="shared" si="68"/>
        <v>0.96591595217964255</v>
      </c>
      <c r="V358" s="65">
        <f t="shared" si="68"/>
        <v>1.2073949402245603</v>
      </c>
    </row>
    <row r="359" spans="15:22" x14ac:dyDescent="0.25">
      <c r="O359" s="181">
        <v>357</v>
      </c>
      <c r="P359" s="62">
        <f t="shared" si="66"/>
        <v>4.1584006151480191</v>
      </c>
      <c r="Q359" s="65">
        <f t="shared" si="67"/>
        <v>86.571745562130204</v>
      </c>
      <c r="R359" s="103">
        <f t="shared" si="67"/>
        <v>173.14349112426041</v>
      </c>
      <c r="S359" s="65">
        <f t="shared" si="67"/>
        <v>216.42936390532549</v>
      </c>
      <c r="T359" s="65">
        <f t="shared" si="68"/>
        <v>0.484316507668197</v>
      </c>
      <c r="U359" s="107">
        <f t="shared" si="68"/>
        <v>0.96863301533639401</v>
      </c>
      <c r="V359" s="65">
        <f t="shared" si="68"/>
        <v>1.2107912691704712</v>
      </c>
    </row>
    <row r="360" spans="15:22" x14ac:dyDescent="0.25">
      <c r="O360" s="181">
        <v>358</v>
      </c>
      <c r="P360" s="62">
        <f t="shared" si="66"/>
        <v>4.1352017727286912</v>
      </c>
      <c r="Q360" s="65">
        <f t="shared" si="67"/>
        <v>87.057420601376649</v>
      </c>
      <c r="R360" s="103">
        <f t="shared" si="67"/>
        <v>174.1148412027533</v>
      </c>
      <c r="S360" s="65">
        <f t="shared" si="67"/>
        <v>217.64355150344161</v>
      </c>
      <c r="T360" s="65">
        <f t="shared" si="68"/>
        <v>0.48567503924644484</v>
      </c>
      <c r="U360" s="107">
        <f t="shared" si="68"/>
        <v>0.97135007849288968</v>
      </c>
      <c r="V360" s="65">
        <f t="shared" si="68"/>
        <v>1.2141875981161263</v>
      </c>
    </row>
    <row r="361" spans="15:22" x14ac:dyDescent="0.25">
      <c r="O361" s="181">
        <v>359</v>
      </c>
      <c r="P361" s="62">
        <f t="shared" si="66"/>
        <v>4.1121965223733525</v>
      </c>
      <c r="Q361" s="65">
        <f t="shared" si="67"/>
        <v>87.544454172201412</v>
      </c>
      <c r="R361" s="103">
        <f t="shared" si="67"/>
        <v>175.08890834440282</v>
      </c>
      <c r="S361" s="65">
        <f t="shared" si="67"/>
        <v>218.86113543050354</v>
      </c>
      <c r="T361" s="65">
        <f t="shared" si="68"/>
        <v>0.48703357082476373</v>
      </c>
      <c r="U361" s="107">
        <f t="shared" si="68"/>
        <v>0.97406714164952746</v>
      </c>
      <c r="V361" s="65">
        <f t="shared" si="68"/>
        <v>1.2175839270619235</v>
      </c>
    </row>
    <row r="362" spans="15:22" x14ac:dyDescent="0.25">
      <c r="O362" s="181">
        <v>360</v>
      </c>
      <c r="P362" s="62">
        <f t="shared" si="66"/>
        <v>4.0893827160493821</v>
      </c>
      <c r="Q362" s="65">
        <f t="shared" si="67"/>
        <v>88.032846274604523</v>
      </c>
      <c r="R362" s="103">
        <f t="shared" si="67"/>
        <v>176.06569254920905</v>
      </c>
      <c r="S362" s="65">
        <f t="shared" si="67"/>
        <v>220.08211568651132</v>
      </c>
      <c r="T362" s="65">
        <f t="shared" si="68"/>
        <v>0.48839210240311104</v>
      </c>
      <c r="U362" s="107">
        <f t="shared" si="68"/>
        <v>0.97678420480622208</v>
      </c>
      <c r="V362" s="65">
        <f t="shared" si="68"/>
        <v>1.2209802560077776</v>
      </c>
    </row>
    <row r="363" spans="15:22" x14ac:dyDescent="0.25">
      <c r="O363" s="181">
        <v>361</v>
      </c>
      <c r="P363" s="62">
        <f t="shared" si="66"/>
        <v>4.066758235434043</v>
      </c>
      <c r="Q363" s="65">
        <f t="shared" si="67"/>
        <v>88.522596908585939</v>
      </c>
      <c r="R363" s="103">
        <f t="shared" si="67"/>
        <v>177.04519381717188</v>
      </c>
      <c r="S363" s="65">
        <f t="shared" si="67"/>
        <v>221.30649227146483</v>
      </c>
      <c r="T363" s="65">
        <f t="shared" si="68"/>
        <v>0.48975063398141572</v>
      </c>
      <c r="U363" s="107">
        <f t="shared" si="68"/>
        <v>0.97950126796283143</v>
      </c>
      <c r="V363" s="65">
        <f t="shared" si="68"/>
        <v>1.224376584953518</v>
      </c>
    </row>
    <row r="364" spans="15:22" x14ac:dyDescent="0.25">
      <c r="O364" s="181">
        <v>362</v>
      </c>
      <c r="P364" s="62">
        <f t="shared" si="66"/>
        <v>4.0443209914227287</v>
      </c>
      <c r="Q364" s="65">
        <f t="shared" si="67"/>
        <v>89.013706074145631</v>
      </c>
      <c r="R364" s="103">
        <f t="shared" si="67"/>
        <v>178.02741214829126</v>
      </c>
      <c r="S364" s="65">
        <f t="shared" si="67"/>
        <v>222.53426518536406</v>
      </c>
      <c r="T364" s="65">
        <f t="shared" si="68"/>
        <v>0.49110916555969197</v>
      </c>
      <c r="U364" s="107">
        <f t="shared" si="68"/>
        <v>0.98221833111938395</v>
      </c>
      <c r="V364" s="65">
        <f t="shared" si="68"/>
        <v>1.2277729138992299</v>
      </c>
    </row>
    <row r="365" spans="15:22" x14ac:dyDescent="0.25">
      <c r="O365" s="181">
        <v>363</v>
      </c>
      <c r="P365" s="62">
        <f t="shared" si="66"/>
        <v>4.0220689236466844</v>
      </c>
      <c r="Q365" s="65">
        <f t="shared" si="67"/>
        <v>89.50617377128367</v>
      </c>
      <c r="R365" s="103">
        <f t="shared" si="67"/>
        <v>179.01234754256734</v>
      </c>
      <c r="S365" s="65">
        <f t="shared" si="67"/>
        <v>223.76543442820918</v>
      </c>
      <c r="T365" s="65">
        <f t="shared" si="68"/>
        <v>0.49246769713803928</v>
      </c>
      <c r="U365" s="107">
        <f t="shared" si="68"/>
        <v>0.98493539427607857</v>
      </c>
      <c r="V365" s="65">
        <f t="shared" si="68"/>
        <v>1.2311692428451124</v>
      </c>
    </row>
    <row r="366" spans="15:22" x14ac:dyDescent="0.25">
      <c r="O366" s="181">
        <v>364</v>
      </c>
      <c r="P366" s="62">
        <f t="shared" si="66"/>
        <v>4</v>
      </c>
      <c r="Q366" s="65">
        <f t="shared" si="67"/>
        <v>90</v>
      </c>
      <c r="R366" s="103">
        <f t="shared" si="67"/>
        <v>180</v>
      </c>
      <c r="S366" s="65">
        <f t="shared" si="67"/>
        <v>225</v>
      </c>
      <c r="T366" s="65">
        <f t="shared" si="68"/>
        <v>0.49382622871632975</v>
      </c>
      <c r="U366" s="107">
        <f t="shared" si="68"/>
        <v>0.9876524574326595</v>
      </c>
      <c r="V366" s="65">
        <f t="shared" si="68"/>
        <v>1.2345655717908244</v>
      </c>
    </row>
    <row r="367" spans="15:22" x14ac:dyDescent="0.25">
      <c r="O367" s="181">
        <v>365</v>
      </c>
      <c r="P367" s="62">
        <f t="shared" si="66"/>
        <v>3.9781122161756426</v>
      </c>
      <c r="Q367" s="65">
        <f t="shared" si="67"/>
        <v>90.495184760294649</v>
      </c>
      <c r="R367" s="103">
        <f t="shared" si="67"/>
        <v>180.9903695205893</v>
      </c>
      <c r="S367" s="65">
        <f t="shared" si="67"/>
        <v>226.23796190073662</v>
      </c>
      <c r="T367" s="65">
        <f t="shared" si="68"/>
        <v>0.49518476029464864</v>
      </c>
      <c r="U367" s="107">
        <f t="shared" si="68"/>
        <v>0.99036952058929728</v>
      </c>
      <c r="V367" s="65">
        <f t="shared" si="68"/>
        <v>1.2379619007366216</v>
      </c>
    </row>
    <row r="368" spans="15:22" x14ac:dyDescent="0.25">
      <c r="O368" s="181">
        <v>366</v>
      </c>
      <c r="P368" s="62">
        <f t="shared" si="66"/>
        <v>3.9564035952103676</v>
      </c>
      <c r="Q368" s="65">
        <f t="shared" si="67"/>
        <v>90.991728052167616</v>
      </c>
      <c r="R368" s="103">
        <f t="shared" si="67"/>
        <v>181.98345610433523</v>
      </c>
      <c r="S368" s="65">
        <f t="shared" si="67"/>
        <v>227.47932013041904</v>
      </c>
      <c r="T368" s="65">
        <f t="shared" si="68"/>
        <v>0.49654329187296753</v>
      </c>
      <c r="U368" s="107">
        <f t="shared" si="68"/>
        <v>0.99308658374593506</v>
      </c>
      <c r="V368" s="65">
        <f t="shared" si="68"/>
        <v>1.2413582296824188</v>
      </c>
    </row>
    <row r="369" spans="15:22" x14ac:dyDescent="0.25">
      <c r="O369" s="181">
        <v>367</v>
      </c>
      <c r="P369" s="62">
        <f t="shared" si="66"/>
        <v>3.9348721870382883</v>
      </c>
      <c r="Q369" s="65">
        <f t="shared" si="67"/>
        <v>91.489629875618888</v>
      </c>
      <c r="R369" s="103">
        <f t="shared" si="67"/>
        <v>182.97925975123778</v>
      </c>
      <c r="S369" s="65">
        <f t="shared" si="67"/>
        <v>228.7240746890472</v>
      </c>
      <c r="T369" s="65">
        <f t="shared" si="68"/>
        <v>0.49790182345127221</v>
      </c>
      <c r="U369" s="107">
        <f t="shared" si="68"/>
        <v>0.99580364690254441</v>
      </c>
      <c r="V369" s="65">
        <f t="shared" si="68"/>
        <v>1.2447545586281592</v>
      </c>
    </row>
    <row r="370" spans="15:22" x14ac:dyDescent="0.25">
      <c r="O370" s="181">
        <v>368</v>
      </c>
      <c r="P370" s="62">
        <f t="shared" si="66"/>
        <v>3.9135160680529295</v>
      </c>
      <c r="Q370" s="65">
        <f t="shared" si="67"/>
        <v>91.988890230648479</v>
      </c>
      <c r="R370" s="103">
        <f t="shared" si="67"/>
        <v>183.97778046129696</v>
      </c>
      <c r="S370" s="65">
        <f t="shared" si="67"/>
        <v>229.97222557662121</v>
      </c>
      <c r="T370" s="65">
        <f t="shared" si="68"/>
        <v>0.4992603550295911</v>
      </c>
      <c r="U370" s="107">
        <f t="shared" si="68"/>
        <v>0.99852071005918219</v>
      </c>
      <c r="V370" s="65">
        <f t="shared" si="68"/>
        <v>1.2481508875740133</v>
      </c>
    </row>
    <row r="371" spans="15:22" x14ac:dyDescent="0.25">
      <c r="O371" s="181">
        <v>369</v>
      </c>
      <c r="P371" s="62">
        <f t="shared" si="66"/>
        <v>3.8923333406775806</v>
      </c>
      <c r="Q371" s="65">
        <f t="shared" si="67"/>
        <v>92.489509117256361</v>
      </c>
      <c r="R371" s="103">
        <f t="shared" si="67"/>
        <v>184.97901823451272</v>
      </c>
      <c r="S371" s="65">
        <f t="shared" si="67"/>
        <v>231.22377279314091</v>
      </c>
      <c r="T371" s="65">
        <f t="shared" si="68"/>
        <v>0.50061888660788156</v>
      </c>
      <c r="U371" s="107">
        <f t="shared" si="68"/>
        <v>1.0012377732157631</v>
      </c>
      <c r="V371" s="65">
        <f t="shared" si="68"/>
        <v>1.2515472165196968</v>
      </c>
    </row>
    <row r="372" spans="15:22" x14ac:dyDescent="0.25">
      <c r="O372" s="181">
        <v>370</v>
      </c>
      <c r="P372" s="62">
        <f t="shared" si="66"/>
        <v>3.8713221329437548</v>
      </c>
      <c r="Q372" s="65">
        <f t="shared" si="67"/>
        <v>92.991486535442576</v>
      </c>
      <c r="R372" s="103">
        <f t="shared" si="67"/>
        <v>185.98297307088515</v>
      </c>
      <c r="S372" s="65">
        <f t="shared" si="67"/>
        <v>232.47871633860643</v>
      </c>
      <c r="T372" s="65">
        <f t="shared" si="68"/>
        <v>0.50197741818621466</v>
      </c>
      <c r="U372" s="107">
        <f t="shared" si="68"/>
        <v>1.0039548363724293</v>
      </c>
      <c r="V372" s="65">
        <f t="shared" si="68"/>
        <v>1.2549435454655224</v>
      </c>
    </row>
    <row r="373" spans="15:22" x14ac:dyDescent="0.25">
      <c r="O373" s="181">
        <v>371</v>
      </c>
      <c r="P373" s="62">
        <f t="shared" si="66"/>
        <v>3.8504805980776076</v>
      </c>
      <c r="Q373" s="65">
        <f t="shared" si="67"/>
        <v>93.494822485207109</v>
      </c>
      <c r="R373" s="103">
        <f t="shared" si="67"/>
        <v>186.98964497041422</v>
      </c>
      <c r="S373" s="65">
        <f t="shared" si="67"/>
        <v>233.73705621301775</v>
      </c>
      <c r="T373" s="65">
        <f t="shared" si="68"/>
        <v>0.50333594976453355</v>
      </c>
      <c r="U373" s="107">
        <f t="shared" si="68"/>
        <v>1.0066718995290671</v>
      </c>
      <c r="V373" s="65">
        <f t="shared" si="68"/>
        <v>1.2583398744113197</v>
      </c>
    </row>
    <row r="374" spans="15:22" x14ac:dyDescent="0.25">
      <c r="O374" s="181">
        <v>372</v>
      </c>
      <c r="P374" s="62">
        <f t="shared" si="66"/>
        <v>3.8298069140941151</v>
      </c>
      <c r="Q374" s="65">
        <f t="shared" si="67"/>
        <v>93.999516966549933</v>
      </c>
      <c r="R374" s="103">
        <f t="shared" si="67"/>
        <v>187.99903393309987</v>
      </c>
      <c r="S374" s="65">
        <f t="shared" si="67"/>
        <v>234.99879241637481</v>
      </c>
      <c r="T374" s="65">
        <f t="shared" si="68"/>
        <v>0.50469448134282402</v>
      </c>
      <c r="U374" s="107">
        <f t="shared" si="68"/>
        <v>1.009388962685648</v>
      </c>
      <c r="V374" s="65">
        <f t="shared" si="68"/>
        <v>1.26173620335706</v>
      </c>
    </row>
    <row r="375" spans="15:22" x14ac:dyDescent="0.25">
      <c r="O375" s="181">
        <v>373</v>
      </c>
      <c r="P375" s="62">
        <f t="shared" si="66"/>
        <v>3.8092992833988597</v>
      </c>
      <c r="Q375" s="65">
        <f t="shared" si="67"/>
        <v>94.50556997947109</v>
      </c>
      <c r="R375" s="103">
        <f t="shared" si="67"/>
        <v>189.01113995894218</v>
      </c>
      <c r="S375" s="65">
        <f t="shared" si="67"/>
        <v>236.26392494867773</v>
      </c>
      <c r="T375" s="65">
        <f t="shared" si="68"/>
        <v>0.50605301292115712</v>
      </c>
      <c r="U375" s="107">
        <f t="shared" si="68"/>
        <v>1.0121060258423142</v>
      </c>
      <c r="V375" s="65">
        <f t="shared" si="68"/>
        <v>1.2651325323029141</v>
      </c>
    </row>
    <row r="376" spans="15:22" x14ac:dyDescent="0.25">
      <c r="O376" s="181">
        <v>374</v>
      </c>
      <c r="P376" s="62">
        <f t="shared" si="66"/>
        <v>3.7889559323972661</v>
      </c>
      <c r="Q376" s="65">
        <f t="shared" si="67"/>
        <v>95.012981523970538</v>
      </c>
      <c r="R376" s="103">
        <f t="shared" si="67"/>
        <v>190.02596304794108</v>
      </c>
      <c r="S376" s="65">
        <f t="shared" si="67"/>
        <v>237.53245380992635</v>
      </c>
      <c r="T376" s="65">
        <f t="shared" si="68"/>
        <v>0.50741154449944759</v>
      </c>
      <c r="U376" s="107">
        <f t="shared" si="68"/>
        <v>1.0148230889988952</v>
      </c>
      <c r="V376" s="65">
        <f t="shared" si="68"/>
        <v>1.2685288612486261</v>
      </c>
    </row>
    <row r="377" spans="15:22" x14ac:dyDescent="0.25">
      <c r="O377" s="181">
        <v>375</v>
      </c>
      <c r="P377" s="62">
        <f t="shared" si="66"/>
        <v>3.7687751111111112</v>
      </c>
      <c r="Q377" s="65">
        <f t="shared" si="67"/>
        <v>95.521751600048304</v>
      </c>
      <c r="R377" s="103">
        <f t="shared" si="67"/>
        <v>191.04350320009661</v>
      </c>
      <c r="S377" s="65">
        <f t="shared" si="67"/>
        <v>238.80437900012075</v>
      </c>
      <c r="T377" s="65">
        <f t="shared" si="68"/>
        <v>0.50877007607776648</v>
      </c>
      <c r="U377" s="107">
        <f t="shared" si="68"/>
        <v>1.017540152155533</v>
      </c>
      <c r="V377" s="65">
        <f t="shared" si="68"/>
        <v>1.2719251901943949</v>
      </c>
    </row>
    <row r="378" spans="15:22" x14ac:dyDescent="0.25">
      <c r="O378" s="181">
        <v>376</v>
      </c>
      <c r="P378" s="62">
        <f t="shared" si="66"/>
        <v>3.7487550928021731</v>
      </c>
      <c r="Q378" s="65">
        <f t="shared" si="67"/>
        <v>96.031880207704376</v>
      </c>
      <c r="R378" s="103">
        <f t="shared" si="67"/>
        <v>192.06376041540875</v>
      </c>
      <c r="S378" s="65">
        <f t="shared" si="67"/>
        <v>240.07970051926094</v>
      </c>
      <c r="T378" s="65">
        <f t="shared" si="68"/>
        <v>0.51012860765607115</v>
      </c>
      <c r="U378" s="107">
        <f t="shared" si="68"/>
        <v>1.0202572153121423</v>
      </c>
      <c r="V378" s="65">
        <f t="shared" si="68"/>
        <v>1.2753215191401921</v>
      </c>
    </row>
    <row r="379" spans="15:22" x14ac:dyDescent="0.25">
      <c r="O379" s="181">
        <v>377</v>
      </c>
      <c r="P379" s="62">
        <f t="shared" si="66"/>
        <v>3.7288941736028542</v>
      </c>
      <c r="Q379" s="65">
        <f t="shared" si="67"/>
        <v>96.543367346938766</v>
      </c>
      <c r="R379" s="103">
        <f t="shared" si="67"/>
        <v>193.08673469387753</v>
      </c>
      <c r="S379" s="65">
        <f t="shared" si="67"/>
        <v>241.3584183673469</v>
      </c>
      <c r="T379" s="65">
        <f t="shared" si="68"/>
        <v>0.51148713923439004</v>
      </c>
      <c r="U379" s="107">
        <f t="shared" si="68"/>
        <v>1.0229742784687801</v>
      </c>
      <c r="V379" s="65">
        <f t="shared" si="68"/>
        <v>1.2787178480859609</v>
      </c>
    </row>
    <row r="380" spans="15:22" x14ac:dyDescent="0.25">
      <c r="O380" s="181">
        <v>378</v>
      </c>
      <c r="P380" s="62">
        <f t="shared" si="66"/>
        <v>3.7091906721536345</v>
      </c>
      <c r="Q380" s="65">
        <f t="shared" si="67"/>
        <v>97.056213017751489</v>
      </c>
      <c r="R380" s="103">
        <f t="shared" si="67"/>
        <v>194.11242603550298</v>
      </c>
      <c r="S380" s="65">
        <f t="shared" si="67"/>
        <v>242.64053254437874</v>
      </c>
      <c r="T380" s="65">
        <f t="shared" si="68"/>
        <v>0.51284567081272314</v>
      </c>
      <c r="U380" s="107">
        <f t="shared" si="68"/>
        <v>1.0256913416254463</v>
      </c>
      <c r="V380" s="65">
        <f t="shared" si="68"/>
        <v>1.2821141770318434</v>
      </c>
    </row>
    <row r="381" spans="15:22" x14ac:dyDescent="0.25">
      <c r="O381" s="181">
        <v>379</v>
      </c>
      <c r="P381" s="62">
        <f t="shared" si="66"/>
        <v>3.6896429292472206</v>
      </c>
      <c r="Q381" s="65">
        <f t="shared" si="67"/>
        <v>97.570417220142488</v>
      </c>
      <c r="R381" s="103">
        <f t="shared" si="67"/>
        <v>195.14083444028498</v>
      </c>
      <c r="S381" s="65">
        <f t="shared" si="67"/>
        <v>243.92604305035624</v>
      </c>
      <c r="T381" s="65">
        <f t="shared" si="68"/>
        <v>0.5142042023909994</v>
      </c>
      <c r="U381" s="107">
        <f t="shared" si="68"/>
        <v>1.0284084047819988</v>
      </c>
      <c r="V381" s="65">
        <f t="shared" si="68"/>
        <v>1.2855105059774985</v>
      </c>
    </row>
    <row r="382" spans="15:22" x14ac:dyDescent="0.25">
      <c r="O382" s="181">
        <v>380</v>
      </c>
      <c r="P382" s="62">
        <f t="shared" si="66"/>
        <v>3.6702493074792244</v>
      </c>
      <c r="Q382" s="65">
        <f t="shared" si="67"/>
        <v>98.085979954111821</v>
      </c>
      <c r="R382" s="103">
        <f t="shared" si="67"/>
        <v>196.17195990822364</v>
      </c>
      <c r="S382" s="65">
        <f t="shared" si="67"/>
        <v>245.21494988527957</v>
      </c>
      <c r="T382" s="65">
        <f t="shared" si="68"/>
        <v>0.5155627339693325</v>
      </c>
      <c r="U382" s="107">
        <f t="shared" si="68"/>
        <v>1.031125467938665</v>
      </c>
      <c r="V382" s="65">
        <f t="shared" si="68"/>
        <v>1.2889068349233241</v>
      </c>
    </row>
    <row r="383" spans="15:22" x14ac:dyDescent="0.25">
      <c r="O383" s="181">
        <v>381</v>
      </c>
      <c r="P383" s="62">
        <f t="shared" si="66"/>
        <v>3.6510081909052712</v>
      </c>
      <c r="Q383" s="65">
        <f t="shared" si="67"/>
        <v>98.602901219659444</v>
      </c>
      <c r="R383" s="103">
        <f t="shared" si="67"/>
        <v>197.20580243931889</v>
      </c>
      <c r="S383" s="65">
        <f t="shared" si="67"/>
        <v>246.50725304914863</v>
      </c>
      <c r="T383" s="65">
        <f t="shared" si="68"/>
        <v>0.51692126554762297</v>
      </c>
      <c r="U383" s="107">
        <f t="shared" si="68"/>
        <v>1.0338425310952459</v>
      </c>
      <c r="V383" s="65">
        <f t="shared" si="68"/>
        <v>1.2923031638690645</v>
      </c>
    </row>
    <row r="384" spans="15:22" x14ac:dyDescent="0.25">
      <c r="O384" s="181">
        <v>382</v>
      </c>
      <c r="P384" s="62">
        <f t="shared" si="66"/>
        <v>3.6319179847043666</v>
      </c>
      <c r="Q384" s="65">
        <f t="shared" si="67"/>
        <v>99.121181016785414</v>
      </c>
      <c r="R384" s="103">
        <f t="shared" si="67"/>
        <v>198.24236203357083</v>
      </c>
      <c r="S384" s="65">
        <f t="shared" si="67"/>
        <v>247.80295254196355</v>
      </c>
      <c r="T384" s="65">
        <f t="shared" si="68"/>
        <v>0.51827979712597028</v>
      </c>
      <c r="U384" s="107">
        <f t="shared" si="68"/>
        <v>1.0365595942519406</v>
      </c>
      <c r="V384" s="65">
        <f t="shared" si="68"/>
        <v>1.2956994928149186</v>
      </c>
    </row>
    <row r="385" spans="15:22" x14ac:dyDescent="0.25">
      <c r="O385" s="181">
        <v>383</v>
      </c>
      <c r="P385" s="62">
        <f t="shared" si="66"/>
        <v>3.6129771148484204</v>
      </c>
      <c r="Q385" s="65">
        <f t="shared" si="67"/>
        <v>99.640819345489689</v>
      </c>
      <c r="R385" s="103">
        <f t="shared" si="67"/>
        <v>199.28163869097938</v>
      </c>
      <c r="S385" s="65">
        <f t="shared" si="67"/>
        <v>249.10204836372421</v>
      </c>
      <c r="T385" s="65">
        <f t="shared" si="68"/>
        <v>0.51963832870427495</v>
      </c>
      <c r="U385" s="107">
        <f t="shared" si="68"/>
        <v>1.0392766574085499</v>
      </c>
      <c r="V385" s="65">
        <f t="shared" si="68"/>
        <v>1.299095821760659</v>
      </c>
    </row>
    <row r="386" spans="15:22" x14ac:dyDescent="0.25">
      <c r="O386" s="181">
        <v>384</v>
      </c>
      <c r="P386" s="62">
        <f t="shared" si="66"/>
        <v>3.5941840277777777</v>
      </c>
      <c r="Q386" s="65">
        <f t="shared" si="67"/>
        <v>100.16181620577225</v>
      </c>
      <c r="R386" s="103">
        <f t="shared" si="67"/>
        <v>200.32363241154451</v>
      </c>
      <c r="S386" s="65">
        <f t="shared" si="67"/>
        <v>250.40454051443064</v>
      </c>
      <c r="T386" s="65">
        <f t="shared" si="68"/>
        <v>0.52099686028256542</v>
      </c>
      <c r="U386" s="107">
        <f t="shared" si="68"/>
        <v>1.0419937205651308</v>
      </c>
      <c r="V386" s="65">
        <f t="shared" si="68"/>
        <v>1.3024921507064278</v>
      </c>
    </row>
    <row r="387" spans="15:22" x14ac:dyDescent="0.25">
      <c r="O387" s="181">
        <v>385</v>
      </c>
      <c r="P387" s="62">
        <f t="shared" si="66"/>
        <v>3.5755371900826445</v>
      </c>
      <c r="Q387" s="65">
        <f t="shared" si="67"/>
        <v>100.68417159763314</v>
      </c>
      <c r="R387" s="103">
        <f t="shared" si="67"/>
        <v>201.36834319526628</v>
      </c>
      <c r="S387" s="65">
        <f t="shared" si="67"/>
        <v>251.71042899408286</v>
      </c>
      <c r="T387" s="65">
        <f t="shared" si="68"/>
        <v>0.52235539186088431</v>
      </c>
      <c r="U387" s="107">
        <f t="shared" si="68"/>
        <v>1.0447107837217686</v>
      </c>
      <c r="V387" s="65">
        <f t="shared" si="68"/>
        <v>1.305888479652225</v>
      </c>
    </row>
    <row r="388" spans="15:22" x14ac:dyDescent="0.25">
      <c r="O388" s="181">
        <v>386</v>
      </c>
      <c r="P388" s="62">
        <f t="shared" ref="P388:P451" si="69">($C$2/$O388)^2</f>
        <v>3.557035088190287</v>
      </c>
      <c r="Q388" s="65">
        <f t="shared" ref="Q388:S451" si="70">Q$2*3600/($O$2/$O388)^2</f>
        <v>101.20788552107233</v>
      </c>
      <c r="R388" s="103">
        <f t="shared" si="70"/>
        <v>202.41577104214466</v>
      </c>
      <c r="S388" s="65">
        <f t="shared" si="70"/>
        <v>253.01971380268083</v>
      </c>
      <c r="T388" s="65">
        <f t="shared" ref="T388:V451" si="71">T$2*3600/($O$2/$O388)^2 - T$2*3600/($O$2/($O388-1))^2</f>
        <v>0.52371392343918899</v>
      </c>
      <c r="U388" s="107">
        <f t="shared" si="71"/>
        <v>1.047427846878378</v>
      </c>
      <c r="V388" s="65">
        <f t="shared" si="71"/>
        <v>1.3092848085979654</v>
      </c>
    </row>
    <row r="389" spans="15:22" x14ac:dyDescent="0.25">
      <c r="O389" s="181">
        <v>387</v>
      </c>
      <c r="P389" s="62">
        <f t="shared" si="69"/>
        <v>3.5386762280578754</v>
      </c>
      <c r="Q389" s="65">
        <f t="shared" si="70"/>
        <v>101.73295797608985</v>
      </c>
      <c r="R389" s="103">
        <f t="shared" si="70"/>
        <v>203.4659159521797</v>
      </c>
      <c r="S389" s="65">
        <f t="shared" si="70"/>
        <v>254.33239494022465</v>
      </c>
      <c r="T389" s="65">
        <f t="shared" si="71"/>
        <v>0.52507245501752209</v>
      </c>
      <c r="U389" s="107">
        <f t="shared" si="71"/>
        <v>1.0501449100350442</v>
      </c>
      <c r="V389" s="65">
        <f t="shared" si="71"/>
        <v>1.3126811375438194</v>
      </c>
    </row>
    <row r="390" spans="15:22" x14ac:dyDescent="0.25">
      <c r="O390" s="181">
        <v>388</v>
      </c>
      <c r="P390" s="62">
        <f t="shared" si="69"/>
        <v>3.5204591348708685</v>
      </c>
      <c r="Q390" s="65">
        <f t="shared" si="70"/>
        <v>102.25938896268566</v>
      </c>
      <c r="R390" s="103">
        <f t="shared" si="70"/>
        <v>204.51877792537132</v>
      </c>
      <c r="S390" s="65">
        <f t="shared" si="70"/>
        <v>255.64847240671415</v>
      </c>
      <c r="T390" s="65">
        <f t="shared" si="71"/>
        <v>0.52643098659581256</v>
      </c>
      <c r="U390" s="107">
        <f t="shared" si="71"/>
        <v>1.0528619731916251</v>
      </c>
      <c r="V390" s="65">
        <f t="shared" si="71"/>
        <v>1.316077466489503</v>
      </c>
    </row>
    <row r="391" spans="15:22" x14ac:dyDescent="0.25">
      <c r="O391" s="181">
        <v>389</v>
      </c>
      <c r="P391" s="62">
        <f t="shared" si="69"/>
        <v>3.5023823527468099</v>
      </c>
      <c r="Q391" s="65">
        <f t="shared" si="70"/>
        <v>102.78717848085979</v>
      </c>
      <c r="R391" s="103">
        <f t="shared" si="70"/>
        <v>205.57435696171959</v>
      </c>
      <c r="S391" s="65">
        <f t="shared" si="70"/>
        <v>256.96794620214951</v>
      </c>
      <c r="T391" s="65">
        <f t="shared" si="71"/>
        <v>0.52778951817413144</v>
      </c>
      <c r="U391" s="107">
        <f t="shared" si="71"/>
        <v>1.0555790363482629</v>
      </c>
      <c r="V391" s="65">
        <f t="shared" si="71"/>
        <v>1.319473795435357</v>
      </c>
    </row>
    <row r="392" spans="15:22" x14ac:dyDescent="0.25">
      <c r="O392" s="181">
        <v>390</v>
      </c>
      <c r="P392" s="62">
        <f t="shared" si="69"/>
        <v>3.4844444444444447</v>
      </c>
      <c r="Q392" s="65">
        <f t="shared" si="70"/>
        <v>103.31632653061224</v>
      </c>
      <c r="R392" s="103">
        <f t="shared" si="70"/>
        <v>206.63265306122449</v>
      </c>
      <c r="S392" s="65">
        <f t="shared" si="70"/>
        <v>258.2908163265306</v>
      </c>
      <c r="T392" s="65">
        <f t="shared" si="71"/>
        <v>0.52914804975245033</v>
      </c>
      <c r="U392" s="107">
        <f t="shared" si="71"/>
        <v>1.0582960995049007</v>
      </c>
      <c r="V392" s="65">
        <f t="shared" si="71"/>
        <v>1.3228701243810974</v>
      </c>
    </row>
    <row r="393" spans="15:22" x14ac:dyDescent="0.25">
      <c r="O393" s="181">
        <v>391</v>
      </c>
      <c r="P393" s="62">
        <f t="shared" si="69"/>
        <v>3.4666439910780285</v>
      </c>
      <c r="Q393" s="65">
        <f t="shared" si="70"/>
        <v>103.84683311194298</v>
      </c>
      <c r="R393" s="103">
        <f t="shared" si="70"/>
        <v>207.69366622388597</v>
      </c>
      <c r="S393" s="65">
        <f t="shared" si="70"/>
        <v>259.61708277985747</v>
      </c>
      <c r="T393" s="65">
        <f t="shared" si="71"/>
        <v>0.5305065813307408</v>
      </c>
      <c r="U393" s="107">
        <f t="shared" si="71"/>
        <v>1.0610131626614816</v>
      </c>
      <c r="V393" s="65">
        <f t="shared" si="71"/>
        <v>1.3262664533268662</v>
      </c>
    </row>
    <row r="394" spans="15:22" x14ac:dyDescent="0.25">
      <c r="O394" s="181">
        <v>392</v>
      </c>
      <c r="P394" s="62">
        <f t="shared" si="69"/>
        <v>3.4489795918367347</v>
      </c>
      <c r="Q394" s="65">
        <f t="shared" si="70"/>
        <v>104.37869822485207</v>
      </c>
      <c r="R394" s="103">
        <f t="shared" si="70"/>
        <v>208.75739644970415</v>
      </c>
      <c r="S394" s="65">
        <f t="shared" si="70"/>
        <v>260.94674556213016</v>
      </c>
      <c r="T394" s="65">
        <f t="shared" si="71"/>
        <v>0.53186511290908811</v>
      </c>
      <c r="U394" s="107">
        <f t="shared" si="71"/>
        <v>1.0637302258181762</v>
      </c>
      <c r="V394" s="65">
        <f t="shared" si="71"/>
        <v>1.3296627822726919</v>
      </c>
    </row>
    <row r="395" spans="15:22" x14ac:dyDescent="0.25">
      <c r="O395" s="181">
        <v>393</v>
      </c>
      <c r="P395" s="62">
        <f t="shared" si="69"/>
        <v>3.4314498637090556</v>
      </c>
      <c r="Q395" s="65">
        <f t="shared" si="70"/>
        <v>104.91192186933947</v>
      </c>
      <c r="R395" s="103">
        <f t="shared" si="70"/>
        <v>209.82384373867893</v>
      </c>
      <c r="S395" s="65">
        <f t="shared" si="70"/>
        <v>262.27980467334868</v>
      </c>
      <c r="T395" s="65">
        <f t="shared" si="71"/>
        <v>0.53322364448739279</v>
      </c>
      <c r="U395" s="107">
        <f t="shared" si="71"/>
        <v>1.0664472889747856</v>
      </c>
      <c r="V395" s="65">
        <f t="shared" si="71"/>
        <v>1.3330591112185175</v>
      </c>
    </row>
    <row r="396" spans="15:22" x14ac:dyDescent="0.25">
      <c r="O396" s="181">
        <v>394</v>
      </c>
      <c r="P396" s="62">
        <f t="shared" si="69"/>
        <v>3.41405344121209</v>
      </c>
      <c r="Q396" s="65">
        <f t="shared" si="70"/>
        <v>105.44650404540515</v>
      </c>
      <c r="R396" s="103">
        <f t="shared" si="70"/>
        <v>210.8930080908103</v>
      </c>
      <c r="S396" s="65">
        <f t="shared" si="70"/>
        <v>263.61626011351285</v>
      </c>
      <c r="T396" s="65">
        <f t="shared" si="71"/>
        <v>0.53458217606568326</v>
      </c>
      <c r="U396" s="107">
        <f t="shared" si="71"/>
        <v>1.0691643521313665</v>
      </c>
      <c r="V396" s="65">
        <f t="shared" si="71"/>
        <v>1.3364554401641726</v>
      </c>
    </row>
    <row r="397" spans="15:22" x14ac:dyDescent="0.25">
      <c r="O397" s="181">
        <v>395</v>
      </c>
      <c r="P397" s="62">
        <f t="shared" si="69"/>
        <v>3.3967889761256211</v>
      </c>
      <c r="Q397" s="65">
        <f t="shared" si="70"/>
        <v>105.98244475304914</v>
      </c>
      <c r="R397" s="103">
        <f t="shared" si="70"/>
        <v>211.96488950609827</v>
      </c>
      <c r="S397" s="65">
        <f t="shared" si="70"/>
        <v>264.95611188262285</v>
      </c>
      <c r="T397" s="65">
        <f t="shared" si="71"/>
        <v>0.53594070764398793</v>
      </c>
      <c r="U397" s="107">
        <f t="shared" si="71"/>
        <v>1.0718814152879759</v>
      </c>
      <c r="V397" s="65">
        <f t="shared" si="71"/>
        <v>1.3398517691099983</v>
      </c>
    </row>
    <row r="398" spans="15:22" x14ac:dyDescent="0.25">
      <c r="O398" s="181">
        <v>396</v>
      </c>
      <c r="P398" s="62">
        <f t="shared" si="69"/>
        <v>3.3796551372308952</v>
      </c>
      <c r="Q398" s="65">
        <f t="shared" si="70"/>
        <v>106.51974399227146</v>
      </c>
      <c r="R398" s="103">
        <f t="shared" si="70"/>
        <v>213.03948798454292</v>
      </c>
      <c r="S398" s="65">
        <f t="shared" si="70"/>
        <v>266.29935998067862</v>
      </c>
      <c r="T398" s="65">
        <f t="shared" si="71"/>
        <v>0.53729923922232103</v>
      </c>
      <c r="U398" s="107">
        <f t="shared" si="71"/>
        <v>1.0745984784446421</v>
      </c>
      <c r="V398" s="65">
        <f t="shared" si="71"/>
        <v>1.3432480980557671</v>
      </c>
    </row>
    <row r="399" spans="15:22" x14ac:dyDescent="0.25">
      <c r="O399" s="181">
        <v>397</v>
      </c>
      <c r="P399" s="62">
        <f t="shared" si="69"/>
        <v>3.3626506100539939</v>
      </c>
      <c r="Q399" s="65">
        <f t="shared" si="70"/>
        <v>107.05840176307211</v>
      </c>
      <c r="R399" s="103">
        <f t="shared" si="70"/>
        <v>214.11680352614422</v>
      </c>
      <c r="S399" s="65">
        <f t="shared" si="70"/>
        <v>267.64600440768027</v>
      </c>
      <c r="T399" s="65">
        <f t="shared" si="71"/>
        <v>0.53865777080065413</v>
      </c>
      <c r="U399" s="107">
        <f t="shared" si="71"/>
        <v>1.0773155416013083</v>
      </c>
      <c r="V399" s="65">
        <f t="shared" si="71"/>
        <v>1.3466444270016495</v>
      </c>
    </row>
    <row r="400" spans="15:22" x14ac:dyDescent="0.25">
      <c r="O400" s="181">
        <v>398</v>
      </c>
      <c r="P400" s="62">
        <f t="shared" si="69"/>
        <v>3.3457740966137215</v>
      </c>
      <c r="Q400" s="65">
        <f t="shared" si="70"/>
        <v>107.59841806545104</v>
      </c>
      <c r="R400" s="103">
        <f t="shared" si="70"/>
        <v>215.19683613090208</v>
      </c>
      <c r="S400" s="65">
        <f t="shared" si="70"/>
        <v>268.99604516362763</v>
      </c>
      <c r="T400" s="65">
        <f t="shared" si="71"/>
        <v>0.54001630237893039</v>
      </c>
      <c r="U400" s="107">
        <f t="shared" si="71"/>
        <v>1.0800326047578608</v>
      </c>
      <c r="V400" s="65">
        <f t="shared" si="71"/>
        <v>1.3500407559473615</v>
      </c>
    </row>
    <row r="401" spans="15:22" x14ac:dyDescent="0.25">
      <c r="O401" s="181">
        <v>399</v>
      </c>
      <c r="P401" s="62">
        <f t="shared" si="69"/>
        <v>3.3290243151738994</v>
      </c>
      <c r="Q401" s="65">
        <f t="shared" si="70"/>
        <v>108.13979289940829</v>
      </c>
      <c r="R401" s="103">
        <f t="shared" si="70"/>
        <v>216.27958579881658</v>
      </c>
      <c r="S401" s="65">
        <f t="shared" si="70"/>
        <v>270.34948224852076</v>
      </c>
      <c r="T401" s="65">
        <f t="shared" si="71"/>
        <v>0.54137483395724928</v>
      </c>
      <c r="U401" s="107">
        <f t="shared" si="71"/>
        <v>1.0827496679144986</v>
      </c>
      <c r="V401" s="65">
        <f t="shared" si="71"/>
        <v>1.3534370848931303</v>
      </c>
    </row>
    <row r="402" spans="15:22" x14ac:dyDescent="0.25">
      <c r="O402" s="181">
        <v>400</v>
      </c>
      <c r="P402" s="62">
        <f t="shared" si="69"/>
        <v>3.3124000000000002</v>
      </c>
      <c r="Q402" s="65">
        <f t="shared" si="70"/>
        <v>108.68252626494385</v>
      </c>
      <c r="R402" s="103">
        <f t="shared" si="70"/>
        <v>217.36505252988769</v>
      </c>
      <c r="S402" s="65">
        <f t="shared" si="70"/>
        <v>271.7063156623596</v>
      </c>
      <c r="T402" s="65">
        <f t="shared" si="71"/>
        <v>0.54273336553555396</v>
      </c>
      <c r="U402" s="107">
        <f t="shared" si="71"/>
        <v>1.0854667310711079</v>
      </c>
      <c r="V402" s="65">
        <f t="shared" si="71"/>
        <v>1.3568334138388423</v>
      </c>
    </row>
    <row r="403" spans="15:22" x14ac:dyDescent="0.25">
      <c r="O403" s="181">
        <v>401</v>
      </c>
      <c r="P403" s="62">
        <f t="shared" si="69"/>
        <v>3.2958999011200176</v>
      </c>
      <c r="Q403" s="65">
        <f t="shared" si="70"/>
        <v>109.22661816205773</v>
      </c>
      <c r="R403" s="103">
        <f t="shared" si="70"/>
        <v>218.45323632411547</v>
      </c>
      <c r="S403" s="65">
        <f t="shared" si="70"/>
        <v>273.06654540514432</v>
      </c>
      <c r="T403" s="65">
        <f t="shared" si="71"/>
        <v>0.54409189711388706</v>
      </c>
      <c r="U403" s="107">
        <f t="shared" si="71"/>
        <v>1.0881837942277741</v>
      </c>
      <c r="V403" s="65">
        <f t="shared" si="71"/>
        <v>1.3602297427847247</v>
      </c>
    </row>
    <row r="404" spans="15:22" x14ac:dyDescent="0.25">
      <c r="O404" s="181">
        <v>402</v>
      </c>
      <c r="P404" s="62">
        <f t="shared" si="69"/>
        <v>3.2795227840895027</v>
      </c>
      <c r="Q404" s="65">
        <f t="shared" si="70"/>
        <v>109.77206859074991</v>
      </c>
      <c r="R404" s="103">
        <f t="shared" si="70"/>
        <v>219.54413718149982</v>
      </c>
      <c r="S404" s="65">
        <f t="shared" si="70"/>
        <v>274.43017147687476</v>
      </c>
      <c r="T404" s="65">
        <f t="shared" si="71"/>
        <v>0.54545042869217752</v>
      </c>
      <c r="U404" s="107">
        <f t="shared" si="71"/>
        <v>1.090900857384355</v>
      </c>
      <c r="V404" s="65">
        <f t="shared" si="71"/>
        <v>1.3636260717304367</v>
      </c>
    </row>
    <row r="405" spans="15:22" x14ac:dyDescent="0.25">
      <c r="O405" s="181">
        <v>403</v>
      </c>
      <c r="P405" s="62">
        <f t="shared" si="69"/>
        <v>3.2632674297606656</v>
      </c>
      <c r="Q405" s="65">
        <f t="shared" si="70"/>
        <v>110.31887755102042</v>
      </c>
      <c r="R405" s="103">
        <f t="shared" si="70"/>
        <v>220.63775510204084</v>
      </c>
      <c r="S405" s="65">
        <f t="shared" si="70"/>
        <v>275.79719387755102</v>
      </c>
      <c r="T405" s="65">
        <f t="shared" si="71"/>
        <v>0.54680896027051062</v>
      </c>
      <c r="U405" s="107">
        <f t="shared" si="71"/>
        <v>1.0936179205410212</v>
      </c>
      <c r="V405" s="65">
        <f t="shared" si="71"/>
        <v>1.3670224006762624</v>
      </c>
    </row>
    <row r="406" spans="15:22" x14ac:dyDescent="0.25">
      <c r="O406" s="181">
        <v>404</v>
      </c>
      <c r="P406" s="62">
        <f t="shared" si="69"/>
        <v>3.2471326340554851</v>
      </c>
      <c r="Q406" s="65">
        <f t="shared" si="70"/>
        <v>110.86704504286921</v>
      </c>
      <c r="R406" s="103">
        <f t="shared" si="70"/>
        <v>221.73409008573842</v>
      </c>
      <c r="S406" s="65">
        <f t="shared" si="70"/>
        <v>277.167612607173</v>
      </c>
      <c r="T406" s="65">
        <f t="shared" si="71"/>
        <v>0.54816749184878688</v>
      </c>
      <c r="U406" s="107">
        <f t="shared" si="71"/>
        <v>1.0963349836975738</v>
      </c>
      <c r="V406" s="65">
        <f t="shared" si="71"/>
        <v>1.3704187296219743</v>
      </c>
    </row>
    <row r="407" spans="15:22" x14ac:dyDescent="0.25">
      <c r="O407" s="181">
        <v>405</v>
      </c>
      <c r="P407" s="62">
        <f t="shared" si="69"/>
        <v>3.2311172077427224</v>
      </c>
      <c r="Q407" s="65">
        <f t="shared" si="70"/>
        <v>111.41657106629633</v>
      </c>
      <c r="R407" s="103">
        <f t="shared" si="70"/>
        <v>222.83314213259266</v>
      </c>
      <c r="S407" s="65">
        <f t="shared" si="70"/>
        <v>278.54142766574085</v>
      </c>
      <c r="T407" s="65">
        <f t="shared" si="71"/>
        <v>0.54952602342711998</v>
      </c>
      <c r="U407" s="107">
        <f t="shared" si="71"/>
        <v>1.09905204685424</v>
      </c>
      <c r="V407" s="65">
        <f t="shared" si="71"/>
        <v>1.3738150585678568</v>
      </c>
    </row>
    <row r="408" spans="15:22" x14ac:dyDescent="0.25">
      <c r="O408" s="181">
        <v>406</v>
      </c>
      <c r="P408" s="62">
        <f t="shared" si="69"/>
        <v>3.2152199762187874</v>
      </c>
      <c r="Q408" s="65">
        <f t="shared" si="70"/>
        <v>111.96745562130177</v>
      </c>
      <c r="R408" s="103">
        <f t="shared" si="70"/>
        <v>223.93491124260353</v>
      </c>
      <c r="S408" s="65">
        <f t="shared" si="70"/>
        <v>279.91863905325442</v>
      </c>
      <c r="T408" s="65">
        <f t="shared" si="71"/>
        <v>0.55088455500543887</v>
      </c>
      <c r="U408" s="107">
        <f t="shared" si="71"/>
        <v>1.1017691100108777</v>
      </c>
      <c r="V408" s="65">
        <f t="shared" si="71"/>
        <v>1.3772113875135688</v>
      </c>
    </row>
    <row r="409" spans="15:22" x14ac:dyDescent="0.25">
      <c r="O409" s="181">
        <v>407</v>
      </c>
      <c r="P409" s="62">
        <f t="shared" si="69"/>
        <v>3.199439779292359</v>
      </c>
      <c r="Q409" s="65">
        <f t="shared" si="70"/>
        <v>112.51969870788552</v>
      </c>
      <c r="R409" s="103">
        <f t="shared" si="70"/>
        <v>225.03939741577105</v>
      </c>
      <c r="S409" s="65">
        <f t="shared" si="70"/>
        <v>281.29924676971382</v>
      </c>
      <c r="T409" s="65">
        <f t="shared" si="71"/>
        <v>0.55224308658375776</v>
      </c>
      <c r="U409" s="107">
        <f t="shared" si="71"/>
        <v>1.1044861731675155</v>
      </c>
      <c r="V409" s="65">
        <f t="shared" si="71"/>
        <v>1.3806077164593944</v>
      </c>
    </row>
    <row r="410" spans="15:22" x14ac:dyDescent="0.25">
      <c r="O410" s="181">
        <v>408</v>
      </c>
      <c r="P410" s="62">
        <f t="shared" si="69"/>
        <v>3.1837754709727033</v>
      </c>
      <c r="Q410" s="65">
        <f t="shared" si="70"/>
        <v>113.07330032604756</v>
      </c>
      <c r="R410" s="103">
        <f t="shared" si="70"/>
        <v>226.14660065209512</v>
      </c>
      <c r="S410" s="65">
        <f t="shared" si="70"/>
        <v>282.68325081511892</v>
      </c>
      <c r="T410" s="65">
        <f t="shared" si="71"/>
        <v>0.55360161816203401</v>
      </c>
      <c r="U410" s="107">
        <f t="shared" si="71"/>
        <v>1.107203236324068</v>
      </c>
      <c r="V410" s="65">
        <f t="shared" si="71"/>
        <v>1.3840040454051064</v>
      </c>
    </row>
    <row r="411" spans="15:22" x14ac:dyDescent="0.25">
      <c r="O411" s="181">
        <v>409</v>
      </c>
      <c r="P411" s="62">
        <f t="shared" si="69"/>
        <v>3.1682259192616016</v>
      </c>
      <c r="Q411" s="65">
        <f t="shared" si="70"/>
        <v>113.62826047578795</v>
      </c>
      <c r="R411" s="103">
        <f t="shared" si="70"/>
        <v>227.25652095157591</v>
      </c>
      <c r="S411" s="65">
        <f t="shared" si="70"/>
        <v>284.07065118946991</v>
      </c>
      <c r="T411" s="65">
        <f t="shared" si="71"/>
        <v>0.55496014974039554</v>
      </c>
      <c r="U411" s="107">
        <f t="shared" si="71"/>
        <v>1.1099202994807911</v>
      </c>
      <c r="V411" s="65">
        <f t="shared" si="71"/>
        <v>1.3874003743509888</v>
      </c>
    </row>
    <row r="412" spans="15:22" x14ac:dyDescent="0.25">
      <c r="O412" s="181">
        <v>410</v>
      </c>
      <c r="P412" s="62">
        <f t="shared" si="69"/>
        <v>3.1527900059488401</v>
      </c>
      <c r="Q412" s="65">
        <f t="shared" si="70"/>
        <v>114.18457915710663</v>
      </c>
      <c r="R412" s="103">
        <f t="shared" si="70"/>
        <v>228.36915831421325</v>
      </c>
      <c r="S412" s="65">
        <f t="shared" si="70"/>
        <v>285.46144789276656</v>
      </c>
      <c r="T412" s="65">
        <f t="shared" si="71"/>
        <v>0.55631868131867179</v>
      </c>
      <c r="U412" s="107">
        <f t="shared" si="71"/>
        <v>1.1126373626373436</v>
      </c>
      <c r="V412" s="65">
        <f t="shared" si="71"/>
        <v>1.390796703296644</v>
      </c>
    </row>
    <row r="413" spans="15:22" x14ac:dyDescent="0.25">
      <c r="O413" s="181">
        <v>411</v>
      </c>
      <c r="P413" s="62">
        <f t="shared" si="69"/>
        <v>3.1374666264111628</v>
      </c>
      <c r="Q413" s="65">
        <f t="shared" si="70"/>
        <v>114.74225637000362</v>
      </c>
      <c r="R413" s="103">
        <f t="shared" si="70"/>
        <v>229.48451274000723</v>
      </c>
      <c r="S413" s="65">
        <f t="shared" si="70"/>
        <v>286.85564092500903</v>
      </c>
      <c r="T413" s="65">
        <f t="shared" si="71"/>
        <v>0.55767721289699068</v>
      </c>
      <c r="U413" s="107">
        <f t="shared" si="71"/>
        <v>1.1153544257939814</v>
      </c>
      <c r="V413" s="65">
        <f t="shared" si="71"/>
        <v>1.3941930322424696</v>
      </c>
    </row>
    <row r="414" spans="15:22" x14ac:dyDescent="0.25">
      <c r="O414" s="181">
        <v>412</v>
      </c>
      <c r="P414" s="62">
        <f t="shared" si="69"/>
        <v>3.1222546894146483</v>
      </c>
      <c r="Q414" s="65">
        <f t="shared" si="70"/>
        <v>115.30129211447891</v>
      </c>
      <c r="R414" s="103">
        <f t="shared" si="70"/>
        <v>230.60258422895782</v>
      </c>
      <c r="S414" s="65">
        <f t="shared" si="70"/>
        <v>288.25323028619727</v>
      </c>
      <c r="T414" s="65">
        <f t="shared" si="71"/>
        <v>0.55903574447529536</v>
      </c>
      <c r="U414" s="107">
        <f t="shared" si="71"/>
        <v>1.1180714889505907</v>
      </c>
      <c r="V414" s="65">
        <f t="shared" si="71"/>
        <v>1.3975893611882384</v>
      </c>
    </row>
    <row r="415" spans="15:22" x14ac:dyDescent="0.25">
      <c r="O415" s="181">
        <v>413</v>
      </c>
      <c r="P415" s="62">
        <f t="shared" si="69"/>
        <v>3.1071531169204252</v>
      </c>
      <c r="Q415" s="65">
        <f t="shared" si="70"/>
        <v>115.86168639053254</v>
      </c>
      <c r="R415" s="103">
        <f t="shared" si="70"/>
        <v>231.72337278106508</v>
      </c>
      <c r="S415" s="65">
        <f t="shared" si="70"/>
        <v>289.65421597633139</v>
      </c>
      <c r="T415" s="65">
        <f t="shared" si="71"/>
        <v>0.56039427605362846</v>
      </c>
      <c r="U415" s="107">
        <f t="shared" si="71"/>
        <v>1.1207885521072569</v>
      </c>
      <c r="V415" s="65">
        <f t="shared" si="71"/>
        <v>1.4009856901341209</v>
      </c>
    </row>
    <row r="416" spans="15:22" x14ac:dyDescent="0.25">
      <c r="O416" s="181">
        <v>414</v>
      </c>
      <c r="P416" s="62">
        <f t="shared" si="69"/>
        <v>3.0921608438936734</v>
      </c>
      <c r="Q416" s="65">
        <f t="shared" si="70"/>
        <v>116.42343919816446</v>
      </c>
      <c r="R416" s="103">
        <f t="shared" si="70"/>
        <v>232.84687839632892</v>
      </c>
      <c r="S416" s="65">
        <f t="shared" si="70"/>
        <v>291.05859799541116</v>
      </c>
      <c r="T416" s="65">
        <f t="shared" si="71"/>
        <v>0.56175280763191893</v>
      </c>
      <c r="U416" s="107">
        <f t="shared" si="71"/>
        <v>1.1235056152638379</v>
      </c>
      <c r="V416" s="65">
        <f t="shared" si="71"/>
        <v>1.404382019079776</v>
      </c>
    </row>
    <row r="417" spans="15:22" x14ac:dyDescent="0.25">
      <c r="O417" s="181">
        <v>415</v>
      </c>
      <c r="P417" s="62">
        <f t="shared" si="69"/>
        <v>3.0772768181158368</v>
      </c>
      <c r="Q417" s="65">
        <f t="shared" si="70"/>
        <v>116.98655053737471</v>
      </c>
      <c r="R417" s="103">
        <f t="shared" si="70"/>
        <v>233.97310107474942</v>
      </c>
      <c r="S417" s="65">
        <f t="shared" si="70"/>
        <v>292.46637634343676</v>
      </c>
      <c r="T417" s="65">
        <f t="shared" si="71"/>
        <v>0.56311133921025203</v>
      </c>
      <c r="U417" s="107">
        <f t="shared" si="71"/>
        <v>1.1262226784205041</v>
      </c>
      <c r="V417" s="65">
        <f t="shared" si="71"/>
        <v>1.4077783480256016</v>
      </c>
    </row>
    <row r="418" spans="15:22" x14ac:dyDescent="0.25">
      <c r="O418" s="181">
        <v>416</v>
      </c>
      <c r="P418" s="62">
        <f t="shared" si="69"/>
        <v>3.0625</v>
      </c>
      <c r="Q418" s="65">
        <f t="shared" si="70"/>
        <v>117.55102040816327</v>
      </c>
      <c r="R418" s="103">
        <f t="shared" si="70"/>
        <v>235.10204081632654</v>
      </c>
      <c r="S418" s="65">
        <f t="shared" si="70"/>
        <v>293.87755102040819</v>
      </c>
      <c r="T418" s="65">
        <f t="shared" si="71"/>
        <v>0.5644698707885567</v>
      </c>
      <c r="U418" s="107">
        <f t="shared" si="71"/>
        <v>1.1289397415771134</v>
      </c>
      <c r="V418" s="65">
        <f t="shared" si="71"/>
        <v>1.4111746769714273</v>
      </c>
    </row>
    <row r="419" spans="15:22" x14ac:dyDescent="0.25">
      <c r="O419" s="181">
        <v>417</v>
      </c>
      <c r="P419" s="62">
        <f t="shared" si="69"/>
        <v>3.0478293624093533</v>
      </c>
      <c r="Q419" s="65">
        <f t="shared" si="70"/>
        <v>118.11684881053012</v>
      </c>
      <c r="R419" s="103">
        <f t="shared" si="70"/>
        <v>236.23369762106023</v>
      </c>
      <c r="S419" s="65">
        <f t="shared" si="70"/>
        <v>295.29212202632527</v>
      </c>
      <c r="T419" s="65">
        <f t="shared" si="71"/>
        <v>0.56582840236684717</v>
      </c>
      <c r="U419" s="107">
        <f t="shared" si="71"/>
        <v>1.1316568047336943</v>
      </c>
      <c r="V419" s="65">
        <f t="shared" si="71"/>
        <v>1.4145710059170824</v>
      </c>
    </row>
    <row r="420" spans="15:22" x14ac:dyDescent="0.25">
      <c r="O420" s="181">
        <v>418</v>
      </c>
      <c r="P420" s="62">
        <f t="shared" si="69"/>
        <v>3.0332638904786977</v>
      </c>
      <c r="Q420" s="65">
        <f t="shared" si="70"/>
        <v>118.68403574447531</v>
      </c>
      <c r="R420" s="103">
        <f t="shared" si="70"/>
        <v>237.36807148895062</v>
      </c>
      <c r="S420" s="65">
        <f t="shared" si="70"/>
        <v>296.7100893611883</v>
      </c>
      <c r="T420" s="65">
        <f t="shared" si="71"/>
        <v>0.56718693394519448</v>
      </c>
      <c r="U420" s="107">
        <f t="shared" si="71"/>
        <v>1.134373867890389</v>
      </c>
      <c r="V420" s="65">
        <f t="shared" si="71"/>
        <v>1.4179673348630217</v>
      </c>
    </row>
    <row r="421" spans="15:22" x14ac:dyDescent="0.25">
      <c r="O421" s="181">
        <v>419</v>
      </c>
      <c r="P421" s="62">
        <f t="shared" si="69"/>
        <v>3.0188025814389303</v>
      </c>
      <c r="Q421" s="65">
        <f t="shared" si="70"/>
        <v>119.25258120999878</v>
      </c>
      <c r="R421" s="103">
        <f t="shared" si="70"/>
        <v>238.50516241999756</v>
      </c>
      <c r="S421" s="65">
        <f t="shared" si="70"/>
        <v>298.13145302499697</v>
      </c>
      <c r="T421" s="65">
        <f t="shared" si="71"/>
        <v>0.56854546552347074</v>
      </c>
      <c r="U421" s="107">
        <f t="shared" si="71"/>
        <v>1.1370909310469415</v>
      </c>
      <c r="V421" s="65">
        <f t="shared" si="71"/>
        <v>1.4213636638086768</v>
      </c>
    </row>
    <row r="422" spans="15:22" x14ac:dyDescent="0.25">
      <c r="O422" s="181">
        <v>420</v>
      </c>
      <c r="P422" s="62">
        <f t="shared" si="69"/>
        <v>3.0044444444444447</v>
      </c>
      <c r="Q422" s="65">
        <f t="shared" si="70"/>
        <v>119.82248520710058</v>
      </c>
      <c r="R422" s="103">
        <f t="shared" si="70"/>
        <v>239.64497041420117</v>
      </c>
      <c r="S422" s="65">
        <f t="shared" si="70"/>
        <v>299.55621301775147</v>
      </c>
      <c r="T422" s="65">
        <f t="shared" si="71"/>
        <v>0.56990399710180384</v>
      </c>
      <c r="U422" s="107">
        <f t="shared" si="71"/>
        <v>1.1398079942036077</v>
      </c>
      <c r="V422" s="65">
        <f t="shared" si="71"/>
        <v>1.4247599927545025</v>
      </c>
    </row>
    <row r="423" spans="15:22" x14ac:dyDescent="0.25">
      <c r="O423" s="181">
        <v>421</v>
      </c>
      <c r="P423" s="62">
        <f t="shared" si="69"/>
        <v>2.9901885004034057</v>
      </c>
      <c r="Q423" s="65">
        <f t="shared" si="70"/>
        <v>120.39374773578069</v>
      </c>
      <c r="R423" s="103">
        <f t="shared" si="70"/>
        <v>240.78749547156139</v>
      </c>
      <c r="S423" s="65">
        <f t="shared" si="70"/>
        <v>300.98436933945175</v>
      </c>
      <c r="T423" s="65">
        <f t="shared" si="71"/>
        <v>0.57126252868010852</v>
      </c>
      <c r="U423" s="107">
        <f t="shared" si="71"/>
        <v>1.142525057360217</v>
      </c>
      <c r="V423" s="65">
        <f t="shared" si="71"/>
        <v>1.4281563217002713</v>
      </c>
    </row>
    <row r="424" spans="15:22" x14ac:dyDescent="0.25">
      <c r="O424" s="181">
        <v>422</v>
      </c>
      <c r="P424" s="62">
        <f t="shared" si="69"/>
        <v>2.9760337818108309</v>
      </c>
      <c r="Q424" s="65">
        <f t="shared" si="70"/>
        <v>120.96636879603912</v>
      </c>
      <c r="R424" s="103">
        <f t="shared" si="70"/>
        <v>241.93273759207824</v>
      </c>
      <c r="S424" s="65">
        <f t="shared" si="70"/>
        <v>302.41592199009779</v>
      </c>
      <c r="T424" s="65">
        <f t="shared" si="71"/>
        <v>0.57262106025842741</v>
      </c>
      <c r="U424" s="107">
        <f t="shared" si="71"/>
        <v>1.1452421205168548</v>
      </c>
      <c r="V424" s="65">
        <f t="shared" si="71"/>
        <v>1.4315526506460401</v>
      </c>
    </row>
    <row r="425" spans="15:22" x14ac:dyDescent="0.25">
      <c r="O425" s="181">
        <v>423</v>
      </c>
      <c r="P425" s="62">
        <f t="shared" si="69"/>
        <v>2.9619793325844332</v>
      </c>
      <c r="Q425" s="65">
        <f t="shared" si="70"/>
        <v>121.54034838787585</v>
      </c>
      <c r="R425" s="103">
        <f t="shared" si="70"/>
        <v>243.0806967757517</v>
      </c>
      <c r="S425" s="65">
        <f t="shared" si="70"/>
        <v>303.85087096968959</v>
      </c>
      <c r="T425" s="65">
        <f t="shared" si="71"/>
        <v>0.57397959183673208</v>
      </c>
      <c r="U425" s="107">
        <f t="shared" si="71"/>
        <v>1.1479591836734642</v>
      </c>
      <c r="V425" s="65">
        <f t="shared" si="71"/>
        <v>1.4349489795918089</v>
      </c>
    </row>
    <row r="426" spans="15:22" x14ac:dyDescent="0.25">
      <c r="O426" s="181">
        <v>424</v>
      </c>
      <c r="P426" s="62">
        <f t="shared" si="69"/>
        <v>2.9480242079031687</v>
      </c>
      <c r="Q426" s="65">
        <f t="shared" si="70"/>
        <v>122.11568651129089</v>
      </c>
      <c r="R426" s="103">
        <f t="shared" si="70"/>
        <v>244.23137302258178</v>
      </c>
      <c r="S426" s="65">
        <f t="shared" si="70"/>
        <v>305.28921627822723</v>
      </c>
      <c r="T426" s="65">
        <f t="shared" si="71"/>
        <v>0.57533812341503676</v>
      </c>
      <c r="U426" s="107">
        <f t="shared" si="71"/>
        <v>1.1506762468300735</v>
      </c>
      <c r="V426" s="65">
        <f t="shared" si="71"/>
        <v>1.4383453085376345</v>
      </c>
    </row>
    <row r="427" spans="15:22" x14ac:dyDescent="0.25">
      <c r="O427" s="181">
        <v>425</v>
      </c>
      <c r="P427" s="62">
        <f t="shared" si="69"/>
        <v>2.9341674740484427</v>
      </c>
      <c r="Q427" s="65">
        <f t="shared" si="70"/>
        <v>122.69238316628427</v>
      </c>
      <c r="R427" s="103">
        <f t="shared" si="70"/>
        <v>245.38476633256855</v>
      </c>
      <c r="S427" s="65">
        <f t="shared" si="70"/>
        <v>306.73095791571069</v>
      </c>
      <c r="T427" s="65">
        <f t="shared" si="71"/>
        <v>0.57669665499338407</v>
      </c>
      <c r="U427" s="107">
        <f t="shared" si="71"/>
        <v>1.1533933099867681</v>
      </c>
      <c r="V427" s="65">
        <f t="shared" si="71"/>
        <v>1.4417416374834602</v>
      </c>
    </row>
    <row r="428" spans="15:22" x14ac:dyDescent="0.25">
      <c r="O428" s="181">
        <v>426</v>
      </c>
      <c r="P428" s="62">
        <f t="shared" si="69"/>
        <v>2.9204082082479226</v>
      </c>
      <c r="Q428" s="65">
        <f t="shared" si="70"/>
        <v>123.27043835285593</v>
      </c>
      <c r="R428" s="103">
        <f t="shared" si="70"/>
        <v>246.54087670571187</v>
      </c>
      <c r="S428" s="65">
        <f t="shared" si="70"/>
        <v>308.17609588213986</v>
      </c>
      <c r="T428" s="65">
        <f t="shared" si="71"/>
        <v>0.57805518657166033</v>
      </c>
      <c r="U428" s="107">
        <f t="shared" si="71"/>
        <v>1.1561103731433207</v>
      </c>
      <c r="V428" s="65">
        <f t="shared" si="71"/>
        <v>1.4451379664291721</v>
      </c>
    </row>
    <row r="429" spans="15:22" x14ac:dyDescent="0.25">
      <c r="O429" s="181">
        <v>427</v>
      </c>
      <c r="P429" s="62">
        <f t="shared" si="69"/>
        <v>2.9067454985219023</v>
      </c>
      <c r="Q429" s="65">
        <f t="shared" si="70"/>
        <v>123.84985207100593</v>
      </c>
      <c r="R429" s="103">
        <f t="shared" si="70"/>
        <v>247.69970414201185</v>
      </c>
      <c r="S429" s="65">
        <f t="shared" si="70"/>
        <v>309.62463017751486</v>
      </c>
      <c r="T429" s="65">
        <f t="shared" si="71"/>
        <v>0.57941371814999343</v>
      </c>
      <c r="U429" s="107">
        <f t="shared" si="71"/>
        <v>1.1588274362999869</v>
      </c>
      <c r="V429" s="65">
        <f t="shared" si="71"/>
        <v>1.4485342953749978</v>
      </c>
    </row>
    <row r="430" spans="15:22" x14ac:dyDescent="0.25">
      <c r="O430" s="181">
        <v>428</v>
      </c>
      <c r="P430" s="62">
        <f t="shared" si="69"/>
        <v>2.8931784435321859</v>
      </c>
      <c r="Q430" s="65">
        <f t="shared" si="70"/>
        <v>124.43062432073422</v>
      </c>
      <c r="R430" s="103">
        <f t="shared" si="70"/>
        <v>248.86124864146845</v>
      </c>
      <c r="S430" s="65">
        <f t="shared" si="70"/>
        <v>311.07656080183557</v>
      </c>
      <c r="T430" s="65">
        <f t="shared" si="71"/>
        <v>0.58077224972829811</v>
      </c>
      <c r="U430" s="107">
        <f t="shared" si="71"/>
        <v>1.1615444994565962</v>
      </c>
      <c r="V430" s="65">
        <f t="shared" si="71"/>
        <v>1.4519306243207097</v>
      </c>
    </row>
    <row r="431" spans="15:22" x14ac:dyDescent="0.25">
      <c r="O431" s="181">
        <v>429</v>
      </c>
      <c r="P431" s="62">
        <f t="shared" si="69"/>
        <v>2.8797061524334255</v>
      </c>
      <c r="Q431" s="65">
        <f t="shared" si="70"/>
        <v>125.0127551020408</v>
      </c>
      <c r="R431" s="103">
        <f t="shared" si="70"/>
        <v>250.0255102040816</v>
      </c>
      <c r="S431" s="65">
        <f t="shared" si="70"/>
        <v>312.53188775510199</v>
      </c>
      <c r="T431" s="65">
        <f t="shared" si="71"/>
        <v>0.58213078130657436</v>
      </c>
      <c r="U431" s="107">
        <f t="shared" si="71"/>
        <v>1.1642615626131487</v>
      </c>
      <c r="V431" s="65">
        <f t="shared" si="71"/>
        <v>1.4553269532664217</v>
      </c>
    </row>
    <row r="432" spans="15:22" x14ac:dyDescent="0.25">
      <c r="O432" s="181">
        <v>430</v>
      </c>
      <c r="P432" s="62">
        <f t="shared" si="69"/>
        <v>2.8663277447268793</v>
      </c>
      <c r="Q432" s="65">
        <f t="shared" si="70"/>
        <v>125.59624441492574</v>
      </c>
      <c r="R432" s="103">
        <f t="shared" si="70"/>
        <v>251.19248882985147</v>
      </c>
      <c r="S432" s="65">
        <f t="shared" si="70"/>
        <v>313.99061103731435</v>
      </c>
      <c r="T432" s="65">
        <f t="shared" si="71"/>
        <v>0.58348931288493588</v>
      </c>
      <c r="U432" s="107">
        <f t="shared" si="71"/>
        <v>1.1669786257698718</v>
      </c>
      <c r="V432" s="65">
        <f t="shared" si="71"/>
        <v>1.458723282212361</v>
      </c>
    </row>
    <row r="433" spans="15:22" x14ac:dyDescent="0.25">
      <c r="O433" s="181">
        <v>431</v>
      </c>
      <c r="P433" s="62">
        <f t="shared" si="69"/>
        <v>2.8530423501165476</v>
      </c>
      <c r="Q433" s="65">
        <f t="shared" si="70"/>
        <v>126.18109225938896</v>
      </c>
      <c r="R433" s="103">
        <f t="shared" si="70"/>
        <v>252.36218451877792</v>
      </c>
      <c r="S433" s="65">
        <f t="shared" si="70"/>
        <v>315.45273064847242</v>
      </c>
      <c r="T433" s="65">
        <f t="shared" si="71"/>
        <v>0.58484784446322635</v>
      </c>
      <c r="U433" s="107">
        <f t="shared" si="71"/>
        <v>1.1696956889264527</v>
      </c>
      <c r="V433" s="65">
        <f t="shared" si="71"/>
        <v>1.462119611158073</v>
      </c>
    </row>
    <row r="434" spans="15:22" x14ac:dyDescent="0.25">
      <c r="O434" s="181">
        <v>432</v>
      </c>
      <c r="P434" s="62">
        <f t="shared" si="69"/>
        <v>2.8398491083676265</v>
      </c>
      <c r="Q434" s="65">
        <f t="shared" si="70"/>
        <v>126.76729863543052</v>
      </c>
      <c r="R434" s="103">
        <f t="shared" si="70"/>
        <v>253.53459727086104</v>
      </c>
      <c r="S434" s="65">
        <f t="shared" si="70"/>
        <v>316.91824658857632</v>
      </c>
      <c r="T434" s="65">
        <f t="shared" si="71"/>
        <v>0.58620637604155945</v>
      </c>
      <c r="U434" s="107">
        <f t="shared" si="71"/>
        <v>1.1724127520831189</v>
      </c>
      <c r="V434" s="65">
        <f t="shared" si="71"/>
        <v>1.4655159401038986</v>
      </c>
    </row>
    <row r="435" spans="15:22" x14ac:dyDescent="0.25">
      <c r="O435" s="181">
        <v>433</v>
      </c>
      <c r="P435" s="62">
        <f t="shared" si="69"/>
        <v>2.8267471691672581</v>
      </c>
      <c r="Q435" s="65">
        <f t="shared" si="70"/>
        <v>127.35486354305034</v>
      </c>
      <c r="R435" s="103">
        <f t="shared" si="70"/>
        <v>254.70972708610068</v>
      </c>
      <c r="S435" s="65">
        <f t="shared" si="70"/>
        <v>318.38715885762588</v>
      </c>
      <c r="T435" s="65">
        <f t="shared" si="71"/>
        <v>0.5875649076198215</v>
      </c>
      <c r="U435" s="107">
        <f t="shared" si="71"/>
        <v>1.175129815239643</v>
      </c>
      <c r="V435" s="65">
        <f t="shared" si="71"/>
        <v>1.4689122690495537</v>
      </c>
    </row>
    <row r="436" spans="15:22" x14ac:dyDescent="0.25">
      <c r="O436" s="181">
        <v>434</v>
      </c>
      <c r="P436" s="62">
        <f t="shared" si="69"/>
        <v>2.8137356919875134</v>
      </c>
      <c r="Q436" s="65">
        <f t="shared" si="70"/>
        <v>127.9437869822485</v>
      </c>
      <c r="R436" s="103">
        <f t="shared" si="70"/>
        <v>255.88757396449699</v>
      </c>
      <c r="S436" s="65">
        <f t="shared" si="70"/>
        <v>319.85946745562126</v>
      </c>
      <c r="T436" s="65">
        <f t="shared" si="71"/>
        <v>0.5889234391981546</v>
      </c>
      <c r="U436" s="107">
        <f t="shared" si="71"/>
        <v>1.1778468783963092</v>
      </c>
      <c r="V436" s="65">
        <f t="shared" si="71"/>
        <v>1.4723085979953794</v>
      </c>
    </row>
    <row r="437" spans="15:22" x14ac:dyDescent="0.25">
      <c r="O437" s="181">
        <v>435</v>
      </c>
      <c r="P437" s="62">
        <f t="shared" si="69"/>
        <v>2.800813845950588</v>
      </c>
      <c r="Q437" s="65">
        <f t="shared" si="70"/>
        <v>128.53406895302498</v>
      </c>
      <c r="R437" s="103">
        <f t="shared" si="70"/>
        <v>257.06813790604997</v>
      </c>
      <c r="S437" s="65">
        <f t="shared" si="70"/>
        <v>321.33517238256246</v>
      </c>
      <c r="T437" s="65">
        <f t="shared" si="71"/>
        <v>0.5902819707764877</v>
      </c>
      <c r="U437" s="107">
        <f t="shared" si="71"/>
        <v>1.1805639415529754</v>
      </c>
      <c r="V437" s="65">
        <f t="shared" si="71"/>
        <v>1.475704926941205</v>
      </c>
    </row>
    <row r="438" spans="15:22" x14ac:dyDescent="0.25">
      <c r="O438" s="181">
        <v>436</v>
      </c>
      <c r="P438" s="62">
        <f t="shared" si="69"/>
        <v>2.7879808096961534</v>
      </c>
      <c r="Q438" s="65">
        <f t="shared" si="70"/>
        <v>129.12570945537979</v>
      </c>
      <c r="R438" s="103">
        <f t="shared" si="70"/>
        <v>258.25141891075958</v>
      </c>
      <c r="S438" s="65">
        <f t="shared" si="70"/>
        <v>322.81427363844949</v>
      </c>
      <c r="T438" s="65">
        <f t="shared" si="71"/>
        <v>0.59164050235480659</v>
      </c>
      <c r="U438" s="107">
        <f t="shared" si="71"/>
        <v>1.1832810047096132</v>
      </c>
      <c r="V438" s="65">
        <f t="shared" si="71"/>
        <v>1.4791012558870307</v>
      </c>
    </row>
    <row r="439" spans="15:22" x14ac:dyDescent="0.25">
      <c r="O439" s="181">
        <v>437</v>
      </c>
      <c r="P439" s="62">
        <f t="shared" si="69"/>
        <v>2.7752357712508311</v>
      </c>
      <c r="Q439" s="65">
        <f t="shared" si="70"/>
        <v>129.71870848931289</v>
      </c>
      <c r="R439" s="103">
        <f t="shared" si="70"/>
        <v>259.43741697862578</v>
      </c>
      <c r="S439" s="65">
        <f t="shared" si="70"/>
        <v>324.29677122328224</v>
      </c>
      <c r="T439" s="65">
        <f t="shared" si="71"/>
        <v>0.59299903393309705</v>
      </c>
      <c r="U439" s="107">
        <f t="shared" si="71"/>
        <v>1.1859980678661941</v>
      </c>
      <c r="V439" s="65">
        <f t="shared" si="71"/>
        <v>1.4824975848327426</v>
      </c>
    </row>
    <row r="440" spans="15:22" x14ac:dyDescent="0.25">
      <c r="O440" s="181">
        <v>438</v>
      </c>
      <c r="P440" s="62">
        <f t="shared" si="69"/>
        <v>2.7625779278997515</v>
      </c>
      <c r="Q440" s="65">
        <f t="shared" si="70"/>
        <v>130.3130660548243</v>
      </c>
      <c r="R440" s="103">
        <f t="shared" si="70"/>
        <v>260.62613210964861</v>
      </c>
      <c r="S440" s="65">
        <f t="shared" si="70"/>
        <v>325.7826651370608</v>
      </c>
      <c r="T440" s="65">
        <f t="shared" si="71"/>
        <v>0.59435756551141594</v>
      </c>
      <c r="U440" s="107">
        <f t="shared" si="71"/>
        <v>1.1887151310228319</v>
      </c>
      <c r="V440" s="65">
        <f t="shared" si="71"/>
        <v>1.4858939137785683</v>
      </c>
    </row>
    <row r="441" spans="15:22" x14ac:dyDescent="0.25">
      <c r="O441" s="181">
        <v>439</v>
      </c>
      <c r="P441" s="62">
        <f t="shared" si="69"/>
        <v>2.7500064860601592</v>
      </c>
      <c r="Q441" s="65">
        <f t="shared" si="70"/>
        <v>130.90878215191404</v>
      </c>
      <c r="R441" s="103">
        <f t="shared" si="70"/>
        <v>261.81756430382808</v>
      </c>
      <c r="S441" s="65">
        <f t="shared" si="70"/>
        <v>327.27195537978508</v>
      </c>
      <c r="T441" s="65">
        <f t="shared" si="71"/>
        <v>0.59571609708973483</v>
      </c>
      <c r="U441" s="107">
        <f t="shared" si="71"/>
        <v>1.1914321941794697</v>
      </c>
      <c r="V441" s="65">
        <f t="shared" si="71"/>
        <v>1.4892902427242802</v>
      </c>
    </row>
    <row r="442" spans="15:22" x14ac:dyDescent="0.25">
      <c r="O442" s="181">
        <v>440</v>
      </c>
      <c r="P442" s="62">
        <f t="shared" si="69"/>
        <v>2.7375206611570246</v>
      </c>
      <c r="Q442" s="65">
        <f t="shared" si="70"/>
        <v>131.50585678058206</v>
      </c>
      <c r="R442" s="103">
        <f t="shared" si="70"/>
        <v>263.01171356116413</v>
      </c>
      <c r="S442" s="65">
        <f t="shared" si="70"/>
        <v>328.76464195145513</v>
      </c>
      <c r="T442" s="65">
        <f t="shared" si="71"/>
        <v>0.5970746286680253</v>
      </c>
      <c r="U442" s="107">
        <f t="shared" si="71"/>
        <v>1.1941492573360506</v>
      </c>
      <c r="V442" s="65">
        <f t="shared" si="71"/>
        <v>1.492686571670049</v>
      </c>
    </row>
    <row r="443" spans="15:22" x14ac:dyDescent="0.25">
      <c r="O443" s="181">
        <v>441</v>
      </c>
      <c r="P443" s="62">
        <f t="shared" si="69"/>
        <v>2.7251196775006297</v>
      </c>
      <c r="Q443" s="65">
        <f t="shared" si="70"/>
        <v>132.10428994082841</v>
      </c>
      <c r="R443" s="103">
        <f t="shared" si="70"/>
        <v>264.20857988165682</v>
      </c>
      <c r="S443" s="65">
        <f t="shared" si="70"/>
        <v>330.26072485207101</v>
      </c>
      <c r="T443" s="65">
        <f t="shared" si="71"/>
        <v>0.59843316024634419</v>
      </c>
      <c r="U443" s="107">
        <f t="shared" si="71"/>
        <v>1.1968663204926884</v>
      </c>
      <c r="V443" s="65">
        <f t="shared" si="71"/>
        <v>1.4960829006158747</v>
      </c>
    </row>
    <row r="444" spans="15:22" x14ac:dyDescent="0.25">
      <c r="O444" s="181">
        <v>442</v>
      </c>
      <c r="P444" s="62">
        <f t="shared" si="69"/>
        <v>2.7128027681660898</v>
      </c>
      <c r="Q444" s="65">
        <f t="shared" si="70"/>
        <v>132.70408163265307</v>
      </c>
      <c r="R444" s="103">
        <f t="shared" si="70"/>
        <v>265.40816326530614</v>
      </c>
      <c r="S444" s="65">
        <f t="shared" si="70"/>
        <v>331.76020408163265</v>
      </c>
      <c r="T444" s="65">
        <f t="shared" si="71"/>
        <v>0.59979169182466308</v>
      </c>
      <c r="U444" s="107">
        <f t="shared" si="71"/>
        <v>1.1995833836493262</v>
      </c>
      <c r="V444" s="65">
        <f t="shared" si="71"/>
        <v>1.4994792295616435</v>
      </c>
    </row>
    <row r="445" spans="15:22" x14ac:dyDescent="0.25">
      <c r="O445" s="181">
        <v>443</v>
      </c>
      <c r="P445" s="62">
        <f t="shared" si="69"/>
        <v>2.7005691748747762</v>
      </c>
      <c r="Q445" s="65">
        <f t="shared" si="70"/>
        <v>133.30523185605605</v>
      </c>
      <c r="R445" s="103">
        <f t="shared" si="70"/>
        <v>266.61046371211211</v>
      </c>
      <c r="S445" s="65">
        <f t="shared" si="70"/>
        <v>333.26307964014012</v>
      </c>
      <c r="T445" s="65">
        <f t="shared" si="71"/>
        <v>0.60115022340298196</v>
      </c>
      <c r="U445" s="107">
        <f t="shared" si="71"/>
        <v>1.2023004468059639</v>
      </c>
      <c r="V445" s="65">
        <f t="shared" si="71"/>
        <v>1.5028755585074691</v>
      </c>
    </row>
    <row r="446" spans="15:22" x14ac:dyDescent="0.25">
      <c r="O446" s="181">
        <v>444</v>
      </c>
      <c r="P446" s="62">
        <f t="shared" si="69"/>
        <v>2.688418147877607</v>
      </c>
      <c r="Q446" s="65">
        <f t="shared" si="70"/>
        <v>133.90774061103733</v>
      </c>
      <c r="R446" s="103">
        <f t="shared" si="70"/>
        <v>267.81548122207465</v>
      </c>
      <c r="S446" s="65">
        <f t="shared" si="70"/>
        <v>334.7693515275933</v>
      </c>
      <c r="T446" s="65">
        <f t="shared" si="71"/>
        <v>0.60250875498127243</v>
      </c>
      <c r="U446" s="107">
        <f t="shared" si="71"/>
        <v>1.2050175099625449</v>
      </c>
      <c r="V446" s="65">
        <f t="shared" si="71"/>
        <v>1.5062718874531811</v>
      </c>
    </row>
    <row r="447" spans="15:22" x14ac:dyDescent="0.25">
      <c r="O447" s="181">
        <v>445</v>
      </c>
      <c r="P447" s="62">
        <f t="shared" si="69"/>
        <v>2.6763489458401719</v>
      </c>
      <c r="Q447" s="65">
        <f t="shared" si="70"/>
        <v>134.51160789759689</v>
      </c>
      <c r="R447" s="103">
        <f t="shared" si="70"/>
        <v>269.02321579519378</v>
      </c>
      <c r="S447" s="65">
        <f t="shared" si="70"/>
        <v>336.27901974399225</v>
      </c>
      <c r="T447" s="65">
        <f t="shared" si="71"/>
        <v>0.6038672865595629</v>
      </c>
      <c r="U447" s="107">
        <f t="shared" si="71"/>
        <v>1.2077345731191258</v>
      </c>
      <c r="V447" s="65">
        <f t="shared" si="71"/>
        <v>1.5096682163989499</v>
      </c>
    </row>
    <row r="448" spans="15:22" x14ac:dyDescent="0.25">
      <c r="O448" s="181">
        <v>446</v>
      </c>
      <c r="P448" s="62">
        <f t="shared" si="69"/>
        <v>2.6643608357296551</v>
      </c>
      <c r="Q448" s="65">
        <f t="shared" si="70"/>
        <v>135.1168337157348</v>
      </c>
      <c r="R448" s="103">
        <f t="shared" si="70"/>
        <v>270.2336674314696</v>
      </c>
      <c r="S448" s="65">
        <f t="shared" si="70"/>
        <v>337.79208428933697</v>
      </c>
      <c r="T448" s="65">
        <f t="shared" si="71"/>
        <v>0.60522581813791021</v>
      </c>
      <c r="U448" s="107">
        <f t="shared" si="71"/>
        <v>1.2104516362758204</v>
      </c>
      <c r="V448" s="65">
        <f t="shared" si="71"/>
        <v>1.5130645453447187</v>
      </c>
    </row>
    <row r="449" spans="15:22" x14ac:dyDescent="0.25">
      <c r="O449" s="181">
        <v>447</v>
      </c>
      <c r="P449" s="62">
        <f t="shared" si="69"/>
        <v>2.6524530927035319</v>
      </c>
      <c r="Q449" s="65">
        <f t="shared" si="70"/>
        <v>135.72341806545103</v>
      </c>
      <c r="R449" s="103">
        <f t="shared" si="70"/>
        <v>271.44683613090206</v>
      </c>
      <c r="S449" s="65">
        <f t="shared" si="70"/>
        <v>339.30854516362757</v>
      </c>
      <c r="T449" s="65">
        <f t="shared" si="71"/>
        <v>0.6065843497162291</v>
      </c>
      <c r="U449" s="107">
        <f t="shared" si="71"/>
        <v>1.2131686994324582</v>
      </c>
      <c r="V449" s="65">
        <f t="shared" si="71"/>
        <v>1.5164608742906012</v>
      </c>
    </row>
    <row r="450" spans="15:22" x14ac:dyDescent="0.25">
      <c r="O450" s="181">
        <v>448</v>
      </c>
      <c r="P450" s="62">
        <f t="shared" si="69"/>
        <v>2.640625</v>
      </c>
      <c r="Q450" s="65">
        <f t="shared" si="70"/>
        <v>136.33136094674558</v>
      </c>
      <c r="R450" s="103">
        <f t="shared" si="70"/>
        <v>272.66272189349115</v>
      </c>
      <c r="S450" s="65">
        <f t="shared" si="70"/>
        <v>340.82840236686388</v>
      </c>
      <c r="T450" s="65">
        <f t="shared" si="71"/>
        <v>0.60794288129454799</v>
      </c>
      <c r="U450" s="107">
        <f t="shared" si="71"/>
        <v>1.215885762589096</v>
      </c>
      <c r="V450" s="65">
        <f t="shared" si="71"/>
        <v>1.5198572032363131</v>
      </c>
    </row>
    <row r="451" spans="15:22" x14ac:dyDescent="0.25">
      <c r="O451" s="181">
        <v>449</v>
      </c>
      <c r="P451" s="62">
        <f t="shared" si="69"/>
        <v>2.6288758488301149</v>
      </c>
      <c r="Q451" s="65">
        <f t="shared" si="70"/>
        <v>136.94066235961841</v>
      </c>
      <c r="R451" s="103">
        <f t="shared" si="70"/>
        <v>273.88132471923683</v>
      </c>
      <c r="S451" s="65">
        <f t="shared" si="70"/>
        <v>342.35165589904602</v>
      </c>
      <c r="T451" s="65">
        <f t="shared" si="71"/>
        <v>0.60930141287283845</v>
      </c>
      <c r="U451" s="107">
        <f t="shared" si="71"/>
        <v>1.2186028257456769</v>
      </c>
      <c r="V451" s="65">
        <f t="shared" si="71"/>
        <v>1.5232535321821388</v>
      </c>
    </row>
    <row r="452" spans="15:22" x14ac:dyDescent="0.25">
      <c r="O452" s="181">
        <v>450</v>
      </c>
      <c r="P452" s="62">
        <f t="shared" ref="P452:P515" si="72">($C$2/$O452)^2</f>
        <v>2.6172049382716049</v>
      </c>
      <c r="Q452" s="65">
        <f t="shared" ref="Q452:S515" si="73">Q$2*3600/($O$2/$O452)^2</f>
        <v>137.55132230406954</v>
      </c>
      <c r="R452" s="103">
        <f t="shared" si="73"/>
        <v>275.10264460813909</v>
      </c>
      <c r="S452" s="65">
        <f t="shared" si="73"/>
        <v>343.87830576017387</v>
      </c>
      <c r="T452" s="65">
        <f t="shared" ref="T452:V515" si="74">T$2*3600/($O$2/$O452)^2 - T$2*3600/($O$2/($O452-1))^2</f>
        <v>0.61065994445112892</v>
      </c>
      <c r="U452" s="107">
        <f t="shared" si="74"/>
        <v>1.2213198889022578</v>
      </c>
      <c r="V452" s="65">
        <f t="shared" si="74"/>
        <v>1.5266498611278507</v>
      </c>
    </row>
    <row r="453" spans="15:22" x14ac:dyDescent="0.25">
      <c r="O453" s="181">
        <v>451</v>
      </c>
      <c r="P453" s="62">
        <f t="shared" si="72"/>
        <v>2.605611575164331</v>
      </c>
      <c r="Q453" s="65">
        <f t="shared" si="73"/>
        <v>138.16334078009899</v>
      </c>
      <c r="R453" s="103">
        <f t="shared" si="73"/>
        <v>276.32668156019798</v>
      </c>
      <c r="S453" s="65">
        <f t="shared" si="73"/>
        <v>345.40835195024749</v>
      </c>
      <c r="T453" s="65">
        <f t="shared" si="74"/>
        <v>0.61201847602944781</v>
      </c>
      <c r="U453" s="107">
        <f t="shared" si="74"/>
        <v>1.2240369520588956</v>
      </c>
      <c r="V453" s="65">
        <f t="shared" si="74"/>
        <v>1.5300461900736195</v>
      </c>
    </row>
    <row r="454" spans="15:22" x14ac:dyDescent="0.25">
      <c r="O454" s="181">
        <v>452</v>
      </c>
      <c r="P454" s="62">
        <f t="shared" si="72"/>
        <v>2.5940950740073618</v>
      </c>
      <c r="Q454" s="65">
        <f t="shared" si="73"/>
        <v>138.77671778770679</v>
      </c>
      <c r="R454" s="103">
        <f t="shared" si="73"/>
        <v>277.55343557541357</v>
      </c>
      <c r="S454" s="65">
        <f t="shared" si="73"/>
        <v>346.94179446926694</v>
      </c>
      <c r="T454" s="65">
        <f t="shared" si="74"/>
        <v>0.61337700760779512</v>
      </c>
      <c r="U454" s="107">
        <f t="shared" si="74"/>
        <v>1.2267540152155902</v>
      </c>
      <c r="V454" s="65">
        <f t="shared" si="74"/>
        <v>1.5334425190194452</v>
      </c>
    </row>
    <row r="455" spans="15:22" x14ac:dyDescent="0.25">
      <c r="O455" s="181">
        <v>453</v>
      </c>
      <c r="P455" s="62">
        <f t="shared" si="72"/>
        <v>2.5826547568576426</v>
      </c>
      <c r="Q455" s="65">
        <f t="shared" si="73"/>
        <v>139.3914533268929</v>
      </c>
      <c r="R455" s="103">
        <f t="shared" si="73"/>
        <v>278.7829066537858</v>
      </c>
      <c r="S455" s="65">
        <f t="shared" si="73"/>
        <v>348.47863331723221</v>
      </c>
      <c r="T455" s="65">
        <f t="shared" si="74"/>
        <v>0.61473553918611401</v>
      </c>
      <c r="U455" s="107">
        <f t="shared" si="74"/>
        <v>1.229471078372228</v>
      </c>
      <c r="V455" s="65">
        <f t="shared" si="74"/>
        <v>1.5368388479652708</v>
      </c>
    </row>
    <row r="456" spans="15:22" x14ac:dyDescent="0.25">
      <c r="O456" s="181">
        <v>454</v>
      </c>
      <c r="P456" s="62">
        <f t="shared" si="72"/>
        <v>2.5712899532302198</v>
      </c>
      <c r="Q456" s="65">
        <f t="shared" si="73"/>
        <v>140.00754739765731</v>
      </c>
      <c r="R456" s="103">
        <f t="shared" si="73"/>
        <v>280.01509479531461</v>
      </c>
      <c r="S456" s="65">
        <f t="shared" si="73"/>
        <v>350.01886849414325</v>
      </c>
      <c r="T456" s="65">
        <f t="shared" si="74"/>
        <v>0.61609407076440448</v>
      </c>
      <c r="U456" s="107">
        <f t="shared" si="74"/>
        <v>1.232188141528809</v>
      </c>
      <c r="V456" s="65">
        <f t="shared" si="74"/>
        <v>1.5402351769110396</v>
      </c>
    </row>
    <row r="457" spans="15:22" x14ac:dyDescent="0.25">
      <c r="O457" s="181">
        <v>455</v>
      </c>
      <c r="P457" s="62">
        <f t="shared" si="72"/>
        <v>2.5600000000000005</v>
      </c>
      <c r="Q457" s="65">
        <f t="shared" si="73"/>
        <v>140.62499999999997</v>
      </c>
      <c r="R457" s="103">
        <f t="shared" si="73"/>
        <v>281.24999999999994</v>
      </c>
      <c r="S457" s="65">
        <f t="shared" si="73"/>
        <v>351.56249999999994</v>
      </c>
      <c r="T457" s="65">
        <f t="shared" si="74"/>
        <v>0.61745260234266652</v>
      </c>
      <c r="U457" s="107">
        <f t="shared" si="74"/>
        <v>1.234905204685333</v>
      </c>
      <c r="V457" s="65">
        <f t="shared" si="74"/>
        <v>1.5436315058566947</v>
      </c>
    </row>
    <row r="458" spans="15:22" x14ac:dyDescent="0.25">
      <c r="O458" s="181">
        <v>456</v>
      </c>
      <c r="P458" s="62">
        <f t="shared" si="72"/>
        <v>2.5487842413050172</v>
      </c>
      <c r="Q458" s="65">
        <f t="shared" si="73"/>
        <v>141.24381113392101</v>
      </c>
      <c r="R458" s="103">
        <f t="shared" si="73"/>
        <v>282.48762226784203</v>
      </c>
      <c r="S458" s="65">
        <f t="shared" si="73"/>
        <v>353.10952783480252</v>
      </c>
      <c r="T458" s="65">
        <f t="shared" si="74"/>
        <v>0.61881113392104226</v>
      </c>
      <c r="U458" s="107">
        <f t="shared" si="74"/>
        <v>1.2376222678420845</v>
      </c>
      <c r="V458" s="65">
        <f t="shared" si="74"/>
        <v>1.5470278348025772</v>
      </c>
    </row>
    <row r="459" spans="15:22" x14ac:dyDescent="0.25">
      <c r="O459" s="181">
        <v>457</v>
      </c>
      <c r="P459" s="62">
        <f t="shared" si="72"/>
        <v>2.5376420284511774</v>
      </c>
      <c r="Q459" s="65">
        <f t="shared" si="73"/>
        <v>141.86398079942037</v>
      </c>
      <c r="R459" s="103">
        <f t="shared" si="73"/>
        <v>283.72796159884075</v>
      </c>
      <c r="S459" s="65">
        <f t="shared" si="73"/>
        <v>354.65995199855092</v>
      </c>
      <c r="T459" s="65">
        <f t="shared" si="74"/>
        <v>0.62016966549936114</v>
      </c>
      <c r="U459" s="107">
        <f t="shared" si="74"/>
        <v>1.2403393309987223</v>
      </c>
      <c r="V459" s="65">
        <f t="shared" si="74"/>
        <v>1.5504241637484029</v>
      </c>
    </row>
    <row r="460" spans="15:22" x14ac:dyDescent="0.25">
      <c r="O460" s="181">
        <v>458</v>
      </c>
      <c r="P460" s="62">
        <f t="shared" si="72"/>
        <v>2.5265727198184624</v>
      </c>
      <c r="Q460" s="65">
        <f t="shared" si="73"/>
        <v>142.48550899649803</v>
      </c>
      <c r="R460" s="103">
        <f t="shared" si="73"/>
        <v>284.97101799299605</v>
      </c>
      <c r="S460" s="65">
        <f t="shared" si="73"/>
        <v>356.21377249124504</v>
      </c>
      <c r="T460" s="65">
        <f t="shared" si="74"/>
        <v>0.62152819707765161</v>
      </c>
      <c r="U460" s="107">
        <f t="shared" si="74"/>
        <v>1.2430563941553032</v>
      </c>
      <c r="V460" s="65">
        <f t="shared" si="74"/>
        <v>1.5538204926941148</v>
      </c>
    </row>
    <row r="461" spans="15:22" x14ac:dyDescent="0.25">
      <c r="O461" s="181">
        <v>459</v>
      </c>
      <c r="P461" s="62">
        <f t="shared" si="72"/>
        <v>2.5155756807685554</v>
      </c>
      <c r="Q461" s="65">
        <f t="shared" si="73"/>
        <v>143.10839572515397</v>
      </c>
      <c r="R461" s="103">
        <f t="shared" si="73"/>
        <v>286.21679145030794</v>
      </c>
      <c r="S461" s="65">
        <f t="shared" si="73"/>
        <v>357.77098931288492</v>
      </c>
      <c r="T461" s="65">
        <f t="shared" si="74"/>
        <v>0.62288672865594208</v>
      </c>
      <c r="U461" s="107">
        <f t="shared" si="74"/>
        <v>1.2457734573118842</v>
      </c>
      <c r="V461" s="65">
        <f t="shared" si="74"/>
        <v>1.5572168216398836</v>
      </c>
    </row>
    <row r="462" spans="15:22" x14ac:dyDescent="0.25">
      <c r="O462" s="181">
        <v>460</v>
      </c>
      <c r="P462" s="62">
        <f t="shared" si="72"/>
        <v>2.5046502835538753</v>
      </c>
      <c r="Q462" s="65">
        <f t="shared" si="73"/>
        <v>143.73264098538823</v>
      </c>
      <c r="R462" s="103">
        <f t="shared" si="73"/>
        <v>287.46528197077646</v>
      </c>
      <c r="S462" s="65">
        <f t="shared" si="73"/>
        <v>359.33160246347057</v>
      </c>
      <c r="T462" s="65">
        <f t="shared" si="74"/>
        <v>0.62424526023426097</v>
      </c>
      <c r="U462" s="107">
        <f t="shared" si="74"/>
        <v>1.2484905204685219</v>
      </c>
      <c r="V462" s="65">
        <f t="shared" si="74"/>
        <v>1.5606131505856524</v>
      </c>
    </row>
    <row r="463" spans="15:22" x14ac:dyDescent="0.25">
      <c r="O463" s="181">
        <v>461</v>
      </c>
      <c r="P463" s="62">
        <f t="shared" si="72"/>
        <v>2.4937959072279914</v>
      </c>
      <c r="Q463" s="65">
        <f t="shared" si="73"/>
        <v>144.35824477720084</v>
      </c>
      <c r="R463" s="103">
        <f t="shared" si="73"/>
        <v>288.71648955440168</v>
      </c>
      <c r="S463" s="65">
        <f t="shared" si="73"/>
        <v>360.89561194300211</v>
      </c>
      <c r="T463" s="65">
        <f t="shared" si="74"/>
        <v>0.62560379181260828</v>
      </c>
      <c r="U463" s="107">
        <f t="shared" si="74"/>
        <v>1.2512075836252166</v>
      </c>
      <c r="V463" s="65">
        <f t="shared" si="74"/>
        <v>1.5640094795315349</v>
      </c>
    </row>
    <row r="464" spans="15:22" x14ac:dyDescent="0.25">
      <c r="O464" s="181">
        <v>462</v>
      </c>
      <c r="P464" s="62">
        <f t="shared" si="72"/>
        <v>2.483011937557392</v>
      </c>
      <c r="Q464" s="65">
        <f t="shared" si="73"/>
        <v>144.98520710059171</v>
      </c>
      <c r="R464" s="103">
        <f t="shared" si="73"/>
        <v>289.97041420118342</v>
      </c>
      <c r="S464" s="65">
        <f t="shared" si="73"/>
        <v>362.4630177514793</v>
      </c>
      <c r="T464" s="65">
        <f t="shared" si="74"/>
        <v>0.62696232339087032</v>
      </c>
      <c r="U464" s="107">
        <f t="shared" si="74"/>
        <v>1.2539246467817406</v>
      </c>
      <c r="V464" s="65">
        <f t="shared" si="74"/>
        <v>1.56740580847719</v>
      </c>
    </row>
    <row r="465" spans="15:22" x14ac:dyDescent="0.25">
      <c r="O465" s="181">
        <v>463</v>
      </c>
      <c r="P465" s="62">
        <f t="shared" si="72"/>
        <v>2.4722977669345845</v>
      </c>
      <c r="Q465" s="65">
        <f t="shared" si="73"/>
        <v>145.61352795556093</v>
      </c>
      <c r="R465" s="103">
        <f t="shared" si="73"/>
        <v>291.22705591112185</v>
      </c>
      <c r="S465" s="65">
        <f t="shared" si="73"/>
        <v>364.03381988890237</v>
      </c>
      <c r="T465" s="65">
        <f t="shared" si="74"/>
        <v>0.62832085496921763</v>
      </c>
      <c r="U465" s="107">
        <f t="shared" si="74"/>
        <v>1.2566417099384353</v>
      </c>
      <c r="V465" s="65">
        <f t="shared" si="74"/>
        <v>1.5708021374230725</v>
      </c>
    </row>
    <row r="466" spans="15:22" x14ac:dyDescent="0.25">
      <c r="O466" s="181">
        <v>464</v>
      </c>
      <c r="P466" s="62">
        <f t="shared" si="72"/>
        <v>2.4616527942925086</v>
      </c>
      <c r="Q466" s="65">
        <f t="shared" si="73"/>
        <v>146.24320734210846</v>
      </c>
      <c r="R466" s="103">
        <f t="shared" si="73"/>
        <v>292.48641468421692</v>
      </c>
      <c r="S466" s="65">
        <f t="shared" si="73"/>
        <v>365.60801835527116</v>
      </c>
      <c r="T466" s="65">
        <f t="shared" si="74"/>
        <v>0.62967938654753652</v>
      </c>
      <c r="U466" s="107">
        <f t="shared" si="74"/>
        <v>1.259358773095073</v>
      </c>
      <c r="V466" s="65">
        <f t="shared" si="74"/>
        <v>1.5741984663687845</v>
      </c>
    </row>
    <row r="467" spans="15:22" x14ac:dyDescent="0.25">
      <c r="O467" s="181">
        <v>465</v>
      </c>
      <c r="P467" s="62">
        <f t="shared" si="72"/>
        <v>2.4510764250202337</v>
      </c>
      <c r="Q467" s="65">
        <f t="shared" si="73"/>
        <v>146.87424526023426</v>
      </c>
      <c r="R467" s="103">
        <f t="shared" si="73"/>
        <v>293.74849052046852</v>
      </c>
      <c r="S467" s="65">
        <f t="shared" si="73"/>
        <v>367.18561315058565</v>
      </c>
      <c r="T467" s="65">
        <f t="shared" si="74"/>
        <v>0.63103791812579857</v>
      </c>
      <c r="U467" s="107">
        <f t="shared" si="74"/>
        <v>1.2620758362515971</v>
      </c>
      <c r="V467" s="65">
        <f t="shared" si="74"/>
        <v>1.5775947953144964</v>
      </c>
    </row>
    <row r="468" spans="15:22" x14ac:dyDescent="0.25">
      <c r="O468" s="181">
        <v>466</v>
      </c>
      <c r="P468" s="62">
        <f t="shared" si="72"/>
        <v>2.4405680708799204</v>
      </c>
      <c r="Q468" s="65">
        <f t="shared" si="73"/>
        <v>147.50664170993841</v>
      </c>
      <c r="R468" s="103">
        <f t="shared" si="73"/>
        <v>295.01328341987681</v>
      </c>
      <c r="S468" s="65">
        <f t="shared" si="73"/>
        <v>368.76660427484603</v>
      </c>
      <c r="T468" s="65">
        <f t="shared" si="74"/>
        <v>0.63239644970414588</v>
      </c>
      <c r="U468" s="107">
        <f t="shared" si="74"/>
        <v>1.2647928994082918</v>
      </c>
      <c r="V468" s="65">
        <f t="shared" si="74"/>
        <v>1.5809911242603789</v>
      </c>
    </row>
    <row r="469" spans="15:22" x14ac:dyDescent="0.25">
      <c r="O469" s="181">
        <v>467</v>
      </c>
      <c r="P469" s="62">
        <f t="shared" si="72"/>
        <v>2.4301271499250308</v>
      </c>
      <c r="Q469" s="65">
        <f t="shared" si="73"/>
        <v>148.14039669122087</v>
      </c>
      <c r="R469" s="103">
        <f t="shared" si="73"/>
        <v>296.28079338244174</v>
      </c>
      <c r="S469" s="65">
        <f t="shared" si="73"/>
        <v>370.35099172805212</v>
      </c>
      <c r="T469" s="65">
        <f t="shared" si="74"/>
        <v>0.63375498128246477</v>
      </c>
      <c r="U469" s="107">
        <f t="shared" si="74"/>
        <v>1.2675099625649295</v>
      </c>
      <c r="V469" s="65">
        <f t="shared" si="74"/>
        <v>1.5843874532060909</v>
      </c>
    </row>
    <row r="470" spans="15:22" x14ac:dyDescent="0.25">
      <c r="O470" s="181">
        <v>468</v>
      </c>
      <c r="P470" s="62">
        <f t="shared" si="72"/>
        <v>2.4197530864197532</v>
      </c>
      <c r="Q470" s="65">
        <f t="shared" si="73"/>
        <v>148.77551020408163</v>
      </c>
      <c r="R470" s="103">
        <f t="shared" si="73"/>
        <v>297.55102040816325</v>
      </c>
      <c r="S470" s="65">
        <f t="shared" si="73"/>
        <v>371.9387755102041</v>
      </c>
      <c r="T470" s="65">
        <f t="shared" si="74"/>
        <v>0.63511351286075524</v>
      </c>
      <c r="U470" s="107">
        <f t="shared" si="74"/>
        <v>1.2702270257215105</v>
      </c>
      <c r="V470" s="65">
        <f t="shared" si="74"/>
        <v>1.5877837821519734</v>
      </c>
    </row>
    <row r="471" spans="15:22" x14ac:dyDescent="0.25">
      <c r="O471" s="181">
        <v>469</v>
      </c>
      <c r="P471" s="62">
        <f t="shared" si="72"/>
        <v>2.4094453107596348</v>
      </c>
      <c r="Q471" s="65">
        <f t="shared" si="73"/>
        <v>149.4119822485207</v>
      </c>
      <c r="R471" s="103">
        <f t="shared" si="73"/>
        <v>298.8239644970414</v>
      </c>
      <c r="S471" s="65">
        <f t="shared" si="73"/>
        <v>373.52995562130178</v>
      </c>
      <c r="T471" s="65">
        <f t="shared" si="74"/>
        <v>0.63647204443907412</v>
      </c>
      <c r="U471" s="107">
        <f t="shared" si="74"/>
        <v>1.2729440888781482</v>
      </c>
      <c r="V471" s="65">
        <f t="shared" si="74"/>
        <v>1.5911801110976853</v>
      </c>
    </row>
    <row r="472" spans="15:22" x14ac:dyDescent="0.25">
      <c r="O472" s="181">
        <v>470</v>
      </c>
      <c r="P472" s="62">
        <f t="shared" si="72"/>
        <v>2.3992032593933907</v>
      </c>
      <c r="Q472" s="65">
        <f t="shared" si="73"/>
        <v>150.04981282453809</v>
      </c>
      <c r="R472" s="103">
        <f t="shared" si="73"/>
        <v>300.09962564907619</v>
      </c>
      <c r="S472" s="65">
        <f t="shared" si="73"/>
        <v>375.12453206134523</v>
      </c>
      <c r="T472" s="65">
        <f t="shared" si="74"/>
        <v>0.63783057601739301</v>
      </c>
      <c r="U472" s="107">
        <f t="shared" si="74"/>
        <v>1.275661152034786</v>
      </c>
      <c r="V472" s="65">
        <f t="shared" si="74"/>
        <v>1.5945764400434541</v>
      </c>
    </row>
    <row r="473" spans="15:22" x14ac:dyDescent="0.25">
      <c r="O473" s="181">
        <v>471</v>
      </c>
      <c r="P473" s="62">
        <f t="shared" si="72"/>
        <v>2.3890263747458769</v>
      </c>
      <c r="Q473" s="65">
        <f t="shared" si="73"/>
        <v>150.68900193213378</v>
      </c>
      <c r="R473" s="103">
        <f t="shared" si="73"/>
        <v>301.37800386426755</v>
      </c>
      <c r="S473" s="65">
        <f t="shared" si="73"/>
        <v>376.72250483033446</v>
      </c>
      <c r="T473" s="65">
        <f t="shared" si="74"/>
        <v>0.63918910759568348</v>
      </c>
      <c r="U473" s="107">
        <f t="shared" si="74"/>
        <v>1.278378215191367</v>
      </c>
      <c r="V473" s="65">
        <f t="shared" si="74"/>
        <v>1.5979727689892229</v>
      </c>
    </row>
    <row r="474" spans="15:22" x14ac:dyDescent="0.25">
      <c r="O474" s="181">
        <v>472</v>
      </c>
      <c r="P474" s="62">
        <f t="shared" si="72"/>
        <v>2.3789141051422007</v>
      </c>
      <c r="Q474" s="65">
        <f t="shared" si="73"/>
        <v>151.32954957130781</v>
      </c>
      <c r="R474" s="103">
        <f t="shared" si="73"/>
        <v>302.65909914261562</v>
      </c>
      <c r="S474" s="65">
        <f t="shared" si="73"/>
        <v>378.32387392826951</v>
      </c>
      <c r="T474" s="65">
        <f t="shared" si="74"/>
        <v>0.64054763917403079</v>
      </c>
      <c r="U474" s="107">
        <f t="shared" si="74"/>
        <v>1.2810952783480616</v>
      </c>
      <c r="V474" s="65">
        <f t="shared" si="74"/>
        <v>1.6013690979350486</v>
      </c>
    </row>
    <row r="475" spans="15:22" x14ac:dyDescent="0.25">
      <c r="O475" s="181">
        <v>473</v>
      </c>
      <c r="P475" s="62">
        <f t="shared" si="72"/>
        <v>2.3688659047329583</v>
      </c>
      <c r="Q475" s="65">
        <f t="shared" si="73"/>
        <v>151.97145574206013</v>
      </c>
      <c r="R475" s="103">
        <f t="shared" si="73"/>
        <v>303.94291148412026</v>
      </c>
      <c r="S475" s="65">
        <f t="shared" si="73"/>
        <v>379.92863935515032</v>
      </c>
      <c r="T475" s="65">
        <f t="shared" si="74"/>
        <v>0.64190617075232126</v>
      </c>
      <c r="U475" s="107">
        <f t="shared" si="74"/>
        <v>1.2838123415046425</v>
      </c>
      <c r="V475" s="65">
        <f t="shared" si="74"/>
        <v>1.6047654268808174</v>
      </c>
    </row>
    <row r="476" spans="15:22" x14ac:dyDescent="0.25">
      <c r="O476" s="181">
        <v>474</v>
      </c>
      <c r="P476" s="62">
        <f t="shared" si="72"/>
        <v>2.3588812334205698</v>
      </c>
      <c r="Q476" s="65">
        <f t="shared" si="73"/>
        <v>152.6147204443908</v>
      </c>
      <c r="R476" s="103">
        <f t="shared" si="73"/>
        <v>305.2294408887816</v>
      </c>
      <c r="S476" s="65">
        <f t="shared" si="73"/>
        <v>381.53680111097697</v>
      </c>
      <c r="T476" s="65">
        <f t="shared" si="74"/>
        <v>0.64326470233066857</v>
      </c>
      <c r="U476" s="107">
        <f t="shared" si="74"/>
        <v>1.2865294046613371</v>
      </c>
      <c r="V476" s="65">
        <f t="shared" si="74"/>
        <v>1.608161755826643</v>
      </c>
    </row>
    <row r="477" spans="15:22" x14ac:dyDescent="0.25">
      <c r="O477" s="181">
        <v>475</v>
      </c>
      <c r="P477" s="62">
        <f t="shared" si="72"/>
        <v>2.3489595567867032</v>
      </c>
      <c r="Q477" s="65">
        <f t="shared" si="73"/>
        <v>153.25934367829976</v>
      </c>
      <c r="R477" s="103">
        <f t="shared" si="73"/>
        <v>306.51868735659951</v>
      </c>
      <c r="S477" s="65">
        <f t="shared" si="73"/>
        <v>383.14835919574938</v>
      </c>
      <c r="T477" s="65">
        <f t="shared" si="74"/>
        <v>0.64462323390895904</v>
      </c>
      <c r="U477" s="107">
        <f t="shared" si="74"/>
        <v>1.2892464678179181</v>
      </c>
      <c r="V477" s="65">
        <f t="shared" si="74"/>
        <v>1.6115580847724118</v>
      </c>
    </row>
    <row r="478" spans="15:22" x14ac:dyDescent="0.25">
      <c r="O478" s="181">
        <v>476</v>
      </c>
      <c r="P478" s="62">
        <f t="shared" si="72"/>
        <v>2.3391003460207611</v>
      </c>
      <c r="Q478" s="65">
        <f t="shared" si="73"/>
        <v>153.90532544378698</v>
      </c>
      <c r="R478" s="103">
        <f t="shared" si="73"/>
        <v>307.81065088757396</v>
      </c>
      <c r="S478" s="65">
        <f t="shared" si="73"/>
        <v>384.7633136094675</v>
      </c>
      <c r="T478" s="65">
        <f t="shared" si="74"/>
        <v>0.64598176548722108</v>
      </c>
      <c r="U478" s="107">
        <f t="shared" si="74"/>
        <v>1.2919635309744422</v>
      </c>
      <c r="V478" s="65">
        <f t="shared" si="74"/>
        <v>1.6149544137181238</v>
      </c>
    </row>
    <row r="479" spans="15:22" x14ac:dyDescent="0.25">
      <c r="O479" s="181">
        <v>477</v>
      </c>
      <c r="P479" s="62">
        <f t="shared" si="72"/>
        <v>2.329303077849417</v>
      </c>
      <c r="Q479" s="65">
        <f t="shared" si="73"/>
        <v>154.55266574085255</v>
      </c>
      <c r="R479" s="103">
        <f t="shared" si="73"/>
        <v>309.10533148170509</v>
      </c>
      <c r="S479" s="65">
        <f t="shared" si="73"/>
        <v>386.38166435213139</v>
      </c>
      <c r="T479" s="65">
        <f t="shared" si="74"/>
        <v>0.64734029706556839</v>
      </c>
      <c r="U479" s="107">
        <f t="shared" si="74"/>
        <v>1.2946805941311368</v>
      </c>
      <c r="V479" s="65">
        <f t="shared" si="74"/>
        <v>1.6183507426638926</v>
      </c>
    </row>
    <row r="480" spans="15:22" x14ac:dyDescent="0.25">
      <c r="O480" s="181">
        <v>478</v>
      </c>
      <c r="P480" s="62">
        <f t="shared" si="72"/>
        <v>2.3195672344671836</v>
      </c>
      <c r="Q480" s="65">
        <f t="shared" si="73"/>
        <v>155.20136456949643</v>
      </c>
      <c r="R480" s="103">
        <f t="shared" si="73"/>
        <v>310.40272913899287</v>
      </c>
      <c r="S480" s="65">
        <f t="shared" si="73"/>
        <v>388.00341142374111</v>
      </c>
      <c r="T480" s="65">
        <f t="shared" si="74"/>
        <v>0.64869882864388728</v>
      </c>
      <c r="U480" s="107">
        <f t="shared" si="74"/>
        <v>1.2973976572877746</v>
      </c>
      <c r="V480" s="65">
        <f t="shared" si="74"/>
        <v>1.6217470716097182</v>
      </c>
    </row>
    <row r="481" spans="15:22" x14ac:dyDescent="0.25">
      <c r="O481" s="181">
        <v>479</v>
      </c>
      <c r="P481" s="62">
        <f t="shared" si="72"/>
        <v>2.3098923034679943</v>
      </c>
      <c r="Q481" s="65">
        <f t="shared" si="73"/>
        <v>155.85142192971861</v>
      </c>
      <c r="R481" s="103">
        <f t="shared" si="73"/>
        <v>311.70284385943722</v>
      </c>
      <c r="S481" s="65">
        <f t="shared" si="73"/>
        <v>389.62855482429654</v>
      </c>
      <c r="T481" s="65">
        <f t="shared" si="74"/>
        <v>0.65005736022217775</v>
      </c>
      <c r="U481" s="107">
        <f t="shared" si="74"/>
        <v>1.3001147204443555</v>
      </c>
      <c r="V481" s="65">
        <f t="shared" si="74"/>
        <v>1.6251434005554302</v>
      </c>
    </row>
    <row r="482" spans="15:22" x14ac:dyDescent="0.25">
      <c r="O482" s="181">
        <v>480</v>
      </c>
      <c r="P482" s="62">
        <f t="shared" si="72"/>
        <v>2.3002777777777776</v>
      </c>
      <c r="Q482" s="65">
        <f t="shared" si="73"/>
        <v>156.50283782151914</v>
      </c>
      <c r="R482" s="103">
        <f t="shared" si="73"/>
        <v>313.00567564303827</v>
      </c>
      <c r="S482" s="65">
        <f t="shared" si="73"/>
        <v>391.25709455379786</v>
      </c>
      <c r="T482" s="65">
        <f t="shared" si="74"/>
        <v>0.65141589180052506</v>
      </c>
      <c r="U482" s="107">
        <f t="shared" si="74"/>
        <v>1.3028317836010501</v>
      </c>
      <c r="V482" s="65">
        <f t="shared" si="74"/>
        <v>1.6285397295013126</v>
      </c>
    </row>
    <row r="483" spans="15:22" x14ac:dyDescent="0.25">
      <c r="O483" s="181">
        <v>481</v>
      </c>
      <c r="P483" s="62">
        <f t="shared" si="72"/>
        <v>2.2907231555880205</v>
      </c>
      <c r="Q483" s="65">
        <f t="shared" si="73"/>
        <v>157.15561224489795</v>
      </c>
      <c r="R483" s="103">
        <f t="shared" si="73"/>
        <v>314.3112244897959</v>
      </c>
      <c r="S483" s="65">
        <f t="shared" si="73"/>
        <v>392.88903061224488</v>
      </c>
      <c r="T483" s="65">
        <f t="shared" si="74"/>
        <v>0.65277442337881553</v>
      </c>
      <c r="U483" s="107">
        <f t="shared" si="74"/>
        <v>1.3055488467576311</v>
      </c>
      <c r="V483" s="65">
        <f t="shared" si="74"/>
        <v>1.6319360584470246</v>
      </c>
    </row>
    <row r="484" spans="15:22" x14ac:dyDescent="0.25">
      <c r="O484" s="181">
        <v>482</v>
      </c>
      <c r="P484" s="62">
        <f t="shared" si="72"/>
        <v>2.2812279402902842</v>
      </c>
      <c r="Q484" s="65">
        <f t="shared" si="73"/>
        <v>157.80974519985509</v>
      </c>
      <c r="R484" s="103">
        <f t="shared" si="73"/>
        <v>315.61949039971017</v>
      </c>
      <c r="S484" s="65">
        <f t="shared" si="73"/>
        <v>394.52436299963773</v>
      </c>
      <c r="T484" s="65">
        <f t="shared" si="74"/>
        <v>0.65413295495713442</v>
      </c>
      <c r="U484" s="107">
        <f t="shared" si="74"/>
        <v>1.3082659099142688</v>
      </c>
      <c r="V484" s="65">
        <f t="shared" si="74"/>
        <v>1.6353323873928503</v>
      </c>
    </row>
    <row r="485" spans="15:22" x14ac:dyDescent="0.25">
      <c r="O485" s="181">
        <v>483</v>
      </c>
      <c r="P485" s="62">
        <f t="shared" si="72"/>
        <v>2.2717916404116782</v>
      </c>
      <c r="Q485" s="65">
        <f t="shared" si="73"/>
        <v>158.46523668639054</v>
      </c>
      <c r="R485" s="103">
        <f t="shared" si="73"/>
        <v>316.93047337278108</v>
      </c>
      <c r="S485" s="65">
        <f t="shared" si="73"/>
        <v>396.16309171597635</v>
      </c>
      <c r="T485" s="65">
        <f t="shared" si="74"/>
        <v>0.6554914865354533</v>
      </c>
      <c r="U485" s="107">
        <f t="shared" si="74"/>
        <v>1.3109829730709066</v>
      </c>
      <c r="V485" s="65">
        <f t="shared" si="74"/>
        <v>1.6387287163386191</v>
      </c>
    </row>
    <row r="486" spans="15:22" x14ac:dyDescent="0.25">
      <c r="O486" s="181">
        <v>484</v>
      </c>
      <c r="P486" s="62">
        <f t="shared" si="72"/>
        <v>2.2624137695512605</v>
      </c>
      <c r="Q486" s="65">
        <f t="shared" si="73"/>
        <v>159.12208670450426</v>
      </c>
      <c r="R486" s="103">
        <f t="shared" si="73"/>
        <v>318.24417340900851</v>
      </c>
      <c r="S486" s="65">
        <f t="shared" si="73"/>
        <v>397.80521676126068</v>
      </c>
      <c r="T486" s="65">
        <f t="shared" si="74"/>
        <v>0.65685001811371535</v>
      </c>
      <c r="U486" s="107">
        <f t="shared" si="74"/>
        <v>1.3137000362274307</v>
      </c>
      <c r="V486" s="65">
        <f t="shared" si="74"/>
        <v>1.642125045284331</v>
      </c>
    </row>
    <row r="487" spans="15:22" x14ac:dyDescent="0.25">
      <c r="O487" s="181">
        <v>485</v>
      </c>
      <c r="P487" s="62">
        <f t="shared" si="72"/>
        <v>2.2530938463173555</v>
      </c>
      <c r="Q487" s="65">
        <f t="shared" si="73"/>
        <v>159.78029525419637</v>
      </c>
      <c r="R487" s="103">
        <f t="shared" si="73"/>
        <v>319.56059050839275</v>
      </c>
      <c r="S487" s="65">
        <f t="shared" si="73"/>
        <v>399.45073813549089</v>
      </c>
      <c r="T487" s="65">
        <f t="shared" si="74"/>
        <v>0.6582085496921195</v>
      </c>
      <c r="U487" s="107">
        <f t="shared" si="74"/>
        <v>1.316417099384239</v>
      </c>
      <c r="V487" s="65">
        <f t="shared" si="74"/>
        <v>1.6455213742302135</v>
      </c>
    </row>
    <row r="488" spans="15:22" x14ac:dyDescent="0.25">
      <c r="O488" s="181">
        <v>486</v>
      </c>
      <c r="P488" s="62">
        <f t="shared" si="72"/>
        <v>2.2438313942657793</v>
      </c>
      <c r="Q488" s="65">
        <f t="shared" si="73"/>
        <v>160.43986233546673</v>
      </c>
      <c r="R488" s="103">
        <f t="shared" si="73"/>
        <v>320.87972467093346</v>
      </c>
      <c r="S488" s="65">
        <f t="shared" si="73"/>
        <v>401.09965583866682</v>
      </c>
      <c r="T488" s="65">
        <f t="shared" si="74"/>
        <v>0.65956708127035313</v>
      </c>
      <c r="U488" s="107">
        <f t="shared" si="74"/>
        <v>1.3191341625407063</v>
      </c>
      <c r="V488" s="65">
        <f t="shared" si="74"/>
        <v>1.6489177031759255</v>
      </c>
    </row>
    <row r="489" spans="15:22" x14ac:dyDescent="0.25">
      <c r="O489" s="181">
        <v>487</v>
      </c>
      <c r="P489" s="62">
        <f t="shared" si="72"/>
        <v>2.2346259418389418</v>
      </c>
      <c r="Q489" s="65">
        <f t="shared" si="73"/>
        <v>161.10078794831543</v>
      </c>
      <c r="R489" s="103">
        <f t="shared" si="73"/>
        <v>322.20157589663086</v>
      </c>
      <c r="S489" s="65">
        <f t="shared" si="73"/>
        <v>402.75196987078857</v>
      </c>
      <c r="T489" s="65">
        <f t="shared" si="74"/>
        <v>0.66092561284870044</v>
      </c>
      <c r="U489" s="107">
        <f t="shared" si="74"/>
        <v>1.3218512256974009</v>
      </c>
      <c r="V489" s="65">
        <f t="shared" si="74"/>
        <v>1.6523140321217511</v>
      </c>
    </row>
    <row r="490" spans="15:22" x14ac:dyDescent="0.25">
      <c r="O490" s="181">
        <v>488</v>
      </c>
      <c r="P490" s="62">
        <f t="shared" si="72"/>
        <v>2.225477022305832</v>
      </c>
      <c r="Q490" s="65">
        <f t="shared" si="73"/>
        <v>161.76307209274242</v>
      </c>
      <c r="R490" s="103">
        <f t="shared" si="73"/>
        <v>323.52614418548484</v>
      </c>
      <c r="S490" s="65">
        <f t="shared" si="73"/>
        <v>404.40768023185603</v>
      </c>
      <c r="T490" s="65">
        <f t="shared" si="74"/>
        <v>0.66228414442699091</v>
      </c>
      <c r="U490" s="107">
        <f t="shared" si="74"/>
        <v>1.3245682888539818</v>
      </c>
      <c r="V490" s="65">
        <f t="shared" si="74"/>
        <v>1.6557103610674631</v>
      </c>
    </row>
    <row r="491" spans="15:22" x14ac:dyDescent="0.25">
      <c r="O491" s="181">
        <v>489</v>
      </c>
      <c r="P491" s="62">
        <f t="shared" si="72"/>
        <v>2.2163841737028531</v>
      </c>
      <c r="Q491" s="65">
        <f t="shared" si="73"/>
        <v>162.42671476874776</v>
      </c>
      <c r="R491" s="103">
        <f t="shared" si="73"/>
        <v>324.85342953749551</v>
      </c>
      <c r="S491" s="65">
        <f t="shared" si="73"/>
        <v>406.06678692186938</v>
      </c>
      <c r="T491" s="65">
        <f t="shared" si="74"/>
        <v>0.66364267600533822</v>
      </c>
      <c r="U491" s="107">
        <f t="shared" si="74"/>
        <v>1.3272853520106764</v>
      </c>
      <c r="V491" s="65">
        <f t="shared" si="74"/>
        <v>1.6591066900133455</v>
      </c>
    </row>
    <row r="492" spans="15:22" x14ac:dyDescent="0.25">
      <c r="O492" s="181">
        <v>490</v>
      </c>
      <c r="P492" s="62">
        <f t="shared" si="72"/>
        <v>2.2073469387755105</v>
      </c>
      <c r="Q492" s="65">
        <f t="shared" si="73"/>
        <v>163.09171597633133</v>
      </c>
      <c r="R492" s="103">
        <f t="shared" si="73"/>
        <v>326.18343195266266</v>
      </c>
      <c r="S492" s="65">
        <f t="shared" si="73"/>
        <v>407.72928994082838</v>
      </c>
      <c r="T492" s="65">
        <f t="shared" si="74"/>
        <v>0.66500120758357184</v>
      </c>
      <c r="U492" s="107">
        <f t="shared" si="74"/>
        <v>1.3300024151671437</v>
      </c>
      <c r="V492" s="65">
        <f t="shared" si="74"/>
        <v>1.6625030189590007</v>
      </c>
    </row>
    <row r="493" spans="15:22" x14ac:dyDescent="0.25">
      <c r="O493" s="181">
        <v>491</v>
      </c>
      <c r="P493" s="62">
        <f t="shared" si="72"/>
        <v>2.1983648649209186</v>
      </c>
      <c r="Q493" s="65">
        <f t="shared" si="73"/>
        <v>163.75807571549331</v>
      </c>
      <c r="R493" s="103">
        <f t="shared" si="73"/>
        <v>327.51615143098661</v>
      </c>
      <c r="S493" s="65">
        <f t="shared" si="73"/>
        <v>409.39518928873326</v>
      </c>
      <c r="T493" s="65">
        <f t="shared" si="74"/>
        <v>0.66635973916197599</v>
      </c>
      <c r="U493" s="107">
        <f t="shared" si="74"/>
        <v>1.332719478323952</v>
      </c>
      <c r="V493" s="65">
        <f t="shared" si="74"/>
        <v>1.6658993479048831</v>
      </c>
    </row>
    <row r="494" spans="15:22" x14ac:dyDescent="0.25">
      <c r="O494" s="181">
        <v>492</v>
      </c>
      <c r="P494" s="62">
        <f t="shared" si="72"/>
        <v>2.1894375041311389</v>
      </c>
      <c r="Q494" s="65">
        <f t="shared" si="73"/>
        <v>164.42579398623354</v>
      </c>
      <c r="R494" s="103">
        <f t="shared" si="73"/>
        <v>328.85158797246709</v>
      </c>
      <c r="S494" s="65">
        <f t="shared" si="73"/>
        <v>411.06448496558386</v>
      </c>
      <c r="T494" s="65">
        <f t="shared" si="74"/>
        <v>0.66771827074023804</v>
      </c>
      <c r="U494" s="107">
        <f t="shared" si="74"/>
        <v>1.3354365414804761</v>
      </c>
      <c r="V494" s="65">
        <f t="shared" si="74"/>
        <v>1.6692956768505951</v>
      </c>
    </row>
    <row r="495" spans="15:22" x14ac:dyDescent="0.25">
      <c r="O495" s="181">
        <v>493</v>
      </c>
      <c r="P495" s="62">
        <f t="shared" si="72"/>
        <v>2.1805644129373092</v>
      </c>
      <c r="Q495" s="65">
        <f t="shared" si="73"/>
        <v>165.0948707885521</v>
      </c>
      <c r="R495" s="103">
        <f t="shared" si="73"/>
        <v>330.1897415771042</v>
      </c>
      <c r="S495" s="65">
        <f t="shared" si="73"/>
        <v>412.73717697138022</v>
      </c>
      <c r="T495" s="65">
        <f t="shared" si="74"/>
        <v>0.66907680231855693</v>
      </c>
      <c r="U495" s="107">
        <f t="shared" si="74"/>
        <v>1.3381536046371139</v>
      </c>
      <c r="V495" s="65">
        <f t="shared" si="74"/>
        <v>1.6726920057963639</v>
      </c>
    </row>
    <row r="496" spans="15:22" x14ac:dyDescent="0.25">
      <c r="O496" s="181">
        <v>494</v>
      </c>
      <c r="P496" s="62">
        <f t="shared" si="72"/>
        <v>2.1717451523545703</v>
      </c>
      <c r="Q496" s="65">
        <f t="shared" si="73"/>
        <v>165.765306122449</v>
      </c>
      <c r="R496" s="103">
        <f t="shared" si="73"/>
        <v>331.53061224489801</v>
      </c>
      <c r="S496" s="65">
        <f t="shared" si="73"/>
        <v>414.41326530612253</v>
      </c>
      <c r="T496" s="65">
        <f t="shared" si="74"/>
        <v>0.67043533389690424</v>
      </c>
      <c r="U496" s="107">
        <f t="shared" si="74"/>
        <v>1.3408706677938085</v>
      </c>
      <c r="V496" s="65">
        <f t="shared" si="74"/>
        <v>1.6760883347423032</v>
      </c>
    </row>
    <row r="497" spans="15:22" x14ac:dyDescent="0.25">
      <c r="O497" s="181">
        <v>495</v>
      </c>
      <c r="P497" s="62">
        <f t="shared" si="72"/>
        <v>2.1629792878277723</v>
      </c>
      <c r="Q497" s="65">
        <f t="shared" si="73"/>
        <v>166.4370999879242</v>
      </c>
      <c r="R497" s="103">
        <f t="shared" si="73"/>
        <v>332.8741999758484</v>
      </c>
      <c r="S497" s="65">
        <f t="shared" si="73"/>
        <v>416.09274996981048</v>
      </c>
      <c r="T497" s="65">
        <f t="shared" si="74"/>
        <v>0.67179386547519471</v>
      </c>
      <c r="U497" s="107">
        <f t="shared" si="74"/>
        <v>1.3435877309503894</v>
      </c>
      <c r="V497" s="65">
        <f t="shared" si="74"/>
        <v>1.6794846636879583</v>
      </c>
    </row>
    <row r="498" spans="15:22" x14ac:dyDescent="0.25">
      <c r="O498" s="181">
        <v>496</v>
      </c>
      <c r="P498" s="62">
        <f t="shared" si="72"/>
        <v>2.1542663891779399</v>
      </c>
      <c r="Q498" s="65">
        <f t="shared" si="73"/>
        <v>167.11025238497763</v>
      </c>
      <c r="R498" s="103">
        <f t="shared" si="73"/>
        <v>334.22050476995526</v>
      </c>
      <c r="S498" s="65">
        <f t="shared" si="73"/>
        <v>417.7756309624441</v>
      </c>
      <c r="T498" s="65">
        <f t="shared" si="74"/>
        <v>0.67315239705342833</v>
      </c>
      <c r="U498" s="107">
        <f t="shared" si="74"/>
        <v>1.3463047941068567</v>
      </c>
      <c r="V498" s="65">
        <f t="shared" si="74"/>
        <v>1.6828809926336135</v>
      </c>
    </row>
    <row r="499" spans="15:22" x14ac:dyDescent="0.25">
      <c r="O499" s="181">
        <v>497</v>
      </c>
      <c r="P499" s="62">
        <f t="shared" si="72"/>
        <v>2.1456060305494944</v>
      </c>
      <c r="Q499" s="65">
        <f t="shared" si="73"/>
        <v>167.78476331360946</v>
      </c>
      <c r="R499" s="103">
        <f t="shared" si="73"/>
        <v>335.56952662721892</v>
      </c>
      <c r="S499" s="65">
        <f t="shared" si="73"/>
        <v>419.46190828402359</v>
      </c>
      <c r="T499" s="65">
        <f t="shared" si="74"/>
        <v>0.67451092863183248</v>
      </c>
      <c r="U499" s="107">
        <f t="shared" si="74"/>
        <v>1.349021857263665</v>
      </c>
      <c r="V499" s="65">
        <f t="shared" si="74"/>
        <v>1.6862773215794959</v>
      </c>
    </row>
    <row r="500" spans="15:22" x14ac:dyDescent="0.25">
      <c r="O500" s="181">
        <v>498</v>
      </c>
      <c r="P500" s="62">
        <f t="shared" si="72"/>
        <v>2.1369977903582198</v>
      </c>
      <c r="Q500" s="65">
        <f t="shared" si="73"/>
        <v>168.46063277381961</v>
      </c>
      <c r="R500" s="103">
        <f t="shared" si="73"/>
        <v>336.92126554763922</v>
      </c>
      <c r="S500" s="65">
        <f t="shared" si="73"/>
        <v>421.15158193454903</v>
      </c>
      <c r="T500" s="65">
        <f t="shared" si="74"/>
        <v>0.67586946021015137</v>
      </c>
      <c r="U500" s="107">
        <f t="shared" si="74"/>
        <v>1.3517389204203027</v>
      </c>
      <c r="V500" s="65">
        <f t="shared" si="74"/>
        <v>1.6896736505254353</v>
      </c>
    </row>
    <row r="501" spans="15:22" x14ac:dyDescent="0.25">
      <c r="O501" s="181">
        <v>499</v>
      </c>
      <c r="P501" s="62">
        <f t="shared" si="72"/>
        <v>2.1284412512399546</v>
      </c>
      <c r="Q501" s="65">
        <f t="shared" si="73"/>
        <v>169.13786076560802</v>
      </c>
      <c r="R501" s="103">
        <f t="shared" si="73"/>
        <v>338.27572153121605</v>
      </c>
      <c r="S501" s="65">
        <f t="shared" si="73"/>
        <v>422.84465191402006</v>
      </c>
      <c r="T501" s="65">
        <f t="shared" si="74"/>
        <v>0.67722799178841342</v>
      </c>
      <c r="U501" s="107">
        <f t="shared" si="74"/>
        <v>1.3544559835768268</v>
      </c>
      <c r="V501" s="65">
        <f t="shared" si="74"/>
        <v>1.6930699794710335</v>
      </c>
    </row>
    <row r="502" spans="15:22" x14ac:dyDescent="0.25">
      <c r="O502" s="181">
        <v>500</v>
      </c>
      <c r="P502" s="62">
        <f t="shared" si="72"/>
        <v>2.119936</v>
      </c>
      <c r="Q502" s="65">
        <f t="shared" si="73"/>
        <v>169.81644728897476</v>
      </c>
      <c r="R502" s="103">
        <f t="shared" si="73"/>
        <v>339.63289457794951</v>
      </c>
      <c r="S502" s="65">
        <f t="shared" si="73"/>
        <v>424.54111822243692</v>
      </c>
      <c r="T502" s="65">
        <f t="shared" si="74"/>
        <v>0.67858652336673231</v>
      </c>
      <c r="U502" s="107">
        <f t="shared" si="74"/>
        <v>1.3571730467334646</v>
      </c>
      <c r="V502" s="65">
        <f t="shared" si="74"/>
        <v>1.6964663084168592</v>
      </c>
    </row>
    <row r="503" spans="15:22" x14ac:dyDescent="0.25">
      <c r="O503" s="181">
        <v>501</v>
      </c>
      <c r="P503" s="62">
        <f t="shared" si="72"/>
        <v>2.1114816275632369</v>
      </c>
      <c r="Q503" s="65">
        <f t="shared" si="73"/>
        <v>170.49639234391981</v>
      </c>
      <c r="R503" s="103">
        <f t="shared" si="73"/>
        <v>340.99278468783962</v>
      </c>
      <c r="S503" s="65">
        <f t="shared" si="73"/>
        <v>426.24098085979955</v>
      </c>
      <c r="T503" s="65">
        <f t="shared" si="74"/>
        <v>0.6799450549450512</v>
      </c>
      <c r="U503" s="107">
        <f t="shared" si="74"/>
        <v>1.3598901098901024</v>
      </c>
      <c r="V503" s="65">
        <f t="shared" si="74"/>
        <v>1.699862637362628</v>
      </c>
    </row>
    <row r="504" spans="15:22" x14ac:dyDescent="0.25">
      <c r="O504" s="181">
        <v>502</v>
      </c>
      <c r="P504" s="62">
        <f t="shared" si="72"/>
        <v>2.1030777289249376</v>
      </c>
      <c r="Q504" s="65">
        <f t="shared" si="73"/>
        <v>171.17769593044318</v>
      </c>
      <c r="R504" s="103">
        <f t="shared" si="73"/>
        <v>342.35539186088636</v>
      </c>
      <c r="S504" s="65">
        <f t="shared" si="73"/>
        <v>427.944239826108</v>
      </c>
      <c r="T504" s="65">
        <f t="shared" si="74"/>
        <v>0.68130358652337009</v>
      </c>
      <c r="U504" s="107">
        <f t="shared" si="74"/>
        <v>1.3626071730467402</v>
      </c>
      <c r="V504" s="65">
        <f t="shared" si="74"/>
        <v>1.7032589663084536</v>
      </c>
    </row>
    <row r="505" spans="15:22" x14ac:dyDescent="0.25">
      <c r="O505" s="181">
        <v>503</v>
      </c>
      <c r="P505" s="62">
        <f t="shared" si="72"/>
        <v>2.0947239031022615</v>
      </c>
      <c r="Q505" s="65">
        <f t="shared" si="73"/>
        <v>171.86035804854484</v>
      </c>
      <c r="R505" s="103">
        <f t="shared" si="73"/>
        <v>343.72071609708968</v>
      </c>
      <c r="S505" s="65">
        <f t="shared" si="73"/>
        <v>429.65089512136205</v>
      </c>
      <c r="T505" s="65">
        <f t="shared" si="74"/>
        <v>0.68266211810166055</v>
      </c>
      <c r="U505" s="107">
        <f t="shared" si="74"/>
        <v>1.3653242362033211</v>
      </c>
      <c r="V505" s="65">
        <f t="shared" si="74"/>
        <v>1.7066552952540519</v>
      </c>
    </row>
    <row r="506" spans="15:22" x14ac:dyDescent="0.25">
      <c r="O506" s="181">
        <v>504</v>
      </c>
      <c r="P506" s="62">
        <f t="shared" si="72"/>
        <v>2.0864197530864197</v>
      </c>
      <c r="Q506" s="65">
        <f t="shared" si="73"/>
        <v>172.54437869822485</v>
      </c>
      <c r="R506" s="103">
        <f t="shared" si="73"/>
        <v>345.08875739644969</v>
      </c>
      <c r="S506" s="65">
        <f t="shared" si="73"/>
        <v>431.36094674556216</v>
      </c>
      <c r="T506" s="65">
        <f t="shared" si="74"/>
        <v>0.68402064968000786</v>
      </c>
      <c r="U506" s="107">
        <f t="shared" si="74"/>
        <v>1.3680412993600157</v>
      </c>
      <c r="V506" s="65">
        <f t="shared" si="74"/>
        <v>1.7100516242001049</v>
      </c>
    </row>
    <row r="507" spans="15:22" x14ac:dyDescent="0.25">
      <c r="O507" s="181">
        <v>505</v>
      </c>
      <c r="P507" s="62">
        <f t="shared" si="72"/>
        <v>2.07816488579551</v>
      </c>
      <c r="Q507" s="65">
        <f t="shared" si="73"/>
        <v>173.22975787948317</v>
      </c>
      <c r="R507" s="103">
        <f t="shared" si="73"/>
        <v>346.45951575896635</v>
      </c>
      <c r="S507" s="65">
        <f t="shared" si="73"/>
        <v>433.07439469870792</v>
      </c>
      <c r="T507" s="65">
        <f t="shared" si="74"/>
        <v>0.68537918125832675</v>
      </c>
      <c r="U507" s="107">
        <f t="shared" si="74"/>
        <v>1.3707583625166535</v>
      </c>
      <c r="V507" s="65">
        <f t="shared" si="74"/>
        <v>1.71344795314576</v>
      </c>
    </row>
    <row r="508" spans="15:22" x14ac:dyDescent="0.25">
      <c r="O508" s="181">
        <v>506</v>
      </c>
      <c r="P508" s="62">
        <f t="shared" si="72"/>
        <v>2.069958912027996</v>
      </c>
      <c r="Q508" s="65">
        <f t="shared" si="73"/>
        <v>173.91649559231976</v>
      </c>
      <c r="R508" s="103">
        <f t="shared" si="73"/>
        <v>347.83299118463952</v>
      </c>
      <c r="S508" s="65">
        <f t="shared" si="73"/>
        <v>434.79123898079945</v>
      </c>
      <c r="T508" s="65">
        <f t="shared" si="74"/>
        <v>0.6867377128365888</v>
      </c>
      <c r="U508" s="107">
        <f t="shared" si="74"/>
        <v>1.3734754256731776</v>
      </c>
      <c r="V508" s="65">
        <f t="shared" si="74"/>
        <v>1.7168442820915288</v>
      </c>
    </row>
    <row r="509" spans="15:22" x14ac:dyDescent="0.25">
      <c r="O509" s="181">
        <v>507</v>
      </c>
      <c r="P509" s="62">
        <f t="shared" si="72"/>
        <v>2.0618014464168311</v>
      </c>
      <c r="Q509" s="65">
        <f t="shared" si="73"/>
        <v>174.6045918367347</v>
      </c>
      <c r="R509" s="103">
        <f t="shared" si="73"/>
        <v>349.2091836734694</v>
      </c>
      <c r="S509" s="65">
        <f t="shared" si="73"/>
        <v>436.51147959183675</v>
      </c>
      <c r="T509" s="65">
        <f t="shared" si="74"/>
        <v>0.68809624441493611</v>
      </c>
      <c r="U509" s="107">
        <f t="shared" si="74"/>
        <v>1.3761924888298722</v>
      </c>
      <c r="V509" s="65">
        <f t="shared" si="74"/>
        <v>1.7202406110372976</v>
      </c>
    </row>
    <row r="510" spans="15:22" x14ac:dyDescent="0.25">
      <c r="O510" s="181">
        <v>508</v>
      </c>
      <c r="P510" s="62">
        <f t="shared" si="72"/>
        <v>2.0536921073842143</v>
      </c>
      <c r="Q510" s="65">
        <f t="shared" si="73"/>
        <v>175.29404661272798</v>
      </c>
      <c r="R510" s="103">
        <f t="shared" si="73"/>
        <v>350.58809322545596</v>
      </c>
      <c r="S510" s="65">
        <f t="shared" si="73"/>
        <v>438.23511653181993</v>
      </c>
      <c r="T510" s="65">
        <f t="shared" si="74"/>
        <v>0.68945477599328342</v>
      </c>
      <c r="U510" s="107">
        <f t="shared" si="74"/>
        <v>1.3789095519865668</v>
      </c>
      <c r="V510" s="65">
        <f t="shared" si="74"/>
        <v>1.7236369399831801</v>
      </c>
    </row>
    <row r="511" spans="15:22" x14ac:dyDescent="0.25">
      <c r="O511" s="181">
        <v>509</v>
      </c>
      <c r="P511" s="62">
        <f t="shared" si="72"/>
        <v>2.0456305170969697</v>
      </c>
      <c r="Q511" s="65">
        <f t="shared" si="73"/>
        <v>175.98485992029947</v>
      </c>
      <c r="R511" s="103">
        <f t="shared" si="73"/>
        <v>351.96971984059894</v>
      </c>
      <c r="S511" s="65">
        <f t="shared" si="73"/>
        <v>439.9621498007487</v>
      </c>
      <c r="T511" s="65">
        <f t="shared" si="74"/>
        <v>0.69081330757148862</v>
      </c>
      <c r="U511" s="107">
        <f t="shared" si="74"/>
        <v>1.3816266151429772</v>
      </c>
      <c r="V511" s="65">
        <f t="shared" si="74"/>
        <v>1.7270332689287784</v>
      </c>
    </row>
    <row r="512" spans="15:22" x14ac:dyDescent="0.25">
      <c r="O512" s="181">
        <v>510</v>
      </c>
      <c r="P512" s="62">
        <f t="shared" si="72"/>
        <v>2.0376163014225299</v>
      </c>
      <c r="Q512" s="65">
        <f t="shared" si="73"/>
        <v>176.67703175944933</v>
      </c>
      <c r="R512" s="103">
        <f t="shared" si="73"/>
        <v>353.35406351889867</v>
      </c>
      <c r="S512" s="65">
        <f t="shared" si="73"/>
        <v>441.69257939862331</v>
      </c>
      <c r="T512" s="65">
        <f t="shared" si="74"/>
        <v>0.69217183914986435</v>
      </c>
      <c r="U512" s="107">
        <f t="shared" si="74"/>
        <v>1.3843436782997287</v>
      </c>
      <c r="V512" s="65">
        <f t="shared" si="74"/>
        <v>1.730429597874604</v>
      </c>
    </row>
    <row r="513" spans="15:22" x14ac:dyDescent="0.25">
      <c r="O513" s="181">
        <v>511</v>
      </c>
      <c r="P513" s="62">
        <f t="shared" si="72"/>
        <v>2.0296490898855319</v>
      </c>
      <c r="Q513" s="65">
        <f t="shared" si="73"/>
        <v>177.37056213017752</v>
      </c>
      <c r="R513" s="103">
        <f t="shared" si="73"/>
        <v>354.74112426035504</v>
      </c>
      <c r="S513" s="65">
        <f t="shared" si="73"/>
        <v>443.4264053254438</v>
      </c>
      <c r="T513" s="65">
        <f t="shared" si="74"/>
        <v>0.69353037072818324</v>
      </c>
      <c r="U513" s="107">
        <f t="shared" si="74"/>
        <v>1.3870607414563665</v>
      </c>
      <c r="V513" s="65">
        <f t="shared" si="74"/>
        <v>1.7338259268204865</v>
      </c>
    </row>
    <row r="514" spans="15:22" x14ac:dyDescent="0.25">
      <c r="O514" s="181">
        <v>512</v>
      </c>
      <c r="P514" s="62">
        <f t="shared" si="72"/>
        <v>2.021728515625</v>
      </c>
      <c r="Q514" s="65">
        <f t="shared" si="73"/>
        <v>178.06545103248399</v>
      </c>
      <c r="R514" s="103">
        <f t="shared" si="73"/>
        <v>356.13090206496798</v>
      </c>
      <c r="S514" s="65">
        <f t="shared" si="73"/>
        <v>445.16362758120999</v>
      </c>
      <c r="T514" s="65">
        <f t="shared" si="74"/>
        <v>0.69488890230647371</v>
      </c>
      <c r="U514" s="107">
        <f t="shared" si="74"/>
        <v>1.3897778046129474</v>
      </c>
      <c r="V514" s="65">
        <f t="shared" si="74"/>
        <v>1.7372222557661985</v>
      </c>
    </row>
    <row r="515" spans="15:22" x14ac:dyDescent="0.25">
      <c r="O515" s="181">
        <v>513</v>
      </c>
      <c r="P515" s="62">
        <f t="shared" si="72"/>
        <v>2.013854215352112</v>
      </c>
      <c r="Q515" s="65">
        <f t="shared" si="73"/>
        <v>178.76169846636881</v>
      </c>
      <c r="R515" s="103">
        <f t="shared" si="73"/>
        <v>357.52339693273763</v>
      </c>
      <c r="S515" s="65">
        <f t="shared" si="73"/>
        <v>446.90424616592202</v>
      </c>
      <c r="T515" s="65">
        <f t="shared" si="74"/>
        <v>0.69624743388482102</v>
      </c>
      <c r="U515" s="107">
        <f t="shared" si="74"/>
        <v>1.392494867769642</v>
      </c>
      <c r="V515" s="65">
        <f t="shared" si="74"/>
        <v>1.7406185847120241</v>
      </c>
    </row>
    <row r="516" spans="15:22" x14ac:dyDescent="0.25">
      <c r="O516" s="181">
        <v>514</v>
      </c>
      <c r="P516" s="62">
        <f t="shared" ref="P516:P579" si="75">($C$2/$O516)^2</f>
        <v>2.0060258293085438</v>
      </c>
      <c r="Q516" s="65">
        <f t="shared" ref="Q516:S579" si="76">Q$2*3600/($O$2/$O516)^2</f>
        <v>179.4593044318319</v>
      </c>
      <c r="R516" s="103">
        <f t="shared" si="76"/>
        <v>358.91860886366379</v>
      </c>
      <c r="S516" s="65">
        <f t="shared" si="76"/>
        <v>448.64826107957975</v>
      </c>
      <c r="T516" s="65">
        <f t="shared" ref="T516:V579" si="77">T$2*3600/($O$2/$O516)^2 - T$2*3600/($O$2/($O516-1))^2</f>
        <v>0.69760596546308307</v>
      </c>
      <c r="U516" s="107">
        <f t="shared" si="77"/>
        <v>1.3952119309261661</v>
      </c>
      <c r="V516" s="65">
        <f t="shared" si="77"/>
        <v>1.7440149136577361</v>
      </c>
    </row>
    <row r="517" spans="15:22" x14ac:dyDescent="0.25">
      <c r="O517" s="181">
        <v>515</v>
      </c>
      <c r="P517" s="62">
        <f t="shared" si="75"/>
        <v>1.9982430012253749</v>
      </c>
      <c r="Q517" s="65">
        <f t="shared" si="76"/>
        <v>180.1582689288733</v>
      </c>
      <c r="R517" s="103">
        <f t="shared" si="76"/>
        <v>360.3165378577466</v>
      </c>
      <c r="S517" s="65">
        <f t="shared" si="76"/>
        <v>450.39567232218326</v>
      </c>
      <c r="T517" s="65">
        <f t="shared" si="77"/>
        <v>0.69896449704140196</v>
      </c>
      <c r="U517" s="107">
        <f t="shared" si="77"/>
        <v>1.3979289940828039</v>
      </c>
      <c r="V517" s="65">
        <f t="shared" si="77"/>
        <v>1.7474112426035049</v>
      </c>
    </row>
    <row r="518" spans="15:22" x14ac:dyDescent="0.25">
      <c r="O518" s="181">
        <v>516</v>
      </c>
      <c r="P518" s="62">
        <f t="shared" si="75"/>
        <v>1.9905053782825552</v>
      </c>
      <c r="Q518" s="65">
        <f t="shared" si="76"/>
        <v>180.85859195749305</v>
      </c>
      <c r="R518" s="103">
        <f t="shared" si="76"/>
        <v>361.71718391498609</v>
      </c>
      <c r="S518" s="65">
        <f t="shared" si="76"/>
        <v>452.14647989373259</v>
      </c>
      <c r="T518" s="65">
        <f t="shared" si="77"/>
        <v>0.70032302861974927</v>
      </c>
      <c r="U518" s="107">
        <f t="shared" si="77"/>
        <v>1.4006460572394985</v>
      </c>
      <c r="V518" s="65">
        <f t="shared" si="77"/>
        <v>1.7508075715493305</v>
      </c>
    </row>
    <row r="519" spans="15:22" x14ac:dyDescent="0.25">
      <c r="O519" s="181">
        <v>517</v>
      </c>
      <c r="P519" s="62">
        <f t="shared" si="75"/>
        <v>1.9828126110689177</v>
      </c>
      <c r="Q519" s="65">
        <f t="shared" si="76"/>
        <v>181.56027351769112</v>
      </c>
      <c r="R519" s="103">
        <f t="shared" si="76"/>
        <v>363.12054703538223</v>
      </c>
      <c r="S519" s="65">
        <f t="shared" si="76"/>
        <v>453.9006837942278</v>
      </c>
      <c r="T519" s="65">
        <f t="shared" si="77"/>
        <v>0.70168156019806815</v>
      </c>
      <c r="U519" s="107">
        <f t="shared" si="77"/>
        <v>1.4033631203961363</v>
      </c>
      <c r="V519" s="65">
        <f t="shared" si="77"/>
        <v>1.754203900495213</v>
      </c>
    </row>
    <row r="520" spans="15:22" x14ac:dyDescent="0.25">
      <c r="O520" s="181">
        <v>518</v>
      </c>
      <c r="P520" s="62">
        <f t="shared" si="75"/>
        <v>1.9751643535427321</v>
      </c>
      <c r="Q520" s="65">
        <f t="shared" si="76"/>
        <v>182.26331360946745</v>
      </c>
      <c r="R520" s="103">
        <f t="shared" si="76"/>
        <v>364.52662721893489</v>
      </c>
      <c r="S520" s="65">
        <f t="shared" si="76"/>
        <v>455.65828402366861</v>
      </c>
      <c r="T520" s="65">
        <f t="shared" si="77"/>
        <v>0.7030400917763302</v>
      </c>
      <c r="U520" s="107">
        <f t="shared" si="77"/>
        <v>1.4060801835526604</v>
      </c>
      <c r="V520" s="65">
        <f t="shared" si="77"/>
        <v>1.7576002294408113</v>
      </c>
    </row>
    <row r="521" spans="15:22" x14ac:dyDescent="0.25">
      <c r="O521" s="181">
        <v>519</v>
      </c>
      <c r="P521" s="62">
        <f t="shared" si="75"/>
        <v>1.9675602629927864</v>
      </c>
      <c r="Q521" s="65">
        <f t="shared" si="76"/>
        <v>182.96771223282215</v>
      </c>
      <c r="R521" s="103">
        <f t="shared" si="76"/>
        <v>365.9354244656443</v>
      </c>
      <c r="S521" s="65">
        <f t="shared" si="76"/>
        <v>457.41928058205536</v>
      </c>
      <c r="T521" s="65">
        <f t="shared" si="77"/>
        <v>0.70439862335470593</v>
      </c>
      <c r="U521" s="107">
        <f t="shared" si="77"/>
        <v>1.4087972467094119</v>
      </c>
      <c r="V521" s="65">
        <f t="shared" si="77"/>
        <v>1.7609965583867506</v>
      </c>
    </row>
    <row r="522" spans="15:22" x14ac:dyDescent="0.25">
      <c r="O522" s="181">
        <v>520</v>
      </c>
      <c r="P522" s="62">
        <f t="shared" si="75"/>
        <v>1.9599999999999997</v>
      </c>
      <c r="Q522" s="65">
        <f t="shared" si="76"/>
        <v>183.67346938775512</v>
      </c>
      <c r="R522" s="103">
        <f t="shared" si="76"/>
        <v>367.34693877551024</v>
      </c>
      <c r="S522" s="65">
        <f t="shared" si="76"/>
        <v>459.18367346938783</v>
      </c>
      <c r="T522" s="65">
        <f t="shared" si="77"/>
        <v>0.70575715493296798</v>
      </c>
      <c r="U522" s="107">
        <f t="shared" si="77"/>
        <v>1.411514309865936</v>
      </c>
      <c r="V522" s="65">
        <f t="shared" si="77"/>
        <v>1.7643928873324626</v>
      </c>
    </row>
    <row r="523" spans="15:22" x14ac:dyDescent="0.25">
      <c r="O523" s="181">
        <v>521</v>
      </c>
      <c r="P523" s="62">
        <f t="shared" si="75"/>
        <v>1.9524832283995415</v>
      </c>
      <c r="Q523" s="65">
        <f t="shared" si="76"/>
        <v>184.38058507426641</v>
      </c>
      <c r="R523" s="103">
        <f t="shared" si="76"/>
        <v>368.76117014853281</v>
      </c>
      <c r="S523" s="65">
        <f t="shared" si="76"/>
        <v>460.95146268566606</v>
      </c>
      <c r="T523" s="65">
        <f t="shared" si="77"/>
        <v>0.70711568651128687</v>
      </c>
      <c r="U523" s="107">
        <f t="shared" si="77"/>
        <v>1.4142313730225737</v>
      </c>
      <c r="V523" s="65">
        <f t="shared" si="77"/>
        <v>1.7677892162782314</v>
      </c>
    </row>
    <row r="524" spans="15:22" x14ac:dyDescent="0.25">
      <c r="O524" s="181">
        <v>522</v>
      </c>
      <c r="P524" s="62">
        <f t="shared" si="75"/>
        <v>1.9450096152434639</v>
      </c>
      <c r="Q524" s="65">
        <f t="shared" si="76"/>
        <v>185.08905929235598</v>
      </c>
      <c r="R524" s="103">
        <f t="shared" si="76"/>
        <v>370.17811858471197</v>
      </c>
      <c r="S524" s="65">
        <f t="shared" si="76"/>
        <v>462.72264823088994</v>
      </c>
      <c r="T524" s="65">
        <f t="shared" si="77"/>
        <v>0.70847421808957733</v>
      </c>
      <c r="U524" s="107">
        <f t="shared" si="77"/>
        <v>1.4169484361791547</v>
      </c>
      <c r="V524" s="65">
        <f t="shared" si="77"/>
        <v>1.7711855452238865</v>
      </c>
    </row>
    <row r="525" spans="15:22" x14ac:dyDescent="0.25">
      <c r="O525" s="181">
        <v>523</v>
      </c>
      <c r="P525" s="62">
        <f t="shared" si="75"/>
        <v>1.9375788307638315</v>
      </c>
      <c r="Q525" s="65">
        <f t="shared" si="76"/>
        <v>185.79889204202388</v>
      </c>
      <c r="R525" s="103">
        <f t="shared" si="76"/>
        <v>371.59778408404776</v>
      </c>
      <c r="S525" s="65">
        <f t="shared" si="76"/>
        <v>464.49723010505971</v>
      </c>
      <c r="T525" s="65">
        <f t="shared" si="77"/>
        <v>0.70983274966789622</v>
      </c>
      <c r="U525" s="107">
        <f t="shared" si="77"/>
        <v>1.4196654993357924</v>
      </c>
      <c r="V525" s="65">
        <f t="shared" si="77"/>
        <v>1.774581874169769</v>
      </c>
    </row>
    <row r="526" spans="15:22" x14ac:dyDescent="0.25">
      <c r="O526" s="181">
        <v>524</v>
      </c>
      <c r="P526" s="62">
        <f t="shared" si="75"/>
        <v>1.9301905483363444</v>
      </c>
      <c r="Q526" s="65">
        <f t="shared" si="76"/>
        <v>186.51008332327009</v>
      </c>
      <c r="R526" s="103">
        <f t="shared" si="76"/>
        <v>373.02016664654019</v>
      </c>
      <c r="S526" s="65">
        <f t="shared" si="76"/>
        <v>466.27520830817525</v>
      </c>
      <c r="T526" s="65">
        <f t="shared" si="77"/>
        <v>0.71119128124621511</v>
      </c>
      <c r="U526" s="107">
        <f t="shared" si="77"/>
        <v>1.4223825624924302</v>
      </c>
      <c r="V526" s="65">
        <f t="shared" si="77"/>
        <v>1.7779782031155378</v>
      </c>
    </row>
    <row r="527" spans="15:22" x14ac:dyDescent="0.25">
      <c r="O527" s="181">
        <v>525</v>
      </c>
      <c r="P527" s="62">
        <f t="shared" si="75"/>
        <v>1.9228444444444446</v>
      </c>
      <c r="Q527" s="65">
        <f t="shared" si="76"/>
        <v>187.22263313609466</v>
      </c>
      <c r="R527" s="103">
        <f t="shared" si="76"/>
        <v>374.44526627218931</v>
      </c>
      <c r="S527" s="65">
        <f t="shared" si="76"/>
        <v>468.05658284023667</v>
      </c>
      <c r="T527" s="65">
        <f t="shared" si="77"/>
        <v>0.71254981282456242</v>
      </c>
      <c r="U527" s="107">
        <f t="shared" si="77"/>
        <v>1.4250996256491248</v>
      </c>
      <c r="V527" s="65">
        <f t="shared" si="77"/>
        <v>1.7813745320614203</v>
      </c>
    </row>
    <row r="528" spans="15:22" x14ac:dyDescent="0.25">
      <c r="O528" s="181">
        <v>526</v>
      </c>
      <c r="P528" s="62">
        <f t="shared" si="75"/>
        <v>1.9155401986439013</v>
      </c>
      <c r="Q528" s="65">
        <f t="shared" si="76"/>
        <v>187.93654148049751</v>
      </c>
      <c r="R528" s="103">
        <f t="shared" si="76"/>
        <v>375.87308296099502</v>
      </c>
      <c r="S528" s="65">
        <f t="shared" si="76"/>
        <v>469.84135370124375</v>
      </c>
      <c r="T528" s="65">
        <f t="shared" si="77"/>
        <v>0.71390834440285289</v>
      </c>
      <c r="U528" s="107">
        <f t="shared" si="77"/>
        <v>1.4278166888057058</v>
      </c>
      <c r="V528" s="65">
        <f t="shared" si="77"/>
        <v>1.7847708610070754</v>
      </c>
    </row>
    <row r="529" spans="15:22" x14ac:dyDescent="0.25">
      <c r="O529" s="181">
        <v>527</v>
      </c>
      <c r="P529" s="62">
        <f t="shared" si="75"/>
        <v>1.9082774935278632</v>
      </c>
      <c r="Q529" s="65">
        <f t="shared" si="76"/>
        <v>188.65180835647871</v>
      </c>
      <c r="R529" s="103">
        <f t="shared" si="76"/>
        <v>377.30361671295742</v>
      </c>
      <c r="S529" s="65">
        <f t="shared" si="76"/>
        <v>471.62952089119676</v>
      </c>
      <c r="T529" s="65">
        <f t="shared" si="77"/>
        <v>0.7152668759812002</v>
      </c>
      <c r="U529" s="107">
        <f t="shared" si="77"/>
        <v>1.4305337519624004</v>
      </c>
      <c r="V529" s="65">
        <f t="shared" si="77"/>
        <v>1.7881671899530147</v>
      </c>
    </row>
    <row r="530" spans="15:22" x14ac:dyDescent="0.25">
      <c r="O530" s="181">
        <v>528</v>
      </c>
      <c r="P530" s="62">
        <f t="shared" si="75"/>
        <v>1.9010560146923787</v>
      </c>
      <c r="Q530" s="65">
        <f t="shared" si="76"/>
        <v>189.36843376403812</v>
      </c>
      <c r="R530" s="103">
        <f t="shared" si="76"/>
        <v>378.73686752807623</v>
      </c>
      <c r="S530" s="65">
        <f t="shared" si="76"/>
        <v>473.42108441009532</v>
      </c>
      <c r="T530" s="65">
        <f t="shared" si="77"/>
        <v>0.7166254075594054</v>
      </c>
      <c r="U530" s="107">
        <f t="shared" si="77"/>
        <v>1.4332508151188108</v>
      </c>
      <c r="V530" s="65">
        <f t="shared" si="77"/>
        <v>1.7915635188985561</v>
      </c>
    </row>
    <row r="531" spans="15:22" x14ac:dyDescent="0.25">
      <c r="O531" s="181">
        <v>529</v>
      </c>
      <c r="P531" s="62">
        <f t="shared" si="75"/>
        <v>1.8938754507023632</v>
      </c>
      <c r="Q531" s="65">
        <f t="shared" si="76"/>
        <v>190.08641770317593</v>
      </c>
      <c r="R531" s="103">
        <f t="shared" si="76"/>
        <v>380.17283540635185</v>
      </c>
      <c r="S531" s="65">
        <f t="shared" si="76"/>
        <v>475.21604425793987</v>
      </c>
      <c r="T531" s="65">
        <f t="shared" si="77"/>
        <v>0.71798393913780956</v>
      </c>
      <c r="U531" s="107">
        <f t="shared" si="77"/>
        <v>1.4359678782756191</v>
      </c>
      <c r="V531" s="65">
        <f t="shared" si="77"/>
        <v>1.7949598478445523</v>
      </c>
    </row>
    <row r="532" spans="15:22" x14ac:dyDescent="0.25">
      <c r="O532" s="181">
        <v>530</v>
      </c>
      <c r="P532" s="62">
        <f t="shared" si="75"/>
        <v>1.8867354930580276</v>
      </c>
      <c r="Q532" s="65">
        <f t="shared" si="76"/>
        <v>190.80576017389205</v>
      </c>
      <c r="R532" s="103">
        <f t="shared" si="76"/>
        <v>381.61152034778411</v>
      </c>
      <c r="S532" s="65">
        <f t="shared" si="76"/>
        <v>477.01440043473013</v>
      </c>
      <c r="T532" s="65">
        <f t="shared" si="77"/>
        <v>0.71934247071612845</v>
      </c>
      <c r="U532" s="107">
        <f t="shared" si="77"/>
        <v>1.4386849414322569</v>
      </c>
      <c r="V532" s="65">
        <f t="shared" si="77"/>
        <v>1.7983561767902643</v>
      </c>
    </row>
    <row r="533" spans="15:22" x14ac:dyDescent="0.25">
      <c r="O533" s="181">
        <v>531</v>
      </c>
      <c r="P533" s="62">
        <f t="shared" si="75"/>
        <v>1.8796358361617389</v>
      </c>
      <c r="Q533" s="65">
        <f t="shared" si="76"/>
        <v>191.52646117618642</v>
      </c>
      <c r="R533" s="103">
        <f t="shared" si="76"/>
        <v>383.05292235237283</v>
      </c>
      <c r="S533" s="65">
        <f t="shared" si="76"/>
        <v>478.81615294046605</v>
      </c>
      <c r="T533" s="65">
        <f t="shared" si="77"/>
        <v>0.72070100229436207</v>
      </c>
      <c r="U533" s="107">
        <f t="shared" si="77"/>
        <v>1.4414020045887241</v>
      </c>
      <c r="V533" s="65">
        <f t="shared" si="77"/>
        <v>1.8017525057359194</v>
      </c>
    </row>
    <row r="534" spans="15:22" x14ac:dyDescent="0.25">
      <c r="O534" s="181">
        <v>532</v>
      </c>
      <c r="P534" s="62">
        <f t="shared" si="75"/>
        <v>1.8725761772853187</v>
      </c>
      <c r="Q534" s="65">
        <f t="shared" si="76"/>
        <v>192.24852071005915</v>
      </c>
      <c r="R534" s="103">
        <f t="shared" si="76"/>
        <v>384.49704142011831</v>
      </c>
      <c r="S534" s="65">
        <f t="shared" si="76"/>
        <v>480.62130177514791</v>
      </c>
      <c r="T534" s="65">
        <f t="shared" si="77"/>
        <v>0.7220595338727378</v>
      </c>
      <c r="U534" s="107">
        <f t="shared" si="77"/>
        <v>1.4441190677454756</v>
      </c>
      <c r="V534" s="65">
        <f t="shared" si="77"/>
        <v>1.8051488346818587</v>
      </c>
    </row>
    <row r="535" spans="15:22" x14ac:dyDescent="0.25">
      <c r="O535" s="181">
        <v>533</v>
      </c>
      <c r="P535" s="62">
        <f t="shared" si="75"/>
        <v>1.8655562165377755</v>
      </c>
      <c r="Q535" s="65">
        <f t="shared" si="76"/>
        <v>192.97193877551018</v>
      </c>
      <c r="R535" s="103">
        <f t="shared" si="76"/>
        <v>385.94387755102036</v>
      </c>
      <c r="S535" s="65">
        <f t="shared" si="76"/>
        <v>482.42984693877543</v>
      </c>
      <c r="T535" s="65">
        <f t="shared" si="77"/>
        <v>0.72341806545102827</v>
      </c>
      <c r="U535" s="107">
        <f t="shared" si="77"/>
        <v>1.4468361309020565</v>
      </c>
      <c r="V535" s="65">
        <f t="shared" si="77"/>
        <v>1.8085451636275138</v>
      </c>
    </row>
    <row r="536" spans="15:22" x14ac:dyDescent="0.25">
      <c r="O536" s="181">
        <v>534</v>
      </c>
      <c r="P536" s="62">
        <f t="shared" si="75"/>
        <v>1.8585756568334526</v>
      </c>
      <c r="Q536" s="65">
        <f t="shared" si="76"/>
        <v>193.69671537253956</v>
      </c>
      <c r="R536" s="103">
        <f t="shared" si="76"/>
        <v>387.39343074507912</v>
      </c>
      <c r="S536" s="65">
        <f t="shared" si="76"/>
        <v>484.24178843134888</v>
      </c>
      <c r="T536" s="65">
        <f t="shared" si="77"/>
        <v>0.72477659702937558</v>
      </c>
      <c r="U536" s="107">
        <f t="shared" si="77"/>
        <v>1.4495531940587512</v>
      </c>
      <c r="V536" s="65">
        <f t="shared" si="77"/>
        <v>1.8119414925734532</v>
      </c>
    </row>
    <row r="537" spans="15:22" x14ac:dyDescent="0.25">
      <c r="O537" s="181">
        <v>535</v>
      </c>
      <c r="P537" s="62">
        <f t="shared" si="75"/>
        <v>1.8516342038605995</v>
      </c>
      <c r="Q537" s="65">
        <f t="shared" si="76"/>
        <v>194.42285050114717</v>
      </c>
      <c r="R537" s="103">
        <f t="shared" si="76"/>
        <v>388.84570100229433</v>
      </c>
      <c r="S537" s="65">
        <f t="shared" si="76"/>
        <v>486.05712625286793</v>
      </c>
      <c r="T537" s="65">
        <f t="shared" si="77"/>
        <v>0.7261351286076092</v>
      </c>
      <c r="U537" s="107">
        <f t="shared" si="77"/>
        <v>1.4522702572152184</v>
      </c>
      <c r="V537" s="65">
        <f t="shared" si="77"/>
        <v>1.8153378215190514</v>
      </c>
    </row>
    <row r="538" spans="15:22" x14ac:dyDescent="0.25">
      <c r="O538" s="181">
        <v>536</v>
      </c>
      <c r="P538" s="62">
        <f t="shared" si="75"/>
        <v>1.8447315660503452</v>
      </c>
      <c r="Q538" s="65">
        <f t="shared" si="76"/>
        <v>195.15034416133318</v>
      </c>
      <c r="R538" s="103">
        <f t="shared" si="76"/>
        <v>390.30068832266636</v>
      </c>
      <c r="S538" s="65">
        <f t="shared" si="76"/>
        <v>487.87586040333298</v>
      </c>
      <c r="T538" s="65">
        <f t="shared" si="77"/>
        <v>0.72749366018601336</v>
      </c>
      <c r="U538" s="107">
        <f t="shared" si="77"/>
        <v>1.4549873203720267</v>
      </c>
      <c r="V538" s="65">
        <f t="shared" si="77"/>
        <v>1.8187341504650476</v>
      </c>
    </row>
    <row r="539" spans="15:22" x14ac:dyDescent="0.25">
      <c r="O539" s="181">
        <v>537</v>
      </c>
      <c r="P539" s="62">
        <f t="shared" si="75"/>
        <v>1.8378674545460847</v>
      </c>
      <c r="Q539" s="65">
        <f t="shared" si="76"/>
        <v>195.87919635309748</v>
      </c>
      <c r="R539" s="103">
        <f t="shared" si="76"/>
        <v>391.75839270619497</v>
      </c>
      <c r="S539" s="65">
        <f t="shared" si="76"/>
        <v>489.69799088274374</v>
      </c>
      <c r="T539" s="65">
        <f t="shared" si="77"/>
        <v>0.72885219176430383</v>
      </c>
      <c r="U539" s="107">
        <f t="shared" si="77"/>
        <v>1.4577043835286077</v>
      </c>
      <c r="V539" s="65">
        <f t="shared" si="77"/>
        <v>1.8221304794107596</v>
      </c>
    </row>
    <row r="540" spans="15:22" x14ac:dyDescent="0.25">
      <c r="O540" s="181">
        <v>538</v>
      </c>
      <c r="P540" s="62">
        <f t="shared" si="75"/>
        <v>1.831041583173256</v>
      </c>
      <c r="Q540" s="65">
        <f t="shared" si="76"/>
        <v>196.60940707644008</v>
      </c>
      <c r="R540" s="103">
        <f t="shared" si="76"/>
        <v>393.21881415288016</v>
      </c>
      <c r="S540" s="65">
        <f t="shared" si="76"/>
        <v>491.52351769110015</v>
      </c>
      <c r="T540" s="65">
        <f t="shared" si="77"/>
        <v>0.73021072334259429</v>
      </c>
      <c r="U540" s="107">
        <f t="shared" si="77"/>
        <v>1.4604214466851886</v>
      </c>
      <c r="V540" s="65">
        <f t="shared" si="77"/>
        <v>1.8255268083564147</v>
      </c>
    </row>
    <row r="541" spans="15:22" x14ac:dyDescent="0.25">
      <c r="O541" s="181">
        <v>539</v>
      </c>
      <c r="P541" s="62">
        <f t="shared" si="75"/>
        <v>1.8242536684095125</v>
      </c>
      <c r="Q541" s="65">
        <f t="shared" si="76"/>
        <v>197.34097633136096</v>
      </c>
      <c r="R541" s="103">
        <f t="shared" si="76"/>
        <v>394.68195266272193</v>
      </c>
      <c r="S541" s="65">
        <f t="shared" si="76"/>
        <v>493.35244082840239</v>
      </c>
      <c r="T541" s="65">
        <f t="shared" si="77"/>
        <v>0.73156925492088476</v>
      </c>
      <c r="U541" s="107">
        <f t="shared" si="77"/>
        <v>1.4631385098417695</v>
      </c>
      <c r="V541" s="65">
        <f t="shared" si="77"/>
        <v>1.8289231373022403</v>
      </c>
    </row>
    <row r="542" spans="15:22" x14ac:dyDescent="0.25">
      <c r="O542" s="181">
        <v>540</v>
      </c>
      <c r="P542" s="62">
        <f t="shared" si="75"/>
        <v>1.817503429355281</v>
      </c>
      <c r="Q542" s="65">
        <f t="shared" si="76"/>
        <v>198.0739041178602</v>
      </c>
      <c r="R542" s="103">
        <f t="shared" si="76"/>
        <v>396.14780823572039</v>
      </c>
      <c r="S542" s="65">
        <f t="shared" si="76"/>
        <v>495.18476029465046</v>
      </c>
      <c r="T542" s="65">
        <f t="shared" si="77"/>
        <v>0.73292778649923207</v>
      </c>
      <c r="U542" s="107">
        <f t="shared" si="77"/>
        <v>1.4658555729984641</v>
      </c>
      <c r="V542" s="65">
        <f t="shared" si="77"/>
        <v>1.832319466248066</v>
      </c>
    </row>
    <row r="543" spans="15:22" x14ac:dyDescent="0.25">
      <c r="O543" s="181">
        <v>541</v>
      </c>
      <c r="P543" s="62">
        <f t="shared" si="75"/>
        <v>1.8107905877047021</v>
      </c>
      <c r="Q543" s="65">
        <f t="shared" si="76"/>
        <v>198.80819043593772</v>
      </c>
      <c r="R543" s="103">
        <f t="shared" si="76"/>
        <v>397.61638087187544</v>
      </c>
      <c r="S543" s="65">
        <f t="shared" si="76"/>
        <v>497.02047608984429</v>
      </c>
      <c r="T543" s="65">
        <f t="shared" si="77"/>
        <v>0.73428631807752254</v>
      </c>
      <c r="U543" s="107">
        <f t="shared" si="77"/>
        <v>1.4685726361550451</v>
      </c>
      <c r="V543" s="65">
        <f t="shared" si="77"/>
        <v>1.8357157951938348</v>
      </c>
    </row>
    <row r="544" spans="15:22" x14ac:dyDescent="0.25">
      <c r="O544" s="181">
        <v>542</v>
      </c>
      <c r="P544" s="62">
        <f t="shared" si="75"/>
        <v>1.804114867716943</v>
      </c>
      <c r="Q544" s="65">
        <f t="shared" si="76"/>
        <v>199.5438352855935</v>
      </c>
      <c r="R544" s="103">
        <f t="shared" si="76"/>
        <v>399.087670571187</v>
      </c>
      <c r="S544" s="65">
        <f t="shared" si="76"/>
        <v>498.85958821398378</v>
      </c>
      <c r="T544" s="65">
        <f t="shared" si="77"/>
        <v>0.73564484965578458</v>
      </c>
      <c r="U544" s="107">
        <f t="shared" si="77"/>
        <v>1.4712896993115692</v>
      </c>
      <c r="V544" s="65">
        <f t="shared" si="77"/>
        <v>1.8391121241394899</v>
      </c>
    </row>
    <row r="545" spans="15:22" x14ac:dyDescent="0.25">
      <c r="O545" s="181">
        <v>543</v>
      </c>
      <c r="P545" s="62">
        <f t="shared" si="75"/>
        <v>1.797475996187879</v>
      </c>
      <c r="Q545" s="65">
        <f t="shared" si="76"/>
        <v>200.28083866682769</v>
      </c>
      <c r="R545" s="103">
        <f t="shared" si="76"/>
        <v>400.56167733365538</v>
      </c>
      <c r="S545" s="65">
        <f t="shared" si="76"/>
        <v>500.70209666706927</v>
      </c>
      <c r="T545" s="65">
        <f t="shared" si="77"/>
        <v>0.73700338123418874</v>
      </c>
      <c r="U545" s="107">
        <f t="shared" si="77"/>
        <v>1.4740067624683775</v>
      </c>
      <c r="V545" s="65">
        <f t="shared" si="77"/>
        <v>1.8425084530854861</v>
      </c>
    </row>
    <row r="546" spans="15:22" x14ac:dyDescent="0.25">
      <c r="O546" s="181">
        <v>544</v>
      </c>
      <c r="P546" s="62">
        <f t="shared" si="75"/>
        <v>1.7908737024221451</v>
      </c>
      <c r="Q546" s="65">
        <f t="shared" si="76"/>
        <v>201.01920057964017</v>
      </c>
      <c r="R546" s="103">
        <f t="shared" si="76"/>
        <v>402.03840115928034</v>
      </c>
      <c r="S546" s="65">
        <f t="shared" si="76"/>
        <v>502.54800144910041</v>
      </c>
      <c r="T546" s="65">
        <f t="shared" si="77"/>
        <v>0.7383619128124792</v>
      </c>
      <c r="U546" s="107">
        <f t="shared" si="77"/>
        <v>1.4767238256249584</v>
      </c>
      <c r="V546" s="65">
        <f t="shared" si="77"/>
        <v>1.8459047820311412</v>
      </c>
    </row>
    <row r="547" spans="15:22" x14ac:dyDescent="0.25">
      <c r="O547" s="181">
        <v>545</v>
      </c>
      <c r="P547" s="62">
        <f t="shared" si="75"/>
        <v>1.7843077182055385</v>
      </c>
      <c r="Q547" s="65">
        <f t="shared" si="76"/>
        <v>201.75892102403088</v>
      </c>
      <c r="R547" s="103">
        <f t="shared" si="76"/>
        <v>403.51784204806177</v>
      </c>
      <c r="S547" s="65">
        <f t="shared" si="76"/>
        <v>504.39730256007721</v>
      </c>
      <c r="T547" s="65">
        <f t="shared" si="77"/>
        <v>0.73972044439071283</v>
      </c>
      <c r="U547" s="107">
        <f t="shared" si="77"/>
        <v>1.4794408887814257</v>
      </c>
      <c r="V547" s="65">
        <f t="shared" si="77"/>
        <v>1.8493011109767963</v>
      </c>
    </row>
    <row r="548" spans="15:22" x14ac:dyDescent="0.25">
      <c r="O548" s="181">
        <v>546</v>
      </c>
      <c r="P548" s="62">
        <f t="shared" si="75"/>
        <v>1.7777777777777777</v>
      </c>
      <c r="Q548" s="65">
        <f t="shared" si="76"/>
        <v>202.5</v>
      </c>
      <c r="R548" s="103">
        <f t="shared" si="76"/>
        <v>405</v>
      </c>
      <c r="S548" s="65">
        <f t="shared" si="76"/>
        <v>506.25</v>
      </c>
      <c r="T548" s="65">
        <f t="shared" si="77"/>
        <v>0.74107897596911698</v>
      </c>
      <c r="U548" s="107">
        <f t="shared" si="77"/>
        <v>1.482157951938234</v>
      </c>
      <c r="V548" s="65">
        <f t="shared" si="77"/>
        <v>1.8526974399227925</v>
      </c>
    </row>
    <row r="549" spans="15:22" x14ac:dyDescent="0.25">
      <c r="O549" s="181">
        <v>547</v>
      </c>
      <c r="P549" s="62">
        <f t="shared" si="75"/>
        <v>1.7712836178056144</v>
      </c>
      <c r="Q549" s="65">
        <f t="shared" si="76"/>
        <v>203.24243750754738</v>
      </c>
      <c r="R549" s="103">
        <f t="shared" si="76"/>
        <v>406.48487501509476</v>
      </c>
      <c r="S549" s="65">
        <f t="shared" si="76"/>
        <v>508.10609376886845</v>
      </c>
      <c r="T549" s="65">
        <f t="shared" si="77"/>
        <v>0.74243750754737903</v>
      </c>
      <c r="U549" s="107">
        <f t="shared" si="77"/>
        <v>1.4848750150947581</v>
      </c>
      <c r="V549" s="65">
        <f t="shared" si="77"/>
        <v>1.8560937688684476</v>
      </c>
    </row>
    <row r="550" spans="15:22" x14ac:dyDescent="0.25">
      <c r="O550" s="181">
        <v>548</v>
      </c>
      <c r="P550" s="62">
        <f t="shared" si="75"/>
        <v>1.7648249773562787</v>
      </c>
      <c r="Q550" s="65">
        <f t="shared" si="76"/>
        <v>203.98623354667313</v>
      </c>
      <c r="R550" s="103">
        <f t="shared" si="76"/>
        <v>407.97246709334627</v>
      </c>
      <c r="S550" s="65">
        <f t="shared" si="76"/>
        <v>509.96558386668283</v>
      </c>
      <c r="T550" s="65">
        <f t="shared" si="77"/>
        <v>0.74379603912575476</v>
      </c>
      <c r="U550" s="107">
        <f t="shared" si="77"/>
        <v>1.4875920782515095</v>
      </c>
      <c r="V550" s="65">
        <f t="shared" si="77"/>
        <v>1.8594900978143869</v>
      </c>
    </row>
    <row r="551" spans="15:22" x14ac:dyDescent="0.25">
      <c r="O551" s="181">
        <v>549</v>
      </c>
      <c r="P551" s="62">
        <f t="shared" si="75"/>
        <v>1.7584015978712744</v>
      </c>
      <c r="Q551" s="65">
        <f t="shared" si="76"/>
        <v>204.73138811737715</v>
      </c>
      <c r="R551" s="103">
        <f t="shared" si="76"/>
        <v>409.4627762347543</v>
      </c>
      <c r="S551" s="65">
        <f t="shared" si="76"/>
        <v>511.82847029344288</v>
      </c>
      <c r="T551" s="65">
        <f t="shared" si="77"/>
        <v>0.74515457070401681</v>
      </c>
      <c r="U551" s="107">
        <f t="shared" si="77"/>
        <v>1.4903091414080336</v>
      </c>
      <c r="V551" s="65">
        <f t="shared" si="77"/>
        <v>1.862886426760042</v>
      </c>
    </row>
    <row r="552" spans="15:22" x14ac:dyDescent="0.25">
      <c r="O552" s="181">
        <v>550</v>
      </c>
      <c r="P552" s="62">
        <f t="shared" si="75"/>
        <v>1.7520132231404961</v>
      </c>
      <c r="Q552" s="65">
        <f t="shared" si="76"/>
        <v>205.47790121965943</v>
      </c>
      <c r="R552" s="103">
        <f t="shared" si="76"/>
        <v>410.95580243931886</v>
      </c>
      <c r="S552" s="65">
        <f t="shared" si="76"/>
        <v>513.69475304914863</v>
      </c>
      <c r="T552" s="65">
        <f t="shared" si="77"/>
        <v>0.74651310228227885</v>
      </c>
      <c r="U552" s="107">
        <f t="shared" si="77"/>
        <v>1.4930262045645577</v>
      </c>
      <c r="V552" s="65">
        <f t="shared" si="77"/>
        <v>1.866282755705754</v>
      </c>
    </row>
    <row r="553" spans="15:22" x14ac:dyDescent="0.25">
      <c r="O553" s="181">
        <v>551</v>
      </c>
      <c r="P553" s="62">
        <f t="shared" si="75"/>
        <v>1.7456595992766823</v>
      </c>
      <c r="Q553" s="65">
        <f t="shared" si="76"/>
        <v>206.22577285352008</v>
      </c>
      <c r="R553" s="103">
        <f t="shared" si="76"/>
        <v>412.45154570704017</v>
      </c>
      <c r="S553" s="65">
        <f t="shared" si="76"/>
        <v>515.56443213380021</v>
      </c>
      <c r="T553" s="65">
        <f t="shared" si="77"/>
        <v>0.74787163386065458</v>
      </c>
      <c r="U553" s="107">
        <f t="shared" si="77"/>
        <v>1.4957432677213092</v>
      </c>
      <c r="V553" s="65">
        <f t="shared" si="77"/>
        <v>1.8696790846515796</v>
      </c>
    </row>
    <row r="554" spans="15:22" x14ac:dyDescent="0.25">
      <c r="O554" s="181">
        <v>552</v>
      </c>
      <c r="P554" s="62">
        <f t="shared" si="75"/>
        <v>1.7393404746901913</v>
      </c>
      <c r="Q554" s="65">
        <f t="shared" si="76"/>
        <v>206.97500301895906</v>
      </c>
      <c r="R554" s="103">
        <f t="shared" si="76"/>
        <v>413.95000603791811</v>
      </c>
      <c r="S554" s="65">
        <f t="shared" si="76"/>
        <v>517.43750754739767</v>
      </c>
      <c r="T554" s="65">
        <f t="shared" si="77"/>
        <v>0.74923016543897347</v>
      </c>
      <c r="U554" s="107">
        <f t="shared" si="77"/>
        <v>1.4984603308779469</v>
      </c>
      <c r="V554" s="65">
        <f t="shared" si="77"/>
        <v>1.8730754135974621</v>
      </c>
    </row>
    <row r="555" spans="15:22" x14ac:dyDescent="0.25">
      <c r="O555" s="181">
        <v>553</v>
      </c>
      <c r="P555" s="62">
        <f t="shared" si="75"/>
        <v>1.733055600064092</v>
      </c>
      <c r="Q555" s="65">
        <f t="shared" si="76"/>
        <v>207.72559171597638</v>
      </c>
      <c r="R555" s="103">
        <f t="shared" si="76"/>
        <v>415.45118343195276</v>
      </c>
      <c r="S555" s="65">
        <f t="shared" si="76"/>
        <v>519.3139792899409</v>
      </c>
      <c r="T555" s="65">
        <f t="shared" si="77"/>
        <v>0.75058869701732078</v>
      </c>
      <c r="U555" s="107">
        <f t="shared" si="77"/>
        <v>1.5011773940346416</v>
      </c>
      <c r="V555" s="65">
        <f t="shared" si="77"/>
        <v>1.8764717425432309</v>
      </c>
    </row>
    <row r="556" spans="15:22" x14ac:dyDescent="0.25">
      <c r="O556" s="181">
        <v>554</v>
      </c>
      <c r="P556" s="62">
        <f t="shared" si="75"/>
        <v>1.7268047283295755</v>
      </c>
      <c r="Q556" s="65">
        <f t="shared" si="76"/>
        <v>208.4775389445719</v>
      </c>
      <c r="R556" s="103">
        <f t="shared" si="76"/>
        <v>416.95507788914381</v>
      </c>
      <c r="S556" s="65">
        <f t="shared" si="76"/>
        <v>521.19384736142979</v>
      </c>
      <c r="T556" s="65">
        <f t="shared" si="77"/>
        <v>0.75194722859552598</v>
      </c>
      <c r="U556" s="107">
        <f t="shared" si="77"/>
        <v>1.503894457191052</v>
      </c>
      <c r="V556" s="65">
        <f t="shared" si="77"/>
        <v>1.879868071488886</v>
      </c>
    </row>
    <row r="557" spans="15:22" x14ac:dyDescent="0.25">
      <c r="O557" s="181">
        <v>555</v>
      </c>
      <c r="P557" s="62">
        <f t="shared" si="75"/>
        <v>1.7205876146416685</v>
      </c>
      <c r="Q557" s="65">
        <f t="shared" si="76"/>
        <v>209.23084470474583</v>
      </c>
      <c r="R557" s="103">
        <f t="shared" si="76"/>
        <v>418.46168940949167</v>
      </c>
      <c r="S557" s="65">
        <f t="shared" si="76"/>
        <v>523.07711176186456</v>
      </c>
      <c r="T557" s="65">
        <f t="shared" si="77"/>
        <v>0.75330576017393014</v>
      </c>
      <c r="U557" s="107">
        <f t="shared" si="77"/>
        <v>1.5066115203478603</v>
      </c>
      <c r="V557" s="65">
        <f t="shared" si="77"/>
        <v>1.8832644004347685</v>
      </c>
    </row>
    <row r="558" spans="15:22" x14ac:dyDescent="0.25">
      <c r="O558" s="181">
        <v>556</v>
      </c>
      <c r="P558" s="62">
        <f t="shared" si="75"/>
        <v>1.7144040163552614</v>
      </c>
      <c r="Q558" s="65">
        <f t="shared" si="76"/>
        <v>209.98550899649797</v>
      </c>
      <c r="R558" s="103">
        <f t="shared" si="76"/>
        <v>419.97101799299594</v>
      </c>
      <c r="S558" s="65">
        <f t="shared" si="76"/>
        <v>524.96377249124498</v>
      </c>
      <c r="T558" s="65">
        <f t="shared" si="77"/>
        <v>0.75466429175213534</v>
      </c>
      <c r="U558" s="107">
        <f t="shared" si="77"/>
        <v>1.5093285835042707</v>
      </c>
      <c r="V558" s="65">
        <f t="shared" si="77"/>
        <v>1.8866607293804236</v>
      </c>
    </row>
    <row r="559" spans="15:22" x14ac:dyDescent="0.25">
      <c r="O559" s="181">
        <v>557</v>
      </c>
      <c r="P559" s="62">
        <f t="shared" si="75"/>
        <v>1.7082536930014278</v>
      </c>
      <c r="Q559" s="65">
        <f t="shared" si="76"/>
        <v>210.74153181982854</v>
      </c>
      <c r="R559" s="103">
        <f t="shared" si="76"/>
        <v>421.48306363965708</v>
      </c>
      <c r="S559" s="65">
        <f t="shared" si="76"/>
        <v>526.85382954957129</v>
      </c>
      <c r="T559" s="65">
        <f t="shared" si="77"/>
        <v>0.75602282333056792</v>
      </c>
      <c r="U559" s="107">
        <f t="shared" si="77"/>
        <v>1.5120456466611358</v>
      </c>
      <c r="V559" s="65">
        <f t="shared" si="77"/>
        <v>1.8900570583263061</v>
      </c>
    </row>
    <row r="560" spans="15:22" x14ac:dyDescent="0.25">
      <c r="O560" s="181">
        <v>558</v>
      </c>
      <c r="P560" s="62">
        <f t="shared" si="75"/>
        <v>1.7021364062640514</v>
      </c>
      <c r="Q560" s="65">
        <f t="shared" si="76"/>
        <v>211.49891317473731</v>
      </c>
      <c r="R560" s="103">
        <f t="shared" si="76"/>
        <v>422.99782634947462</v>
      </c>
      <c r="S560" s="65">
        <f t="shared" si="76"/>
        <v>528.74728293684325</v>
      </c>
      <c r="T560" s="65">
        <f t="shared" si="77"/>
        <v>0.75738135490877312</v>
      </c>
      <c r="U560" s="107">
        <f t="shared" si="77"/>
        <v>1.5147627098175462</v>
      </c>
      <c r="V560" s="65">
        <f t="shared" si="77"/>
        <v>1.8934533872719612</v>
      </c>
    </row>
    <row r="561" spans="15:22" x14ac:dyDescent="0.25">
      <c r="O561" s="181">
        <v>559</v>
      </c>
      <c r="P561" s="62">
        <f t="shared" si="75"/>
        <v>1.6960519199567337</v>
      </c>
      <c r="Q561" s="65">
        <f t="shared" si="76"/>
        <v>212.25765306122446</v>
      </c>
      <c r="R561" s="103">
        <f t="shared" si="76"/>
        <v>424.51530612244892</v>
      </c>
      <c r="S561" s="65">
        <f t="shared" si="76"/>
        <v>530.64413265306109</v>
      </c>
      <c r="T561" s="65">
        <f t="shared" si="77"/>
        <v>0.75873988648714885</v>
      </c>
      <c r="U561" s="107">
        <f t="shared" si="77"/>
        <v>1.5174797729742977</v>
      </c>
      <c r="V561" s="65">
        <f t="shared" si="77"/>
        <v>1.8968497162178437</v>
      </c>
    </row>
    <row r="562" spans="15:22" x14ac:dyDescent="0.25">
      <c r="O562" s="181">
        <v>560</v>
      </c>
      <c r="P562" s="62">
        <f t="shared" si="75"/>
        <v>1.6900000000000002</v>
      </c>
      <c r="Q562" s="65">
        <f t="shared" si="76"/>
        <v>213.01775147928993</v>
      </c>
      <c r="R562" s="103">
        <f t="shared" si="76"/>
        <v>426.03550295857985</v>
      </c>
      <c r="S562" s="65">
        <f t="shared" si="76"/>
        <v>532.54437869822482</v>
      </c>
      <c r="T562" s="65">
        <f t="shared" si="77"/>
        <v>0.76009841806546774</v>
      </c>
      <c r="U562" s="107">
        <f t="shared" si="77"/>
        <v>1.5201968361309355</v>
      </c>
      <c r="V562" s="65">
        <f t="shared" si="77"/>
        <v>1.9002460451637262</v>
      </c>
    </row>
    <row r="563" spans="15:22" x14ac:dyDescent="0.25">
      <c r="O563" s="181">
        <v>561</v>
      </c>
      <c r="P563" s="62">
        <f t="shared" si="75"/>
        <v>1.6839804143987849</v>
      </c>
      <c r="Q563" s="65">
        <f t="shared" si="76"/>
        <v>213.77920842893371</v>
      </c>
      <c r="R563" s="103">
        <f t="shared" si="76"/>
        <v>427.55841685786743</v>
      </c>
      <c r="S563" s="65">
        <f t="shared" si="76"/>
        <v>534.44802107233431</v>
      </c>
      <c r="T563" s="65">
        <f t="shared" si="77"/>
        <v>0.76145694964378663</v>
      </c>
      <c r="U563" s="107">
        <f t="shared" si="77"/>
        <v>1.5229138992875733</v>
      </c>
      <c r="V563" s="65">
        <f t="shared" si="77"/>
        <v>1.903642374109495</v>
      </c>
    </row>
    <row r="564" spans="15:22" x14ac:dyDescent="0.25">
      <c r="O564" s="181">
        <v>562</v>
      </c>
      <c r="P564" s="62">
        <f t="shared" si="75"/>
        <v>1.6779929332201975</v>
      </c>
      <c r="Q564" s="65">
        <f t="shared" si="76"/>
        <v>214.54202391015576</v>
      </c>
      <c r="R564" s="103">
        <f t="shared" si="76"/>
        <v>429.08404782031153</v>
      </c>
      <c r="S564" s="65">
        <f t="shared" si="76"/>
        <v>536.35505977538935</v>
      </c>
      <c r="T564" s="65">
        <f t="shared" si="77"/>
        <v>0.76281548122204867</v>
      </c>
      <c r="U564" s="107">
        <f t="shared" si="77"/>
        <v>1.5256309624440973</v>
      </c>
      <c r="V564" s="65">
        <f t="shared" si="77"/>
        <v>1.9070387030550364</v>
      </c>
    </row>
    <row r="565" spans="15:22" x14ac:dyDescent="0.25">
      <c r="O565" s="181">
        <v>563</v>
      </c>
      <c r="P565" s="62">
        <f t="shared" si="75"/>
        <v>1.6720373285715635</v>
      </c>
      <c r="Q565" s="65">
        <f t="shared" si="76"/>
        <v>215.30619792295619</v>
      </c>
      <c r="R565" s="103">
        <f t="shared" si="76"/>
        <v>430.61239584591237</v>
      </c>
      <c r="S565" s="65">
        <f t="shared" si="76"/>
        <v>538.2654948073905</v>
      </c>
      <c r="T565" s="65">
        <f t="shared" si="77"/>
        <v>0.76417401280042441</v>
      </c>
      <c r="U565" s="107">
        <f t="shared" si="77"/>
        <v>1.5283480256008488</v>
      </c>
      <c r="V565" s="65">
        <f t="shared" si="77"/>
        <v>1.9104350320011463</v>
      </c>
    </row>
    <row r="566" spans="15:22" x14ac:dyDescent="0.25">
      <c r="O566" s="181">
        <v>564</v>
      </c>
      <c r="P566" s="62">
        <f t="shared" si="75"/>
        <v>1.6661133745787438</v>
      </c>
      <c r="Q566" s="65">
        <f t="shared" si="76"/>
        <v>216.07173046733485</v>
      </c>
      <c r="R566" s="103">
        <f t="shared" si="76"/>
        <v>432.14346093466969</v>
      </c>
      <c r="S566" s="65">
        <f t="shared" si="76"/>
        <v>540.17932616833707</v>
      </c>
      <c r="T566" s="65">
        <f t="shared" si="77"/>
        <v>0.76553254437865803</v>
      </c>
      <c r="U566" s="107">
        <f t="shared" si="77"/>
        <v>1.5310650887573161</v>
      </c>
      <c r="V566" s="65">
        <f t="shared" si="77"/>
        <v>1.913831360946574</v>
      </c>
    </row>
    <row r="567" spans="15:22" x14ac:dyDescent="0.25">
      <c r="O567" s="181">
        <v>565</v>
      </c>
      <c r="P567" s="62">
        <f t="shared" si="75"/>
        <v>1.6602208473647118</v>
      </c>
      <c r="Q567" s="65">
        <f t="shared" si="76"/>
        <v>216.83862154329182</v>
      </c>
      <c r="R567" s="103">
        <f t="shared" si="76"/>
        <v>433.67724308658364</v>
      </c>
      <c r="S567" s="65">
        <f t="shared" si="76"/>
        <v>542.09655385822953</v>
      </c>
      <c r="T567" s="65">
        <f t="shared" si="77"/>
        <v>0.76689107595697692</v>
      </c>
      <c r="U567" s="107">
        <f t="shared" si="77"/>
        <v>1.5337821519139538</v>
      </c>
      <c r="V567" s="65">
        <f t="shared" si="77"/>
        <v>1.9172276898924565</v>
      </c>
    </row>
    <row r="568" spans="15:22" x14ac:dyDescent="0.25">
      <c r="O568" s="181">
        <v>566</v>
      </c>
      <c r="P568" s="62">
        <f t="shared" si="75"/>
        <v>1.654359525028406</v>
      </c>
      <c r="Q568" s="65">
        <f t="shared" si="76"/>
        <v>217.60687115082717</v>
      </c>
      <c r="R568" s="103">
        <f t="shared" si="76"/>
        <v>435.21374230165435</v>
      </c>
      <c r="S568" s="65">
        <f t="shared" si="76"/>
        <v>544.01717787706798</v>
      </c>
      <c r="T568" s="65">
        <f t="shared" si="77"/>
        <v>0.76824960753535265</v>
      </c>
      <c r="U568" s="107">
        <f t="shared" si="77"/>
        <v>1.5364992150707053</v>
      </c>
      <c r="V568" s="65">
        <f t="shared" si="77"/>
        <v>1.9206240188384527</v>
      </c>
    </row>
    <row r="569" spans="15:22" x14ac:dyDescent="0.25">
      <c r="O569" s="181">
        <v>567</v>
      </c>
      <c r="P569" s="62">
        <f t="shared" si="75"/>
        <v>1.6485291876238377</v>
      </c>
      <c r="Q569" s="65">
        <f t="shared" si="76"/>
        <v>218.37647928994085</v>
      </c>
      <c r="R569" s="103">
        <f t="shared" si="76"/>
        <v>436.75295857988169</v>
      </c>
      <c r="S569" s="65">
        <f t="shared" si="76"/>
        <v>545.94119822485209</v>
      </c>
      <c r="T569" s="65">
        <f t="shared" si="77"/>
        <v>0.76960813911367154</v>
      </c>
      <c r="U569" s="107">
        <f t="shared" si="77"/>
        <v>1.5392162782273431</v>
      </c>
      <c r="V569" s="65">
        <f t="shared" si="77"/>
        <v>1.9240203477841078</v>
      </c>
    </row>
    <row r="570" spans="15:22" x14ac:dyDescent="0.25">
      <c r="O570" s="181">
        <v>568</v>
      </c>
      <c r="P570" s="62">
        <f t="shared" si="75"/>
        <v>1.6427296171394565</v>
      </c>
      <c r="Q570" s="65">
        <f t="shared" si="76"/>
        <v>219.14744596063275</v>
      </c>
      <c r="R570" s="103">
        <f t="shared" si="76"/>
        <v>438.2948919212655</v>
      </c>
      <c r="S570" s="65">
        <f t="shared" si="76"/>
        <v>547.86861490158196</v>
      </c>
      <c r="T570" s="65">
        <f t="shared" si="77"/>
        <v>0.77096667069190516</v>
      </c>
      <c r="U570" s="107">
        <f t="shared" si="77"/>
        <v>1.5419333413838103</v>
      </c>
      <c r="V570" s="65">
        <f t="shared" si="77"/>
        <v>1.9274166767298766</v>
      </c>
    </row>
    <row r="571" spans="15:22" x14ac:dyDescent="0.25">
      <c r="O571" s="181">
        <v>569</v>
      </c>
      <c r="P571" s="62">
        <f t="shared" si="75"/>
        <v>1.6369605974777692</v>
      </c>
      <c r="Q571" s="65">
        <f t="shared" si="76"/>
        <v>219.919771162903</v>
      </c>
      <c r="R571" s="103">
        <f t="shared" si="76"/>
        <v>439.83954232580601</v>
      </c>
      <c r="S571" s="65">
        <f t="shared" si="76"/>
        <v>549.7994279072575</v>
      </c>
      <c r="T571" s="65">
        <f t="shared" si="77"/>
        <v>0.77232520227025248</v>
      </c>
      <c r="U571" s="107">
        <f t="shared" si="77"/>
        <v>1.544650404540505</v>
      </c>
      <c r="V571" s="65">
        <f t="shared" si="77"/>
        <v>1.9308130056755317</v>
      </c>
    </row>
    <row r="572" spans="15:22" x14ac:dyDescent="0.25">
      <c r="O572" s="181">
        <v>570</v>
      </c>
      <c r="P572" s="62">
        <f t="shared" si="75"/>
        <v>1.6312219144352107</v>
      </c>
      <c r="Q572" s="65">
        <f t="shared" si="76"/>
        <v>220.69345489675163</v>
      </c>
      <c r="R572" s="103">
        <f t="shared" si="76"/>
        <v>441.38690979350326</v>
      </c>
      <c r="S572" s="65">
        <f t="shared" si="76"/>
        <v>551.73363724187902</v>
      </c>
      <c r="T572" s="65">
        <f t="shared" si="77"/>
        <v>0.77368373384862821</v>
      </c>
      <c r="U572" s="107">
        <f t="shared" si="77"/>
        <v>1.5473674676972564</v>
      </c>
      <c r="V572" s="65">
        <f t="shared" si="77"/>
        <v>1.9342093346215279</v>
      </c>
    </row>
    <row r="573" spans="15:22" x14ac:dyDescent="0.25">
      <c r="O573" s="181">
        <v>571</v>
      </c>
      <c r="P573" s="62">
        <f t="shared" si="75"/>
        <v>1.6255133556822607</v>
      </c>
      <c r="Q573" s="65">
        <f t="shared" si="76"/>
        <v>221.46849716217849</v>
      </c>
      <c r="R573" s="103">
        <f t="shared" si="76"/>
        <v>442.93699432435699</v>
      </c>
      <c r="S573" s="65">
        <f t="shared" si="76"/>
        <v>553.67124290544621</v>
      </c>
      <c r="T573" s="65">
        <f t="shared" si="77"/>
        <v>0.77504226542686183</v>
      </c>
      <c r="U573" s="107">
        <f t="shared" si="77"/>
        <v>1.5500845308537237</v>
      </c>
      <c r="V573" s="65">
        <f t="shared" si="77"/>
        <v>1.937605663567183</v>
      </c>
    </row>
    <row r="574" spans="15:22" x14ac:dyDescent="0.25">
      <c r="O574" s="181">
        <v>572</v>
      </c>
      <c r="P574" s="62">
        <f t="shared" si="75"/>
        <v>1.6198347107438016</v>
      </c>
      <c r="Q574" s="65">
        <f t="shared" si="76"/>
        <v>222.24489795918367</v>
      </c>
      <c r="R574" s="103">
        <f t="shared" si="76"/>
        <v>444.48979591836735</v>
      </c>
      <c r="S574" s="65">
        <f t="shared" si="76"/>
        <v>555.61224489795916</v>
      </c>
      <c r="T574" s="65">
        <f t="shared" si="77"/>
        <v>0.77640079700518072</v>
      </c>
      <c r="U574" s="107">
        <f t="shared" si="77"/>
        <v>1.5528015940103614</v>
      </c>
      <c r="V574" s="65">
        <f t="shared" si="77"/>
        <v>1.9410019925129518</v>
      </c>
    </row>
    <row r="575" spans="15:22" x14ac:dyDescent="0.25">
      <c r="O575" s="181">
        <v>573</v>
      </c>
      <c r="P575" s="62">
        <f t="shared" si="75"/>
        <v>1.6141857709797187</v>
      </c>
      <c r="Q575" s="65">
        <f t="shared" si="76"/>
        <v>223.02265728776715</v>
      </c>
      <c r="R575" s="103">
        <f t="shared" si="76"/>
        <v>446.04531457553429</v>
      </c>
      <c r="S575" s="65">
        <f t="shared" si="76"/>
        <v>557.55664321941788</v>
      </c>
      <c r="T575" s="65">
        <f t="shared" si="77"/>
        <v>0.77775932858347119</v>
      </c>
      <c r="U575" s="107">
        <f t="shared" si="77"/>
        <v>1.5555186571669424</v>
      </c>
      <c r="V575" s="65">
        <f t="shared" si="77"/>
        <v>1.9443983214587206</v>
      </c>
    </row>
    <row r="576" spans="15:22" x14ac:dyDescent="0.25">
      <c r="O576" s="181">
        <v>574</v>
      </c>
      <c r="P576" s="62">
        <f t="shared" si="75"/>
        <v>1.6085663295657346</v>
      </c>
      <c r="Q576" s="65">
        <f t="shared" si="76"/>
        <v>223.80177514792899</v>
      </c>
      <c r="R576" s="103">
        <f t="shared" si="76"/>
        <v>447.60355029585799</v>
      </c>
      <c r="S576" s="65">
        <f t="shared" si="76"/>
        <v>559.50443786982248</v>
      </c>
      <c r="T576" s="65">
        <f t="shared" si="77"/>
        <v>0.77911786016184692</v>
      </c>
      <c r="U576" s="107">
        <f t="shared" si="77"/>
        <v>1.5582357203236938</v>
      </c>
      <c r="V576" s="65">
        <f t="shared" si="77"/>
        <v>1.9477946504046031</v>
      </c>
    </row>
    <row r="577" spans="15:22" x14ac:dyDescent="0.25">
      <c r="O577" s="181">
        <v>575</v>
      </c>
      <c r="P577" s="62">
        <f t="shared" si="75"/>
        <v>1.6029761814744803</v>
      </c>
      <c r="Q577" s="65">
        <f t="shared" si="76"/>
        <v>224.5822515396691</v>
      </c>
      <c r="R577" s="103">
        <f t="shared" si="76"/>
        <v>449.1645030793382</v>
      </c>
      <c r="S577" s="65">
        <f t="shared" si="76"/>
        <v>561.45562884917274</v>
      </c>
      <c r="T577" s="65">
        <f t="shared" si="77"/>
        <v>0.78047639174010897</v>
      </c>
      <c r="U577" s="107">
        <f t="shared" si="77"/>
        <v>1.5609527834802179</v>
      </c>
      <c r="V577" s="65">
        <f t="shared" si="77"/>
        <v>1.9511909793502582</v>
      </c>
    </row>
    <row r="578" spans="15:22" x14ac:dyDescent="0.25">
      <c r="O578" s="181">
        <v>576</v>
      </c>
      <c r="P578" s="62">
        <f t="shared" si="75"/>
        <v>1.5974151234567899</v>
      </c>
      <c r="Q578" s="65">
        <f t="shared" si="76"/>
        <v>225.36408646298759</v>
      </c>
      <c r="R578" s="103">
        <f t="shared" si="76"/>
        <v>450.72817292597517</v>
      </c>
      <c r="S578" s="65">
        <f t="shared" si="76"/>
        <v>563.41021615746899</v>
      </c>
      <c r="T578" s="65">
        <f t="shared" si="77"/>
        <v>0.7818349233184847</v>
      </c>
      <c r="U578" s="107">
        <f t="shared" si="77"/>
        <v>1.5636698466369694</v>
      </c>
      <c r="V578" s="65">
        <f t="shared" si="77"/>
        <v>1.9545873082962544</v>
      </c>
    </row>
    <row r="579" spans="15:22" x14ac:dyDescent="0.25">
      <c r="O579" s="181">
        <v>577</v>
      </c>
      <c r="P579" s="62">
        <f t="shared" si="75"/>
        <v>1.5918829540232302</v>
      </c>
      <c r="Q579" s="65">
        <f t="shared" si="76"/>
        <v>226.1472799178843</v>
      </c>
      <c r="R579" s="103">
        <f t="shared" si="76"/>
        <v>452.29455983576861</v>
      </c>
      <c r="S579" s="65">
        <f t="shared" si="76"/>
        <v>565.36819979471079</v>
      </c>
      <c r="T579" s="65">
        <f t="shared" si="77"/>
        <v>0.78319345489671832</v>
      </c>
      <c r="U579" s="107">
        <f t="shared" si="77"/>
        <v>1.5663869097934366</v>
      </c>
      <c r="V579" s="65">
        <f t="shared" si="77"/>
        <v>1.9579836372417958</v>
      </c>
    </row>
    <row r="580" spans="15:22" x14ac:dyDescent="0.25">
      <c r="O580" s="181">
        <v>578</v>
      </c>
      <c r="P580" s="62">
        <f t="shared" ref="P580:P643" si="78">($C$2/$O580)^2</f>
        <v>1.586379473425845</v>
      </c>
      <c r="Q580" s="65">
        <f t="shared" ref="Q580:S643" si="79">Q$2*3600/($O$2/$O580)^2</f>
        <v>226.93183190435937</v>
      </c>
      <c r="R580" s="103">
        <f t="shared" si="79"/>
        <v>453.86366380871874</v>
      </c>
      <c r="S580" s="65">
        <f t="shared" si="79"/>
        <v>567.32957976089847</v>
      </c>
      <c r="T580" s="65">
        <f t="shared" ref="T580:V643" si="80">T$2*3600/($O$2/$O580)^2 - T$2*3600/($O$2/($O580-1))^2</f>
        <v>0.78455198647506563</v>
      </c>
      <c r="U580" s="107">
        <f t="shared" si="80"/>
        <v>1.5691039729501313</v>
      </c>
      <c r="V580" s="65">
        <f t="shared" si="80"/>
        <v>1.9613799661876783</v>
      </c>
    </row>
    <row r="581" spans="15:22" x14ac:dyDescent="0.25">
      <c r="O581" s="181">
        <v>579</v>
      </c>
      <c r="P581" s="62">
        <f t="shared" si="78"/>
        <v>1.5809044836401274</v>
      </c>
      <c r="Q581" s="65">
        <f t="shared" si="79"/>
        <v>227.71774242241278</v>
      </c>
      <c r="R581" s="103">
        <f t="shared" si="79"/>
        <v>455.43548484482557</v>
      </c>
      <c r="S581" s="65">
        <f t="shared" si="79"/>
        <v>569.29435605603192</v>
      </c>
      <c r="T581" s="65">
        <f t="shared" si="80"/>
        <v>0.78591051805341294</v>
      </c>
      <c r="U581" s="107">
        <f t="shared" si="80"/>
        <v>1.5718210361068259</v>
      </c>
      <c r="V581" s="65">
        <f t="shared" si="80"/>
        <v>1.9647762951334471</v>
      </c>
    </row>
    <row r="582" spans="15:22" x14ac:dyDescent="0.25">
      <c r="O582" s="181">
        <v>580</v>
      </c>
      <c r="P582" s="62">
        <f t="shared" si="78"/>
        <v>1.5754577883472058</v>
      </c>
      <c r="Q582" s="65">
        <f t="shared" si="79"/>
        <v>228.50501147204443</v>
      </c>
      <c r="R582" s="103">
        <f t="shared" si="79"/>
        <v>457.01002294408886</v>
      </c>
      <c r="S582" s="65">
        <f t="shared" si="79"/>
        <v>571.26252868011102</v>
      </c>
      <c r="T582" s="65">
        <f t="shared" si="80"/>
        <v>0.78726904963164657</v>
      </c>
      <c r="U582" s="107">
        <f t="shared" si="80"/>
        <v>1.5745380992632931</v>
      </c>
      <c r="V582" s="65">
        <f t="shared" si="80"/>
        <v>1.9681726240791022</v>
      </c>
    </row>
    <row r="583" spans="15:22" x14ac:dyDescent="0.25">
      <c r="O583" s="181">
        <v>581</v>
      </c>
      <c r="P583" s="62">
        <f t="shared" si="78"/>
        <v>1.5700391929162434</v>
      </c>
      <c r="Q583" s="65">
        <f t="shared" si="79"/>
        <v>229.29363905325442</v>
      </c>
      <c r="R583" s="103">
        <f t="shared" si="79"/>
        <v>458.58727810650885</v>
      </c>
      <c r="S583" s="65">
        <f t="shared" si="79"/>
        <v>573.234097633136</v>
      </c>
      <c r="T583" s="65">
        <f t="shared" si="80"/>
        <v>0.78862758120999388</v>
      </c>
      <c r="U583" s="107">
        <f t="shared" si="80"/>
        <v>1.5772551624199878</v>
      </c>
      <c r="V583" s="65">
        <f t="shared" si="80"/>
        <v>1.9715689530249847</v>
      </c>
    </row>
    <row r="584" spans="15:22" x14ac:dyDescent="0.25">
      <c r="O584" s="181">
        <v>582</v>
      </c>
      <c r="P584" s="62">
        <f t="shared" si="78"/>
        <v>1.5646485043870526</v>
      </c>
      <c r="Q584" s="65">
        <f t="shared" si="79"/>
        <v>230.08362516604274</v>
      </c>
      <c r="R584" s="103">
        <f t="shared" si="79"/>
        <v>460.16725033208547</v>
      </c>
      <c r="S584" s="65">
        <f t="shared" si="79"/>
        <v>575.20906291510687</v>
      </c>
      <c r="T584" s="65">
        <f t="shared" si="80"/>
        <v>0.78998611278831277</v>
      </c>
      <c r="U584" s="107">
        <f t="shared" si="80"/>
        <v>1.5799722255766255</v>
      </c>
      <c r="V584" s="65">
        <f t="shared" si="80"/>
        <v>1.9749652819708672</v>
      </c>
    </row>
    <row r="585" spans="15:22" x14ac:dyDescent="0.25">
      <c r="O585" s="181">
        <v>583</v>
      </c>
      <c r="P585" s="62">
        <f t="shared" si="78"/>
        <v>1.5592855314529155</v>
      </c>
      <c r="Q585" s="65">
        <f t="shared" si="79"/>
        <v>230.87496981040937</v>
      </c>
      <c r="R585" s="103">
        <f t="shared" si="79"/>
        <v>461.74993962081874</v>
      </c>
      <c r="S585" s="65">
        <f t="shared" si="79"/>
        <v>577.18742452602339</v>
      </c>
      <c r="T585" s="65">
        <f t="shared" si="80"/>
        <v>0.79134464436663166</v>
      </c>
      <c r="U585" s="107">
        <f t="shared" si="80"/>
        <v>1.5826892887332633</v>
      </c>
      <c r="V585" s="65">
        <f t="shared" si="80"/>
        <v>1.9783616109165223</v>
      </c>
    </row>
    <row r="586" spans="15:22" x14ac:dyDescent="0.25">
      <c r="O586" s="181">
        <v>584</v>
      </c>
      <c r="P586" s="62">
        <f t="shared" si="78"/>
        <v>1.5539500844436107</v>
      </c>
      <c r="Q586" s="65">
        <f t="shared" si="79"/>
        <v>231.66767298635426</v>
      </c>
      <c r="R586" s="103">
        <f t="shared" si="79"/>
        <v>463.33534597270852</v>
      </c>
      <c r="S586" s="65">
        <f t="shared" si="79"/>
        <v>579.16918246588568</v>
      </c>
      <c r="T586" s="65">
        <f t="shared" si="80"/>
        <v>0.7927031759448937</v>
      </c>
      <c r="U586" s="107">
        <f t="shared" si="80"/>
        <v>1.5854063518897874</v>
      </c>
      <c r="V586" s="65">
        <f t="shared" si="80"/>
        <v>1.9817579398622911</v>
      </c>
    </row>
    <row r="587" spans="15:22" x14ac:dyDescent="0.25">
      <c r="O587" s="181">
        <v>585</v>
      </c>
      <c r="P587" s="62">
        <f t="shared" si="78"/>
        <v>1.548641975308642</v>
      </c>
      <c r="Q587" s="65">
        <f t="shared" si="79"/>
        <v>232.46173469387756</v>
      </c>
      <c r="R587" s="103">
        <f t="shared" si="79"/>
        <v>464.92346938775512</v>
      </c>
      <c r="S587" s="65">
        <f t="shared" si="79"/>
        <v>581.15433673469386</v>
      </c>
      <c r="T587" s="65">
        <f t="shared" si="80"/>
        <v>0.79406170752329786</v>
      </c>
      <c r="U587" s="107">
        <f t="shared" si="80"/>
        <v>1.5881234150465957</v>
      </c>
      <c r="V587" s="65">
        <f t="shared" si="80"/>
        <v>1.9851542688081736</v>
      </c>
    </row>
    <row r="588" spans="15:22" x14ac:dyDescent="0.25">
      <c r="O588" s="181">
        <v>586</v>
      </c>
      <c r="P588" s="62">
        <f t="shared" si="78"/>
        <v>1.5433610176006711</v>
      </c>
      <c r="Q588" s="65">
        <f t="shared" si="79"/>
        <v>233.25715493297909</v>
      </c>
      <c r="R588" s="103">
        <f t="shared" si="79"/>
        <v>466.51430986595818</v>
      </c>
      <c r="S588" s="65">
        <f t="shared" si="79"/>
        <v>583.14288733244769</v>
      </c>
      <c r="T588" s="65">
        <f t="shared" si="80"/>
        <v>0.79542023910153148</v>
      </c>
      <c r="U588" s="107">
        <f t="shared" si="80"/>
        <v>1.590840478203063</v>
      </c>
      <c r="V588" s="65">
        <f t="shared" si="80"/>
        <v>1.9885505977538287</v>
      </c>
    </row>
    <row r="589" spans="15:22" x14ac:dyDescent="0.25">
      <c r="O589" s="181">
        <v>587</v>
      </c>
      <c r="P589" s="62">
        <f t="shared" si="78"/>
        <v>1.5381070264591419</v>
      </c>
      <c r="Q589" s="65">
        <f t="shared" si="79"/>
        <v>234.05393370365894</v>
      </c>
      <c r="R589" s="103">
        <f t="shared" si="79"/>
        <v>468.10786740731788</v>
      </c>
      <c r="S589" s="65">
        <f t="shared" si="79"/>
        <v>585.1348342591474</v>
      </c>
      <c r="T589" s="65">
        <f t="shared" si="80"/>
        <v>0.79677877067985037</v>
      </c>
      <c r="U589" s="107">
        <f t="shared" si="80"/>
        <v>1.5935575413597007</v>
      </c>
      <c r="V589" s="65">
        <f t="shared" si="80"/>
        <v>1.9919469266997112</v>
      </c>
    </row>
    <row r="590" spans="15:22" x14ac:dyDescent="0.25">
      <c r="O590" s="181">
        <v>588</v>
      </c>
      <c r="P590" s="62">
        <f t="shared" si="78"/>
        <v>1.5328798185941044</v>
      </c>
      <c r="Q590" s="65">
        <f t="shared" si="79"/>
        <v>234.85207100591714</v>
      </c>
      <c r="R590" s="103">
        <f t="shared" si="79"/>
        <v>469.70414201183428</v>
      </c>
      <c r="S590" s="65">
        <f t="shared" si="79"/>
        <v>587.13017751479288</v>
      </c>
      <c r="T590" s="65">
        <f t="shared" si="80"/>
        <v>0.79813730225819768</v>
      </c>
      <c r="U590" s="107">
        <f t="shared" si="80"/>
        <v>1.5962746045163954</v>
      </c>
      <c r="V590" s="65">
        <f t="shared" si="80"/>
        <v>1.99534325564548</v>
      </c>
    </row>
    <row r="591" spans="15:22" x14ac:dyDescent="0.25">
      <c r="O591" s="181">
        <v>589</v>
      </c>
      <c r="P591" s="62">
        <f t="shared" si="78"/>
        <v>1.5276792122702285</v>
      </c>
      <c r="Q591" s="65">
        <f t="shared" si="79"/>
        <v>235.65156683975368</v>
      </c>
      <c r="R591" s="103">
        <f t="shared" si="79"/>
        <v>471.30313367950737</v>
      </c>
      <c r="S591" s="65">
        <f t="shared" si="79"/>
        <v>589.12891709938424</v>
      </c>
      <c r="T591" s="65">
        <f t="shared" si="80"/>
        <v>0.79949583383654499</v>
      </c>
      <c r="U591" s="107">
        <f t="shared" si="80"/>
        <v>1.59899166767309</v>
      </c>
      <c r="V591" s="65">
        <f t="shared" si="80"/>
        <v>1.9987395845913625</v>
      </c>
    </row>
    <row r="592" spans="15:22" x14ac:dyDescent="0.25">
      <c r="O592" s="181">
        <v>590</v>
      </c>
      <c r="P592" s="62">
        <f t="shared" si="78"/>
        <v>1.5225050272910086</v>
      </c>
      <c r="Q592" s="65">
        <f t="shared" si="79"/>
        <v>236.45242120516843</v>
      </c>
      <c r="R592" s="103">
        <f t="shared" si="79"/>
        <v>472.90484241033687</v>
      </c>
      <c r="S592" s="65">
        <f t="shared" si="79"/>
        <v>591.13105301292103</v>
      </c>
      <c r="T592" s="65">
        <f t="shared" si="80"/>
        <v>0.80085436541475019</v>
      </c>
      <c r="U592" s="107">
        <f t="shared" si="80"/>
        <v>1.6017087308295004</v>
      </c>
      <c r="V592" s="65">
        <f t="shared" si="80"/>
        <v>2.0021359135367902</v>
      </c>
    </row>
    <row r="593" spans="15:22" x14ac:dyDescent="0.25">
      <c r="O593" s="181">
        <v>591</v>
      </c>
      <c r="P593" s="62">
        <f t="shared" si="78"/>
        <v>1.5173570849831512</v>
      </c>
      <c r="Q593" s="65">
        <f t="shared" si="79"/>
        <v>237.25463410216156</v>
      </c>
      <c r="R593" s="103">
        <f t="shared" si="79"/>
        <v>474.50926820432312</v>
      </c>
      <c r="S593" s="65">
        <f t="shared" si="79"/>
        <v>593.13658525540393</v>
      </c>
      <c r="T593" s="65">
        <f t="shared" si="80"/>
        <v>0.80221289699312592</v>
      </c>
      <c r="U593" s="107">
        <f t="shared" si="80"/>
        <v>1.6044257939862518</v>
      </c>
      <c r="V593" s="65">
        <f t="shared" si="80"/>
        <v>2.0055322424829001</v>
      </c>
    </row>
    <row r="594" spans="15:22" x14ac:dyDescent="0.25">
      <c r="O594" s="181">
        <v>592</v>
      </c>
      <c r="P594" s="62">
        <f t="shared" si="78"/>
        <v>1.5122352081811543</v>
      </c>
      <c r="Q594" s="65">
        <f t="shared" si="79"/>
        <v>238.05820553073298</v>
      </c>
      <c r="R594" s="103">
        <f t="shared" si="79"/>
        <v>476.11641106146595</v>
      </c>
      <c r="S594" s="65">
        <f t="shared" si="79"/>
        <v>595.14551382683248</v>
      </c>
      <c r="T594" s="65">
        <f t="shared" si="80"/>
        <v>0.80357142857141639</v>
      </c>
      <c r="U594" s="107">
        <f t="shared" si="80"/>
        <v>1.6071428571428328</v>
      </c>
      <c r="V594" s="65">
        <f t="shared" si="80"/>
        <v>2.0089285714285552</v>
      </c>
    </row>
    <row r="595" spans="15:22" x14ac:dyDescent="0.25">
      <c r="O595" s="181">
        <v>593</v>
      </c>
      <c r="P595" s="62">
        <f t="shared" si="78"/>
        <v>1.5071392212120609</v>
      </c>
      <c r="Q595" s="65">
        <f t="shared" si="79"/>
        <v>238.86313549088274</v>
      </c>
      <c r="R595" s="103">
        <f t="shared" si="79"/>
        <v>477.72627098176548</v>
      </c>
      <c r="S595" s="65">
        <f t="shared" si="79"/>
        <v>597.15783872720681</v>
      </c>
      <c r="T595" s="65">
        <f t="shared" si="80"/>
        <v>0.8049299601497637</v>
      </c>
      <c r="U595" s="107">
        <f t="shared" si="80"/>
        <v>1.6098599202995274</v>
      </c>
      <c r="V595" s="65">
        <f t="shared" si="80"/>
        <v>2.012324900374324</v>
      </c>
    </row>
    <row r="596" spans="15:22" x14ac:dyDescent="0.25">
      <c r="O596" s="181">
        <v>594</v>
      </c>
      <c r="P596" s="62">
        <f t="shared" si="78"/>
        <v>1.5020689498803976</v>
      </c>
      <c r="Q596" s="65">
        <f t="shared" si="79"/>
        <v>239.66942398261079</v>
      </c>
      <c r="R596" s="103">
        <f t="shared" si="79"/>
        <v>479.33884796522159</v>
      </c>
      <c r="S596" s="65">
        <f t="shared" si="79"/>
        <v>599.17355995652701</v>
      </c>
      <c r="T596" s="65">
        <f t="shared" si="80"/>
        <v>0.80628849172805417</v>
      </c>
      <c r="U596" s="107">
        <f t="shared" si="80"/>
        <v>1.6125769834561083</v>
      </c>
      <c r="V596" s="65">
        <f t="shared" si="80"/>
        <v>2.0157212293202065</v>
      </c>
    </row>
    <row r="597" spans="15:22" x14ac:dyDescent="0.25">
      <c r="O597" s="181">
        <v>595</v>
      </c>
      <c r="P597" s="62">
        <f t="shared" si="78"/>
        <v>1.4970242214532874</v>
      </c>
      <c r="Q597" s="65">
        <f t="shared" si="79"/>
        <v>240.47707100591714</v>
      </c>
      <c r="R597" s="103">
        <f t="shared" si="79"/>
        <v>480.95414201183428</v>
      </c>
      <c r="S597" s="91">
        <f t="shared" si="79"/>
        <v>601.19267751479276</v>
      </c>
      <c r="T597" s="65">
        <f t="shared" si="80"/>
        <v>0.80764702330634464</v>
      </c>
      <c r="U597" s="107">
        <f t="shared" si="80"/>
        <v>1.6152940466126893</v>
      </c>
      <c r="V597" s="91">
        <f t="shared" si="80"/>
        <v>2.0191175582657479</v>
      </c>
    </row>
    <row r="598" spans="15:22" x14ac:dyDescent="0.25">
      <c r="O598" s="181">
        <v>596</v>
      </c>
      <c r="P598" s="62">
        <f t="shared" si="78"/>
        <v>1.4920048646457367</v>
      </c>
      <c r="Q598" s="65">
        <f t="shared" si="79"/>
        <v>241.28607656080183</v>
      </c>
      <c r="R598" s="103">
        <f t="shared" si="79"/>
        <v>482.57215312160366</v>
      </c>
      <c r="S598" s="65">
        <f t="shared" si="79"/>
        <v>603.21519140200462</v>
      </c>
      <c r="T598" s="65">
        <f t="shared" si="80"/>
        <v>0.80900555488469195</v>
      </c>
      <c r="U598" s="107">
        <f t="shared" si="80"/>
        <v>1.6180111097693839</v>
      </c>
      <c r="V598" s="65">
        <f t="shared" si="80"/>
        <v>2.0225138872118578</v>
      </c>
    </row>
    <row r="599" spans="15:22" x14ac:dyDescent="0.25">
      <c r="O599" s="181">
        <v>597</v>
      </c>
      <c r="P599" s="62">
        <f t="shared" si="78"/>
        <v>1.4870107096060987</v>
      </c>
      <c r="Q599" s="65">
        <f t="shared" si="79"/>
        <v>242.09644064726481</v>
      </c>
      <c r="R599" s="103">
        <f t="shared" si="79"/>
        <v>484.19288129452963</v>
      </c>
      <c r="S599" s="65">
        <f t="shared" si="79"/>
        <v>605.24110161816202</v>
      </c>
      <c r="T599" s="65">
        <f t="shared" si="80"/>
        <v>0.81036408646298241</v>
      </c>
      <c r="U599" s="107">
        <f t="shared" si="80"/>
        <v>1.6207281729259648</v>
      </c>
      <c r="V599" s="65">
        <f t="shared" si="80"/>
        <v>2.0259102161573992</v>
      </c>
    </row>
    <row r="600" spans="15:22" x14ac:dyDescent="0.25">
      <c r="O600" s="181">
        <v>598</v>
      </c>
      <c r="P600" s="62">
        <f t="shared" si="78"/>
        <v>1.4820415879017015</v>
      </c>
      <c r="Q600" s="65">
        <f t="shared" si="79"/>
        <v>242.90816326530609</v>
      </c>
      <c r="R600" s="103">
        <f t="shared" si="79"/>
        <v>485.81632653061217</v>
      </c>
      <c r="S600" s="65">
        <f t="shared" si="79"/>
        <v>607.27040816326519</v>
      </c>
      <c r="T600" s="65">
        <f t="shared" si="80"/>
        <v>0.81172261804127288</v>
      </c>
      <c r="U600" s="107">
        <f t="shared" si="80"/>
        <v>1.6234452360825458</v>
      </c>
      <c r="V600" s="65">
        <f t="shared" si="80"/>
        <v>2.029306545103168</v>
      </c>
    </row>
    <row r="601" spans="15:22" x14ac:dyDescent="0.25">
      <c r="O601" s="181">
        <v>599</v>
      </c>
      <c r="P601" s="62">
        <f t="shared" si="78"/>
        <v>1.4770973325046475</v>
      </c>
      <c r="Q601" s="65">
        <f t="shared" si="79"/>
        <v>243.72124441492574</v>
      </c>
      <c r="R601" s="103">
        <f t="shared" si="79"/>
        <v>487.44248882985147</v>
      </c>
      <c r="S601" s="65">
        <f t="shared" si="79"/>
        <v>609.30311103731435</v>
      </c>
      <c r="T601" s="65">
        <f t="shared" si="80"/>
        <v>0.81308114961964861</v>
      </c>
      <c r="U601" s="107">
        <f t="shared" si="80"/>
        <v>1.6261622992392972</v>
      </c>
      <c r="V601" s="65">
        <f t="shared" si="80"/>
        <v>2.0327028740491642</v>
      </c>
    </row>
    <row r="602" spans="15:22" x14ac:dyDescent="0.25">
      <c r="O602" s="181">
        <v>600</v>
      </c>
      <c r="P602" s="62">
        <f t="shared" si="78"/>
        <v>1.4721777777777778</v>
      </c>
      <c r="Q602" s="65">
        <f t="shared" si="79"/>
        <v>244.53568409612365</v>
      </c>
      <c r="R602" s="103">
        <f t="shared" si="79"/>
        <v>489.07136819224729</v>
      </c>
      <c r="S602" s="65">
        <f t="shared" si="79"/>
        <v>611.33921024030917</v>
      </c>
      <c r="T602" s="65">
        <f t="shared" si="80"/>
        <v>0.81443968119791066</v>
      </c>
      <c r="U602" s="107">
        <f t="shared" si="80"/>
        <v>1.6288793623958213</v>
      </c>
      <c r="V602" s="65">
        <f t="shared" si="80"/>
        <v>2.0360992029948193</v>
      </c>
    </row>
    <row r="603" spans="15:22" x14ac:dyDescent="0.25">
      <c r="O603" s="181">
        <v>601</v>
      </c>
      <c r="P603" s="62">
        <f t="shared" si="78"/>
        <v>1.4672827594607989</v>
      </c>
      <c r="Q603" s="65">
        <f t="shared" si="79"/>
        <v>245.35148230889988</v>
      </c>
      <c r="R603" s="103">
        <f t="shared" si="79"/>
        <v>490.70296461779975</v>
      </c>
      <c r="S603" s="65">
        <f t="shared" si="79"/>
        <v>613.37870577224976</v>
      </c>
      <c r="T603" s="65">
        <f t="shared" si="80"/>
        <v>0.81579821277622955</v>
      </c>
      <c r="U603" s="107">
        <f t="shared" si="80"/>
        <v>1.6315964255524591</v>
      </c>
      <c r="V603" s="65">
        <f t="shared" si="80"/>
        <v>2.0394955319405881</v>
      </c>
    </row>
    <row r="604" spans="15:22" x14ac:dyDescent="0.25">
      <c r="O604" s="181">
        <v>602</v>
      </c>
      <c r="P604" s="62">
        <f t="shared" si="78"/>
        <v>1.4624121146565709</v>
      </c>
      <c r="Q604" s="65">
        <f t="shared" si="79"/>
        <v>246.16863905325448</v>
      </c>
      <c r="R604" s="103">
        <f t="shared" si="79"/>
        <v>492.33727810650896</v>
      </c>
      <c r="S604" s="65">
        <f t="shared" si="79"/>
        <v>615.42159763313612</v>
      </c>
      <c r="T604" s="65">
        <f t="shared" si="80"/>
        <v>0.81715674435460528</v>
      </c>
      <c r="U604" s="107">
        <f t="shared" si="80"/>
        <v>1.6343134887092106</v>
      </c>
      <c r="V604" s="65">
        <f t="shared" si="80"/>
        <v>2.0428918608863569</v>
      </c>
    </row>
    <row r="605" spans="15:22" x14ac:dyDescent="0.25">
      <c r="O605" s="181">
        <v>603</v>
      </c>
      <c r="P605" s="62">
        <f t="shared" si="78"/>
        <v>1.4575656818175569</v>
      </c>
      <c r="Q605" s="65">
        <f t="shared" si="79"/>
        <v>246.98715432918729</v>
      </c>
      <c r="R605" s="103">
        <f t="shared" si="79"/>
        <v>493.97430865837458</v>
      </c>
      <c r="S605" s="65">
        <f t="shared" si="79"/>
        <v>617.46788582296824</v>
      </c>
      <c r="T605" s="65">
        <f t="shared" si="80"/>
        <v>0.81851527593281048</v>
      </c>
      <c r="U605" s="107">
        <f t="shared" si="80"/>
        <v>1.637030551865621</v>
      </c>
      <c r="V605" s="65">
        <f t="shared" si="80"/>
        <v>2.0462881898321257</v>
      </c>
    </row>
    <row r="606" spans="15:22" x14ac:dyDescent="0.25">
      <c r="O606" s="181">
        <v>604</v>
      </c>
      <c r="P606" s="62">
        <f t="shared" si="78"/>
        <v>1.452743300732424</v>
      </c>
      <c r="Q606" s="65">
        <f t="shared" si="79"/>
        <v>247.80702813669848</v>
      </c>
      <c r="R606" s="103">
        <f t="shared" si="79"/>
        <v>495.61405627339695</v>
      </c>
      <c r="S606" s="65">
        <f t="shared" si="79"/>
        <v>619.51757034174614</v>
      </c>
      <c r="T606" s="65">
        <f t="shared" si="80"/>
        <v>0.81987380751118621</v>
      </c>
      <c r="U606" s="107">
        <f t="shared" si="80"/>
        <v>1.6397476150223724</v>
      </c>
      <c r="V606" s="65">
        <f t="shared" si="80"/>
        <v>2.0496845187778945</v>
      </c>
    </row>
    <row r="607" spans="15:22" x14ac:dyDescent="0.25">
      <c r="O607" s="181">
        <v>605</v>
      </c>
      <c r="P607" s="62">
        <f t="shared" si="78"/>
        <v>1.4479448125128067</v>
      </c>
      <c r="Q607" s="65">
        <f t="shared" si="79"/>
        <v>248.62826047578793</v>
      </c>
      <c r="R607" s="103">
        <f t="shared" si="79"/>
        <v>497.25652095157585</v>
      </c>
      <c r="S607" s="65">
        <f t="shared" si="79"/>
        <v>621.5706511894698</v>
      </c>
      <c r="T607" s="65">
        <f t="shared" si="80"/>
        <v>0.82123233908944826</v>
      </c>
      <c r="U607" s="107">
        <f t="shared" si="80"/>
        <v>1.6424646781788965</v>
      </c>
      <c r="V607" s="65">
        <f t="shared" si="80"/>
        <v>2.0530808477236633</v>
      </c>
    </row>
    <row r="608" spans="15:22" x14ac:dyDescent="0.25">
      <c r="O608" s="181">
        <v>606</v>
      </c>
      <c r="P608" s="62">
        <f t="shared" si="78"/>
        <v>1.4431700595802157</v>
      </c>
      <c r="Q608" s="65">
        <f t="shared" si="79"/>
        <v>249.45085134645569</v>
      </c>
      <c r="R608" s="103">
        <f t="shared" si="79"/>
        <v>498.90170269291139</v>
      </c>
      <c r="S608" s="65">
        <f t="shared" si="79"/>
        <v>623.62712836613923</v>
      </c>
      <c r="T608" s="65">
        <f t="shared" si="80"/>
        <v>0.82259087066776715</v>
      </c>
      <c r="U608" s="107">
        <f t="shared" si="80"/>
        <v>1.6451817413355343</v>
      </c>
      <c r="V608" s="65">
        <f t="shared" si="80"/>
        <v>2.0564771766694321</v>
      </c>
    </row>
    <row r="609" spans="15:22" x14ac:dyDescent="0.25">
      <c r="O609" s="181">
        <v>607</v>
      </c>
      <c r="P609" s="62">
        <f t="shared" si="78"/>
        <v>1.4384188856531024</v>
      </c>
      <c r="Q609" s="65">
        <f t="shared" si="79"/>
        <v>250.27480074870189</v>
      </c>
      <c r="R609" s="103">
        <f t="shared" si="79"/>
        <v>500.54960149740378</v>
      </c>
      <c r="S609" s="65">
        <f t="shared" si="79"/>
        <v>625.68700187175466</v>
      </c>
      <c r="T609" s="65">
        <f t="shared" si="80"/>
        <v>0.82394940224619972</v>
      </c>
      <c r="U609" s="107">
        <f t="shared" si="80"/>
        <v>1.6478988044923994</v>
      </c>
      <c r="V609" s="65">
        <f t="shared" si="80"/>
        <v>2.0598735056154283</v>
      </c>
    </row>
    <row r="610" spans="15:22" x14ac:dyDescent="0.25">
      <c r="O610" s="181">
        <v>608</v>
      </c>
      <c r="P610" s="62">
        <f t="shared" si="78"/>
        <v>1.4336911357340723</v>
      </c>
      <c r="Q610" s="65">
        <f t="shared" si="79"/>
        <v>251.10010868252621</v>
      </c>
      <c r="R610" s="103">
        <f t="shared" si="79"/>
        <v>502.20021736505242</v>
      </c>
      <c r="S610" s="65">
        <f t="shared" si="79"/>
        <v>627.75027170631552</v>
      </c>
      <c r="T610" s="65">
        <f t="shared" si="80"/>
        <v>0.82530793382431966</v>
      </c>
      <c r="U610" s="107">
        <f t="shared" si="80"/>
        <v>1.6506158676486393</v>
      </c>
      <c r="V610" s="65">
        <f t="shared" si="80"/>
        <v>2.063269834560856</v>
      </c>
    </row>
    <row r="611" spans="15:22" x14ac:dyDescent="0.25">
      <c r="O611" s="181">
        <v>609</v>
      </c>
      <c r="P611" s="62">
        <f t="shared" si="78"/>
        <v>1.4289866560972391</v>
      </c>
      <c r="Q611" s="65">
        <f t="shared" si="79"/>
        <v>251.92677514792894</v>
      </c>
      <c r="R611" s="103">
        <f t="shared" si="79"/>
        <v>503.85355029585787</v>
      </c>
      <c r="S611" s="65">
        <f t="shared" si="79"/>
        <v>629.81693786982237</v>
      </c>
      <c r="T611" s="65">
        <f t="shared" si="80"/>
        <v>0.82666646540272382</v>
      </c>
      <c r="U611" s="107">
        <f t="shared" si="80"/>
        <v>1.6533329308054476</v>
      </c>
      <c r="V611" s="65">
        <f t="shared" si="80"/>
        <v>2.0666661635068522</v>
      </c>
    </row>
    <row r="612" spans="15:22" x14ac:dyDescent="0.25">
      <c r="O612" s="181">
        <v>610</v>
      </c>
      <c r="P612" s="62">
        <f t="shared" si="78"/>
        <v>1.4243052942757324</v>
      </c>
      <c r="Q612" s="65">
        <f t="shared" si="79"/>
        <v>252.75480014491004</v>
      </c>
      <c r="R612" s="103">
        <f t="shared" si="79"/>
        <v>505.50960028982007</v>
      </c>
      <c r="S612" s="65">
        <f t="shared" si="79"/>
        <v>631.8870003622751</v>
      </c>
      <c r="T612" s="65">
        <f t="shared" si="80"/>
        <v>0.82802499698109955</v>
      </c>
      <c r="U612" s="107">
        <f t="shared" si="80"/>
        <v>1.6560499939621991</v>
      </c>
      <c r="V612" s="65">
        <f t="shared" si="80"/>
        <v>2.0700624924527347</v>
      </c>
    </row>
    <row r="613" spans="15:22" x14ac:dyDescent="0.25">
      <c r="O613" s="181">
        <v>611</v>
      </c>
      <c r="P613" s="62">
        <f t="shared" si="78"/>
        <v>1.4196468990493434</v>
      </c>
      <c r="Q613" s="65">
        <f t="shared" si="79"/>
        <v>253.58418367346943</v>
      </c>
      <c r="R613" s="103">
        <f t="shared" si="79"/>
        <v>507.16836734693885</v>
      </c>
      <c r="S613" s="65">
        <f t="shared" si="79"/>
        <v>633.96045918367361</v>
      </c>
      <c r="T613" s="65">
        <f t="shared" si="80"/>
        <v>0.82938352855939002</v>
      </c>
      <c r="U613" s="107">
        <f t="shared" si="80"/>
        <v>1.65876705711878</v>
      </c>
      <c r="V613" s="65">
        <f t="shared" si="80"/>
        <v>2.0734588213985035</v>
      </c>
    </row>
    <row r="614" spans="15:22" x14ac:dyDescent="0.25">
      <c r="O614" s="181">
        <v>612</v>
      </c>
      <c r="P614" s="62">
        <f t="shared" si="78"/>
        <v>1.4150113204323123</v>
      </c>
      <c r="Q614" s="65">
        <f t="shared" si="79"/>
        <v>254.41492573360708</v>
      </c>
      <c r="R614" s="103">
        <f t="shared" si="79"/>
        <v>508.82985146721416</v>
      </c>
      <c r="S614" s="65">
        <f t="shared" si="79"/>
        <v>636.03731433401765</v>
      </c>
      <c r="T614" s="65">
        <f t="shared" si="80"/>
        <v>0.83074206013765206</v>
      </c>
      <c r="U614" s="107">
        <f t="shared" si="80"/>
        <v>1.6614841202753041</v>
      </c>
      <c r="V614" s="65">
        <f t="shared" si="80"/>
        <v>2.0768551503440449</v>
      </c>
    </row>
    <row r="615" spans="15:22" x14ac:dyDescent="0.25">
      <c r="O615" s="181">
        <v>613</v>
      </c>
      <c r="P615" s="62">
        <f t="shared" si="78"/>
        <v>1.410398409661255</v>
      </c>
      <c r="Q615" s="65">
        <f t="shared" si="79"/>
        <v>255.24702632532296</v>
      </c>
      <c r="R615" s="103">
        <f t="shared" si="79"/>
        <v>510.49405265064593</v>
      </c>
      <c r="S615" s="65">
        <f t="shared" si="79"/>
        <v>638.11756581330746</v>
      </c>
      <c r="T615" s="65">
        <f t="shared" si="80"/>
        <v>0.83210059171588568</v>
      </c>
      <c r="U615" s="107">
        <f t="shared" si="80"/>
        <v>1.6642011834317714</v>
      </c>
      <c r="V615" s="65">
        <f t="shared" si="80"/>
        <v>2.0802514792898137</v>
      </c>
    </row>
    <row r="616" spans="15:22" x14ac:dyDescent="0.25">
      <c r="O616" s="181">
        <v>614</v>
      </c>
      <c r="P616" s="62">
        <f t="shared" si="78"/>
        <v>1.4058080191832276</v>
      </c>
      <c r="Q616" s="65">
        <f t="shared" si="79"/>
        <v>256.08048544861725</v>
      </c>
      <c r="R616" s="103">
        <f t="shared" si="79"/>
        <v>512.16097089723451</v>
      </c>
      <c r="S616" s="65">
        <f t="shared" si="79"/>
        <v>640.20121362154316</v>
      </c>
      <c r="T616" s="65">
        <f t="shared" si="80"/>
        <v>0.83345912329428984</v>
      </c>
      <c r="U616" s="107">
        <f t="shared" si="80"/>
        <v>1.6669182465885797</v>
      </c>
      <c r="V616" s="65">
        <f t="shared" si="80"/>
        <v>2.0836478082356962</v>
      </c>
    </row>
    <row r="617" spans="15:22" x14ac:dyDescent="0.25">
      <c r="O617" s="181">
        <v>615</v>
      </c>
      <c r="P617" s="62">
        <f t="shared" si="78"/>
        <v>1.4012400026439291</v>
      </c>
      <c r="Q617" s="65">
        <f t="shared" si="79"/>
        <v>256.91530310348986</v>
      </c>
      <c r="R617" s="103">
        <f t="shared" si="79"/>
        <v>513.83060620697972</v>
      </c>
      <c r="S617" s="65">
        <f t="shared" si="79"/>
        <v>642.28825775872463</v>
      </c>
      <c r="T617" s="65">
        <f t="shared" si="80"/>
        <v>0.83481765487260873</v>
      </c>
      <c r="U617" s="107">
        <f t="shared" si="80"/>
        <v>1.6696353097452175</v>
      </c>
      <c r="V617" s="65">
        <f t="shared" si="80"/>
        <v>2.087044137181465</v>
      </c>
    </row>
    <row r="618" spans="15:22" x14ac:dyDescent="0.25">
      <c r="O618" s="181">
        <v>616</v>
      </c>
      <c r="P618" s="62">
        <f t="shared" si="78"/>
        <v>1.3966942148760333</v>
      </c>
      <c r="Q618" s="65">
        <f t="shared" si="79"/>
        <v>257.75147928994079</v>
      </c>
      <c r="R618" s="103">
        <f t="shared" si="79"/>
        <v>515.50295857988158</v>
      </c>
      <c r="S618" s="65">
        <f t="shared" si="79"/>
        <v>644.37869822485197</v>
      </c>
      <c r="T618" s="65">
        <f t="shared" si="80"/>
        <v>0.83617618645092762</v>
      </c>
      <c r="U618" s="107">
        <f t="shared" si="80"/>
        <v>1.6723523729018552</v>
      </c>
      <c r="V618" s="65">
        <f t="shared" si="80"/>
        <v>2.0904404661273475</v>
      </c>
    </row>
    <row r="619" spans="15:22" x14ac:dyDescent="0.25">
      <c r="O619" s="181">
        <v>617</v>
      </c>
      <c r="P619" s="62">
        <f t="shared" si="78"/>
        <v>1.3921705118876564</v>
      </c>
      <c r="Q619" s="65">
        <f t="shared" si="79"/>
        <v>258.58901400797004</v>
      </c>
      <c r="R619" s="103">
        <f t="shared" si="79"/>
        <v>517.17802801594007</v>
      </c>
      <c r="S619" s="65">
        <f t="shared" si="79"/>
        <v>646.47253501992509</v>
      </c>
      <c r="T619" s="65">
        <f t="shared" si="80"/>
        <v>0.83753471802924651</v>
      </c>
      <c r="U619" s="107">
        <f t="shared" si="80"/>
        <v>1.675069436058493</v>
      </c>
      <c r="V619" s="65">
        <f t="shared" si="80"/>
        <v>2.0938367950731163</v>
      </c>
    </row>
    <row r="620" spans="15:22" x14ac:dyDescent="0.25">
      <c r="O620" s="181">
        <v>618</v>
      </c>
      <c r="P620" s="62">
        <f t="shared" si="78"/>
        <v>1.3876687508509546</v>
      </c>
      <c r="Q620" s="65">
        <f t="shared" si="79"/>
        <v>259.4279072575776</v>
      </c>
      <c r="R620" s="103">
        <f t="shared" si="79"/>
        <v>518.8558145151552</v>
      </c>
      <c r="S620" s="65">
        <f t="shared" si="79"/>
        <v>648.56976814394397</v>
      </c>
      <c r="T620" s="65">
        <f t="shared" si="80"/>
        <v>0.83889324960756539</v>
      </c>
      <c r="U620" s="107">
        <f t="shared" si="80"/>
        <v>1.6777864992151308</v>
      </c>
      <c r="V620" s="65">
        <f t="shared" si="80"/>
        <v>2.0972331240188851</v>
      </c>
    </row>
    <row r="621" spans="15:22" x14ac:dyDescent="0.25">
      <c r="O621" s="181">
        <v>619</v>
      </c>
      <c r="P621" s="62">
        <f t="shared" si="78"/>
        <v>1.3831887900908497</v>
      </c>
      <c r="Q621" s="65">
        <f t="shared" si="79"/>
        <v>260.26815903876343</v>
      </c>
      <c r="R621" s="103">
        <f t="shared" si="79"/>
        <v>520.53631807752686</v>
      </c>
      <c r="S621" s="65">
        <f t="shared" si="79"/>
        <v>650.67039759690851</v>
      </c>
      <c r="T621" s="65">
        <f t="shared" si="80"/>
        <v>0.84025178118582744</v>
      </c>
      <c r="U621" s="107">
        <f t="shared" si="80"/>
        <v>1.6805035623716549</v>
      </c>
      <c r="V621" s="65">
        <f t="shared" si="80"/>
        <v>2.1006294529645402</v>
      </c>
    </row>
    <row r="622" spans="15:22" x14ac:dyDescent="0.25">
      <c r="O622" s="181">
        <v>620</v>
      </c>
      <c r="P622" s="62">
        <f t="shared" si="78"/>
        <v>1.3787304890738812</v>
      </c>
      <c r="Q622" s="65">
        <f t="shared" si="79"/>
        <v>261.10976935152763</v>
      </c>
      <c r="R622" s="103">
        <f t="shared" si="79"/>
        <v>522.21953870305526</v>
      </c>
      <c r="S622" s="65">
        <f t="shared" si="79"/>
        <v>652.77442337881905</v>
      </c>
      <c r="T622" s="65">
        <f t="shared" si="80"/>
        <v>0.84161031276420317</v>
      </c>
      <c r="U622" s="107">
        <f t="shared" si="80"/>
        <v>1.6832206255284063</v>
      </c>
      <c r="V622" s="65">
        <f t="shared" si="80"/>
        <v>2.1040257819105364</v>
      </c>
    </row>
    <row r="623" spans="15:22" x14ac:dyDescent="0.25">
      <c r="O623" s="181">
        <v>621</v>
      </c>
      <c r="P623" s="62">
        <f t="shared" si="78"/>
        <v>1.3742937083971882</v>
      </c>
      <c r="Q623" s="65">
        <f t="shared" si="79"/>
        <v>261.95273819587004</v>
      </c>
      <c r="R623" s="103">
        <f t="shared" si="79"/>
        <v>523.90547639174008</v>
      </c>
      <c r="S623" s="65">
        <f t="shared" si="79"/>
        <v>654.88184548967513</v>
      </c>
      <c r="T623" s="65">
        <f t="shared" si="80"/>
        <v>0.84296884434240837</v>
      </c>
      <c r="U623" s="107">
        <f t="shared" si="80"/>
        <v>1.6859376886848167</v>
      </c>
      <c r="V623" s="65">
        <f t="shared" si="80"/>
        <v>2.1074221108560778</v>
      </c>
    </row>
    <row r="624" spans="15:22" x14ac:dyDescent="0.25">
      <c r="O624" s="181">
        <v>622</v>
      </c>
      <c r="P624" s="62">
        <f t="shared" si="78"/>
        <v>1.3698783097776079</v>
      </c>
      <c r="Q624" s="65">
        <f t="shared" si="79"/>
        <v>262.79706557179082</v>
      </c>
      <c r="R624" s="103">
        <f t="shared" si="79"/>
        <v>525.59413114358165</v>
      </c>
      <c r="S624" s="65">
        <f t="shared" si="79"/>
        <v>656.99266392947698</v>
      </c>
      <c r="T624" s="65">
        <f t="shared" si="80"/>
        <v>0.84432737592078411</v>
      </c>
      <c r="U624" s="107">
        <f t="shared" si="80"/>
        <v>1.6886547518415682</v>
      </c>
      <c r="V624" s="65">
        <f t="shared" si="80"/>
        <v>2.1108184398018466</v>
      </c>
    </row>
    <row r="625" spans="15:22" x14ac:dyDescent="0.25">
      <c r="O625" s="181">
        <v>623</v>
      </c>
      <c r="P625" s="62">
        <f t="shared" si="78"/>
        <v>1.3654841560409039</v>
      </c>
      <c r="Q625" s="65">
        <f t="shared" si="79"/>
        <v>263.64275147928993</v>
      </c>
      <c r="R625" s="103">
        <f t="shared" si="79"/>
        <v>527.28550295857985</v>
      </c>
      <c r="S625" s="65">
        <f t="shared" si="79"/>
        <v>659.10687869822482</v>
      </c>
      <c r="T625" s="65">
        <f t="shared" si="80"/>
        <v>0.845685907499103</v>
      </c>
      <c r="U625" s="107">
        <f t="shared" si="80"/>
        <v>1.691371814998206</v>
      </c>
      <c r="V625" s="65">
        <f t="shared" si="80"/>
        <v>2.1142147687478428</v>
      </c>
    </row>
    <row r="626" spans="15:22" x14ac:dyDescent="0.25">
      <c r="O626" s="181">
        <v>624</v>
      </c>
      <c r="P626" s="62">
        <f t="shared" si="78"/>
        <v>1.3611111111111114</v>
      </c>
      <c r="Q626" s="65">
        <f t="shared" si="79"/>
        <v>264.48979591836729</v>
      </c>
      <c r="R626" s="103">
        <f t="shared" si="79"/>
        <v>528.97959183673458</v>
      </c>
      <c r="S626" s="65">
        <f t="shared" si="79"/>
        <v>661.2244897959182</v>
      </c>
      <c r="T626" s="65">
        <f t="shared" si="80"/>
        <v>0.84704443907736504</v>
      </c>
      <c r="U626" s="107">
        <f t="shared" si="80"/>
        <v>1.6940888781547301</v>
      </c>
      <c r="V626" s="65">
        <f t="shared" si="80"/>
        <v>2.1176110976933842</v>
      </c>
    </row>
    <row r="627" spans="15:22" x14ac:dyDescent="0.25">
      <c r="O627" s="181">
        <v>625</v>
      </c>
      <c r="P627" s="62">
        <f t="shared" si="78"/>
        <v>1.35675904</v>
      </c>
      <c r="Q627" s="65">
        <f t="shared" si="79"/>
        <v>265.33819888902303</v>
      </c>
      <c r="R627" s="103">
        <f t="shared" si="79"/>
        <v>530.67639777804607</v>
      </c>
      <c r="S627" s="65">
        <f t="shared" si="79"/>
        <v>663.3454972225577</v>
      </c>
      <c r="T627" s="65">
        <f t="shared" si="80"/>
        <v>0.84840297065574077</v>
      </c>
      <c r="U627" s="107">
        <f t="shared" si="80"/>
        <v>1.6968059413114815</v>
      </c>
      <c r="V627" s="65">
        <f t="shared" si="80"/>
        <v>2.121007426639494</v>
      </c>
    </row>
    <row r="628" spans="15:22" x14ac:dyDescent="0.25">
      <c r="O628" s="181">
        <v>626</v>
      </c>
      <c r="P628" s="62">
        <f t="shared" si="78"/>
        <v>1.3524278087966601</v>
      </c>
      <c r="Q628" s="65">
        <f t="shared" si="79"/>
        <v>266.18796039125709</v>
      </c>
      <c r="R628" s="103">
        <f t="shared" si="79"/>
        <v>532.37592078251419</v>
      </c>
      <c r="S628" s="65">
        <f t="shared" si="79"/>
        <v>665.46990097814273</v>
      </c>
      <c r="T628" s="65">
        <f t="shared" si="80"/>
        <v>0.84976150223405966</v>
      </c>
      <c r="U628" s="107">
        <f t="shared" si="80"/>
        <v>1.6995230044681193</v>
      </c>
      <c r="V628" s="65">
        <f t="shared" si="80"/>
        <v>2.1244037555850355</v>
      </c>
    </row>
    <row r="629" spans="15:22" x14ac:dyDescent="0.25">
      <c r="O629" s="181">
        <v>627</v>
      </c>
      <c r="P629" s="62">
        <f t="shared" si="78"/>
        <v>1.3481172846571989</v>
      </c>
      <c r="Q629" s="65">
        <f t="shared" si="79"/>
        <v>267.03908042506947</v>
      </c>
      <c r="R629" s="103">
        <f t="shared" si="79"/>
        <v>534.07816085013894</v>
      </c>
      <c r="S629" s="65">
        <f t="shared" si="79"/>
        <v>667.59770106267365</v>
      </c>
      <c r="T629" s="65">
        <f t="shared" si="80"/>
        <v>0.85112003381237855</v>
      </c>
      <c r="U629" s="107">
        <f t="shared" si="80"/>
        <v>1.7022400676247571</v>
      </c>
      <c r="V629" s="65">
        <f t="shared" si="80"/>
        <v>2.127800084530918</v>
      </c>
    </row>
    <row r="630" spans="15:22" x14ac:dyDescent="0.25">
      <c r="O630" s="181">
        <v>628</v>
      </c>
      <c r="P630" s="62">
        <f t="shared" si="78"/>
        <v>1.3438273357945554</v>
      </c>
      <c r="Q630" s="65">
        <f t="shared" si="79"/>
        <v>267.89155899046011</v>
      </c>
      <c r="R630" s="103">
        <f t="shared" si="79"/>
        <v>535.78311798092022</v>
      </c>
      <c r="S630" s="65">
        <f t="shared" si="79"/>
        <v>669.72889747615034</v>
      </c>
      <c r="T630" s="65">
        <f t="shared" si="80"/>
        <v>0.8524785653906406</v>
      </c>
      <c r="U630" s="107">
        <f t="shared" si="80"/>
        <v>1.7049571307812812</v>
      </c>
      <c r="V630" s="65">
        <f t="shared" si="80"/>
        <v>2.1311964134766868</v>
      </c>
    </row>
    <row r="631" spans="15:22" x14ac:dyDescent="0.25">
      <c r="O631" s="181">
        <v>629</v>
      </c>
      <c r="P631" s="62">
        <f t="shared" si="78"/>
        <v>1.3395578314684271</v>
      </c>
      <c r="Q631" s="65">
        <f t="shared" si="79"/>
        <v>268.74539608742907</v>
      </c>
      <c r="R631" s="103">
        <f t="shared" si="79"/>
        <v>537.49079217485814</v>
      </c>
      <c r="S631" s="65">
        <f t="shared" si="79"/>
        <v>671.86349021857268</v>
      </c>
      <c r="T631" s="65">
        <f t="shared" si="80"/>
        <v>0.85383709696895949</v>
      </c>
      <c r="U631" s="107">
        <f t="shared" si="80"/>
        <v>1.707674193937919</v>
      </c>
      <c r="V631" s="65">
        <f t="shared" si="80"/>
        <v>2.1345927424223419</v>
      </c>
    </row>
    <row r="632" spans="15:22" x14ac:dyDescent="0.25">
      <c r="O632" s="181">
        <v>630</v>
      </c>
      <c r="P632" s="62">
        <f t="shared" si="78"/>
        <v>1.3353086419753084</v>
      </c>
      <c r="Q632" s="65">
        <f t="shared" si="79"/>
        <v>269.60059171597641</v>
      </c>
      <c r="R632" s="103">
        <f t="shared" si="79"/>
        <v>539.20118343195281</v>
      </c>
      <c r="S632" s="65">
        <f t="shared" si="79"/>
        <v>674.0014792899409</v>
      </c>
      <c r="T632" s="65">
        <f t="shared" si="80"/>
        <v>0.85519562854733522</v>
      </c>
      <c r="U632" s="107">
        <f t="shared" si="80"/>
        <v>1.7103912570946704</v>
      </c>
      <c r="V632" s="65">
        <f t="shared" si="80"/>
        <v>2.1379890713682244</v>
      </c>
    </row>
    <row r="633" spans="15:22" x14ac:dyDescent="0.25">
      <c r="O633" s="181">
        <v>631</v>
      </c>
      <c r="P633" s="62">
        <f t="shared" si="78"/>
        <v>1.3310796386386414</v>
      </c>
      <c r="Q633" s="65">
        <f t="shared" si="79"/>
        <v>270.45714587610189</v>
      </c>
      <c r="R633" s="103">
        <f t="shared" si="79"/>
        <v>540.91429175220378</v>
      </c>
      <c r="S633" s="65">
        <f t="shared" si="79"/>
        <v>676.14286469025467</v>
      </c>
      <c r="T633" s="65">
        <f t="shared" si="80"/>
        <v>0.85655416012548358</v>
      </c>
      <c r="U633" s="107">
        <f t="shared" si="80"/>
        <v>1.7131083202509672</v>
      </c>
      <c r="V633" s="65">
        <f t="shared" si="80"/>
        <v>2.1413854003137658</v>
      </c>
    </row>
    <row r="634" spans="15:22" x14ac:dyDescent="0.25">
      <c r="O634" s="181">
        <v>632</v>
      </c>
      <c r="P634" s="62">
        <f t="shared" si="78"/>
        <v>1.3268706937990704</v>
      </c>
      <c r="Q634" s="65">
        <f t="shared" si="79"/>
        <v>271.31505856780586</v>
      </c>
      <c r="R634" s="103">
        <f t="shared" si="79"/>
        <v>542.63011713561173</v>
      </c>
      <c r="S634" s="65">
        <f t="shared" si="79"/>
        <v>678.28764641951466</v>
      </c>
      <c r="T634" s="65">
        <f t="shared" si="80"/>
        <v>0.857912691703973</v>
      </c>
      <c r="U634" s="107">
        <f t="shared" si="80"/>
        <v>1.715825383407946</v>
      </c>
      <c r="V634" s="65">
        <f t="shared" si="80"/>
        <v>2.1447817292599893</v>
      </c>
    </row>
    <row r="635" spans="15:22" x14ac:dyDescent="0.25">
      <c r="O635" s="181">
        <v>633</v>
      </c>
      <c r="P635" s="62">
        <f t="shared" si="78"/>
        <v>1.3226816808048136</v>
      </c>
      <c r="Q635" s="65">
        <f t="shared" si="79"/>
        <v>272.17432979108804</v>
      </c>
      <c r="R635" s="103">
        <f t="shared" si="79"/>
        <v>544.34865958217608</v>
      </c>
      <c r="S635" s="65">
        <f t="shared" si="79"/>
        <v>680.43582447772008</v>
      </c>
      <c r="T635" s="65">
        <f t="shared" si="80"/>
        <v>0.8592712232821782</v>
      </c>
      <c r="U635" s="107">
        <f t="shared" si="80"/>
        <v>1.7185424465643564</v>
      </c>
      <c r="V635" s="65">
        <f t="shared" si="80"/>
        <v>2.1481780582054171</v>
      </c>
    </row>
    <row r="636" spans="15:22" x14ac:dyDescent="0.25">
      <c r="O636" s="181">
        <v>634</v>
      </c>
      <c r="P636" s="62">
        <f t="shared" si="78"/>
        <v>1.3185124740021295</v>
      </c>
      <c r="Q636" s="65">
        <f t="shared" si="79"/>
        <v>273.0349595459486</v>
      </c>
      <c r="R636" s="103">
        <f t="shared" si="79"/>
        <v>546.06991909189719</v>
      </c>
      <c r="S636" s="65">
        <f t="shared" si="79"/>
        <v>682.58739886487149</v>
      </c>
      <c r="T636" s="65">
        <f t="shared" si="80"/>
        <v>0.86062975486055393</v>
      </c>
      <c r="U636" s="107">
        <f t="shared" si="80"/>
        <v>1.7212595097211079</v>
      </c>
      <c r="V636" s="65">
        <f t="shared" si="80"/>
        <v>2.1515743871514132</v>
      </c>
    </row>
    <row r="637" spans="15:22" x14ac:dyDescent="0.25">
      <c r="O637" s="181">
        <v>635</v>
      </c>
      <c r="P637" s="62">
        <f t="shared" si="78"/>
        <v>1.3143629487258977</v>
      </c>
      <c r="Q637" s="65">
        <f t="shared" si="79"/>
        <v>273.89694783238735</v>
      </c>
      <c r="R637" s="103">
        <f t="shared" si="79"/>
        <v>547.79389566477471</v>
      </c>
      <c r="S637" s="65">
        <f t="shared" si="79"/>
        <v>684.74236958096833</v>
      </c>
      <c r="T637" s="65">
        <f t="shared" si="80"/>
        <v>0.86198828643875913</v>
      </c>
      <c r="U637" s="107">
        <f t="shared" si="80"/>
        <v>1.7239765728775183</v>
      </c>
      <c r="V637" s="65">
        <f t="shared" si="80"/>
        <v>2.154970716096841</v>
      </c>
    </row>
    <row r="638" spans="15:22" x14ac:dyDescent="0.25">
      <c r="O638" s="181">
        <v>636</v>
      </c>
      <c r="P638" s="62">
        <f t="shared" si="78"/>
        <v>1.3102329812902971</v>
      </c>
      <c r="Q638" s="65">
        <f t="shared" si="79"/>
        <v>274.76029465040455</v>
      </c>
      <c r="R638" s="103">
        <f t="shared" si="79"/>
        <v>549.52058930080909</v>
      </c>
      <c r="S638" s="65">
        <f t="shared" si="79"/>
        <v>686.90073662601139</v>
      </c>
      <c r="T638" s="65">
        <f t="shared" si="80"/>
        <v>0.86334681801719171</v>
      </c>
      <c r="U638" s="107">
        <f t="shared" si="80"/>
        <v>1.7266936360343834</v>
      </c>
      <c r="V638" s="65">
        <f t="shared" si="80"/>
        <v>2.1583670450430645</v>
      </c>
    </row>
    <row r="639" spans="15:22" x14ac:dyDescent="0.25">
      <c r="O639" s="181">
        <v>637</v>
      </c>
      <c r="P639" s="62">
        <f t="shared" si="78"/>
        <v>1.3061224489795917</v>
      </c>
      <c r="Q639" s="65">
        <f t="shared" si="79"/>
        <v>275.625</v>
      </c>
      <c r="R639" s="103">
        <f t="shared" si="79"/>
        <v>551.25</v>
      </c>
      <c r="S639" s="65">
        <f t="shared" si="79"/>
        <v>689.0625</v>
      </c>
      <c r="T639" s="65">
        <f t="shared" si="80"/>
        <v>0.86470534959545375</v>
      </c>
      <c r="U639" s="107">
        <f t="shared" si="80"/>
        <v>1.7294106991909075</v>
      </c>
      <c r="V639" s="65">
        <f t="shared" si="80"/>
        <v>2.161763373988606</v>
      </c>
    </row>
    <row r="640" spans="15:22" x14ac:dyDescent="0.25">
      <c r="O640" s="181">
        <v>638</v>
      </c>
      <c r="P640" s="62">
        <f t="shared" si="78"/>
        <v>1.3020312300390129</v>
      </c>
      <c r="Q640" s="65">
        <f t="shared" si="79"/>
        <v>276.49106388117377</v>
      </c>
      <c r="R640" s="103">
        <f t="shared" si="79"/>
        <v>552.98212776234755</v>
      </c>
      <c r="S640" s="65">
        <f t="shared" si="79"/>
        <v>691.22765970293449</v>
      </c>
      <c r="T640" s="65">
        <f t="shared" si="80"/>
        <v>0.86606388117377264</v>
      </c>
      <c r="U640" s="107">
        <f t="shared" si="80"/>
        <v>1.7321277623475453</v>
      </c>
      <c r="V640" s="65">
        <f t="shared" si="80"/>
        <v>2.1651597029344885</v>
      </c>
    </row>
    <row r="641" spans="15:22" x14ac:dyDescent="0.25">
      <c r="O641" s="181">
        <v>639</v>
      </c>
      <c r="P641" s="62">
        <f t="shared" si="78"/>
        <v>1.2979592036657435</v>
      </c>
      <c r="Q641" s="65">
        <f t="shared" si="79"/>
        <v>277.35848629392581</v>
      </c>
      <c r="R641" s="103">
        <f t="shared" si="79"/>
        <v>554.71697258785161</v>
      </c>
      <c r="S641" s="65">
        <f t="shared" si="79"/>
        <v>693.39621573481463</v>
      </c>
      <c r="T641" s="65">
        <f t="shared" si="80"/>
        <v>0.86742241275203469</v>
      </c>
      <c r="U641" s="107">
        <f t="shared" si="80"/>
        <v>1.7348448255040694</v>
      </c>
      <c r="V641" s="65">
        <f t="shared" si="80"/>
        <v>2.1685560318801436</v>
      </c>
    </row>
    <row r="642" spans="15:22" x14ac:dyDescent="0.25">
      <c r="O642" s="181">
        <v>640</v>
      </c>
      <c r="P642" s="62">
        <f t="shared" si="78"/>
        <v>1.2939062499999998</v>
      </c>
      <c r="Q642" s="65">
        <f t="shared" si="79"/>
        <v>278.22726723825627</v>
      </c>
      <c r="R642" s="103">
        <f t="shared" si="79"/>
        <v>556.45453447651255</v>
      </c>
      <c r="S642" s="65">
        <f t="shared" si="79"/>
        <v>695.56816809564077</v>
      </c>
      <c r="T642" s="65">
        <f t="shared" si="80"/>
        <v>0.86878094433046726</v>
      </c>
      <c r="U642" s="107">
        <f t="shared" si="80"/>
        <v>1.7375618886609345</v>
      </c>
      <c r="V642" s="65">
        <f t="shared" si="80"/>
        <v>2.1719523608261397</v>
      </c>
    </row>
    <row r="643" spans="15:22" x14ac:dyDescent="0.25">
      <c r="O643" s="181">
        <v>641</v>
      </c>
      <c r="P643" s="62">
        <f t="shared" si="78"/>
        <v>1.2898722501162139</v>
      </c>
      <c r="Q643" s="65">
        <f t="shared" si="79"/>
        <v>279.09740671416489</v>
      </c>
      <c r="R643" s="103">
        <f t="shared" si="79"/>
        <v>558.19481342832978</v>
      </c>
      <c r="S643" s="65">
        <f t="shared" si="79"/>
        <v>697.74351678541234</v>
      </c>
      <c r="T643" s="65">
        <f t="shared" si="80"/>
        <v>0.87013947590861562</v>
      </c>
      <c r="U643" s="107">
        <f t="shared" si="80"/>
        <v>1.7402789518172312</v>
      </c>
      <c r="V643" s="65">
        <f t="shared" si="80"/>
        <v>2.1753486897715675</v>
      </c>
    </row>
    <row r="644" spans="15:22" x14ac:dyDescent="0.25">
      <c r="O644" s="181">
        <v>642</v>
      </c>
      <c r="P644" s="62">
        <f t="shared" ref="P644:P707" si="81">($C$2/$O644)^2</f>
        <v>1.2858570860143048</v>
      </c>
      <c r="Q644" s="65">
        <f t="shared" ref="Q644:S707" si="82">Q$2*3600/($O$2/$O644)^2</f>
        <v>279.968904721652</v>
      </c>
      <c r="R644" s="103">
        <f t="shared" si="82"/>
        <v>559.93780944330399</v>
      </c>
      <c r="S644" s="65">
        <f t="shared" si="82"/>
        <v>699.92226180413002</v>
      </c>
      <c r="T644" s="65">
        <f t="shared" ref="T644:V707" si="83">T$2*3600/($O$2/$O644)^2 - T$2*3600/($O$2/($O644-1))^2</f>
        <v>0.87149800748710504</v>
      </c>
      <c r="U644" s="107">
        <f t="shared" si="83"/>
        <v>1.7429960149742101</v>
      </c>
      <c r="V644" s="65">
        <f t="shared" si="83"/>
        <v>2.1787450187176773</v>
      </c>
    </row>
    <row r="645" spans="15:22" x14ac:dyDescent="0.25">
      <c r="O645" s="181">
        <v>643</v>
      </c>
      <c r="P645" s="62">
        <f t="shared" si="81"/>
        <v>1.2818606406110546</v>
      </c>
      <c r="Q645" s="65">
        <f t="shared" si="82"/>
        <v>280.84176126071736</v>
      </c>
      <c r="R645" s="103">
        <f t="shared" si="82"/>
        <v>561.68352252143472</v>
      </c>
      <c r="S645" s="65">
        <f t="shared" si="82"/>
        <v>702.10440315179335</v>
      </c>
      <c r="T645" s="65">
        <f t="shared" si="83"/>
        <v>0.87285653906536709</v>
      </c>
      <c r="U645" s="107">
        <f t="shared" si="83"/>
        <v>1.7457130781307342</v>
      </c>
      <c r="V645" s="65">
        <f t="shared" si="83"/>
        <v>2.1821413476633325</v>
      </c>
    </row>
    <row r="646" spans="15:22" x14ac:dyDescent="0.25">
      <c r="O646" s="181">
        <v>644</v>
      </c>
      <c r="P646" s="62">
        <f t="shared" si="81"/>
        <v>1.2778827977315688</v>
      </c>
      <c r="Q646" s="65">
        <f t="shared" si="82"/>
        <v>281.71597633136099</v>
      </c>
      <c r="R646" s="103">
        <f t="shared" si="82"/>
        <v>563.43195266272198</v>
      </c>
      <c r="S646" s="65">
        <f t="shared" si="82"/>
        <v>704.28994082840245</v>
      </c>
      <c r="T646" s="65">
        <f t="shared" si="83"/>
        <v>0.87421507064362913</v>
      </c>
      <c r="U646" s="107">
        <f t="shared" si="83"/>
        <v>1.7484301412872583</v>
      </c>
      <c r="V646" s="65">
        <f t="shared" si="83"/>
        <v>2.1855376766091013</v>
      </c>
    </row>
    <row r="647" spans="15:22" x14ac:dyDescent="0.25">
      <c r="O647" s="181">
        <v>645</v>
      </c>
      <c r="P647" s="62">
        <f t="shared" si="81"/>
        <v>1.2739234421008354</v>
      </c>
      <c r="Q647" s="65">
        <f t="shared" si="82"/>
        <v>282.59154993358288</v>
      </c>
      <c r="R647" s="103">
        <f t="shared" si="82"/>
        <v>565.18309986716577</v>
      </c>
      <c r="S647" s="65">
        <f t="shared" si="82"/>
        <v>706.47887483395721</v>
      </c>
      <c r="T647" s="65">
        <f t="shared" si="83"/>
        <v>0.87557360222189118</v>
      </c>
      <c r="U647" s="107">
        <f t="shared" si="83"/>
        <v>1.7511472044437824</v>
      </c>
      <c r="V647" s="65">
        <f t="shared" si="83"/>
        <v>2.1889340055547564</v>
      </c>
    </row>
    <row r="648" spans="15:22" x14ac:dyDescent="0.25">
      <c r="O648" s="181">
        <v>646</v>
      </c>
      <c r="P648" s="62">
        <f t="shared" si="81"/>
        <v>1.2699824593353715</v>
      </c>
      <c r="Q648" s="65">
        <f t="shared" si="82"/>
        <v>283.46848206738321</v>
      </c>
      <c r="R648" s="103">
        <f t="shared" si="82"/>
        <v>566.93696413476641</v>
      </c>
      <c r="S648" s="65">
        <f t="shared" si="82"/>
        <v>708.67120516845807</v>
      </c>
      <c r="T648" s="65">
        <f t="shared" si="83"/>
        <v>0.87693213380032375</v>
      </c>
      <c r="U648" s="107">
        <f t="shared" si="83"/>
        <v>1.7538642676006475</v>
      </c>
      <c r="V648" s="65">
        <f t="shared" si="83"/>
        <v>2.1923303345008662</v>
      </c>
    </row>
    <row r="649" spans="15:22" x14ac:dyDescent="0.25">
      <c r="O649" s="181">
        <v>647</v>
      </c>
      <c r="P649" s="62">
        <f t="shared" si="81"/>
        <v>1.2660597359349652</v>
      </c>
      <c r="Q649" s="65">
        <f t="shared" si="82"/>
        <v>284.34677273276179</v>
      </c>
      <c r="R649" s="103">
        <f t="shared" si="82"/>
        <v>568.69354546552358</v>
      </c>
      <c r="S649" s="65">
        <f t="shared" si="82"/>
        <v>710.86693183190459</v>
      </c>
      <c r="T649" s="65">
        <f t="shared" si="83"/>
        <v>0.8782906653785858</v>
      </c>
      <c r="U649" s="107">
        <f t="shared" si="83"/>
        <v>1.7565813307571716</v>
      </c>
      <c r="V649" s="65">
        <f t="shared" si="83"/>
        <v>2.1957266634465213</v>
      </c>
    </row>
    <row r="650" spans="15:22" x14ac:dyDescent="0.25">
      <c r="O650" s="181">
        <v>648</v>
      </c>
      <c r="P650" s="62">
        <f t="shared" si="81"/>
        <v>1.2621551592745011</v>
      </c>
      <c r="Q650" s="65">
        <f t="shared" si="82"/>
        <v>285.22642192971858</v>
      </c>
      <c r="R650" s="103">
        <f t="shared" si="82"/>
        <v>570.45284385943717</v>
      </c>
      <c r="S650" s="65">
        <f t="shared" si="82"/>
        <v>713.06605482429643</v>
      </c>
      <c r="T650" s="65">
        <f t="shared" si="83"/>
        <v>0.879649196956791</v>
      </c>
      <c r="U650" s="107">
        <f t="shared" si="83"/>
        <v>1.759298393913582</v>
      </c>
      <c r="V650" s="65">
        <f t="shared" si="83"/>
        <v>2.1991229923918354</v>
      </c>
    </row>
    <row r="651" spans="15:22" x14ac:dyDescent="0.25">
      <c r="O651" s="181">
        <v>649</v>
      </c>
      <c r="P651" s="62">
        <f t="shared" si="81"/>
        <v>1.2582686175958746</v>
      </c>
      <c r="Q651" s="65">
        <f t="shared" si="82"/>
        <v>286.10742965825386</v>
      </c>
      <c r="R651" s="103">
        <f t="shared" si="82"/>
        <v>572.21485931650773</v>
      </c>
      <c r="S651" s="65">
        <f t="shared" si="82"/>
        <v>715.2685741456346</v>
      </c>
      <c r="T651" s="65">
        <f t="shared" si="83"/>
        <v>0.88100772853528042</v>
      </c>
      <c r="U651" s="107">
        <f t="shared" si="83"/>
        <v>1.7620154570705608</v>
      </c>
      <c r="V651" s="65">
        <f t="shared" si="83"/>
        <v>2.2025193213381726</v>
      </c>
    </row>
    <row r="652" spans="15:22" x14ac:dyDescent="0.25">
      <c r="O652" s="181">
        <v>650</v>
      </c>
      <c r="P652" s="62">
        <f t="shared" si="81"/>
        <v>1.2544000000000002</v>
      </c>
      <c r="Q652" s="65">
        <f t="shared" si="82"/>
        <v>286.98979591836729</v>
      </c>
      <c r="R652" s="103">
        <f t="shared" si="82"/>
        <v>573.97959183673458</v>
      </c>
      <c r="S652" s="65">
        <f t="shared" si="82"/>
        <v>717.47448979591832</v>
      </c>
      <c r="T652" s="65">
        <f t="shared" si="83"/>
        <v>0.88236626011342878</v>
      </c>
      <c r="U652" s="107">
        <f t="shared" si="83"/>
        <v>1.7647325202268576</v>
      </c>
      <c r="V652" s="65">
        <f t="shared" si="83"/>
        <v>2.2059156502837141</v>
      </c>
    </row>
    <row r="653" spans="15:22" x14ac:dyDescent="0.25">
      <c r="O653" s="181">
        <v>651</v>
      </c>
      <c r="P653" s="62">
        <f t="shared" si="81"/>
        <v>1.2505491964388944</v>
      </c>
      <c r="Q653" s="65">
        <f t="shared" si="82"/>
        <v>287.87352071005921</v>
      </c>
      <c r="R653" s="103">
        <f t="shared" si="82"/>
        <v>575.74704142011842</v>
      </c>
      <c r="S653" s="65">
        <f t="shared" si="82"/>
        <v>719.68380177514814</v>
      </c>
      <c r="T653" s="65">
        <f t="shared" si="83"/>
        <v>0.8837247916919182</v>
      </c>
      <c r="U653" s="107">
        <f t="shared" si="83"/>
        <v>1.7674495833838364</v>
      </c>
      <c r="V653" s="65">
        <f t="shared" si="83"/>
        <v>2.2093119792298239</v>
      </c>
    </row>
    <row r="654" spans="15:22" x14ac:dyDescent="0.25">
      <c r="O654" s="181">
        <v>652</v>
      </c>
      <c r="P654" s="62">
        <f t="shared" si="81"/>
        <v>1.2467160977078551</v>
      </c>
      <c r="Q654" s="65">
        <f t="shared" si="82"/>
        <v>288.75860403332928</v>
      </c>
      <c r="R654" s="103">
        <f t="shared" si="82"/>
        <v>577.51720806665855</v>
      </c>
      <c r="S654" s="65">
        <f t="shared" si="82"/>
        <v>721.89651008332328</v>
      </c>
      <c r="T654" s="65">
        <f t="shared" si="83"/>
        <v>0.88508332327006656</v>
      </c>
      <c r="U654" s="107">
        <f t="shared" si="83"/>
        <v>1.7701666465401331</v>
      </c>
      <c r="V654" s="65">
        <f t="shared" si="83"/>
        <v>2.212708308175138</v>
      </c>
    </row>
    <row r="655" spans="15:22" x14ac:dyDescent="0.25">
      <c r="O655" s="181">
        <v>653</v>
      </c>
      <c r="P655" s="62">
        <f t="shared" si="81"/>
        <v>1.2429005954377137</v>
      </c>
      <c r="Q655" s="65">
        <f t="shared" si="82"/>
        <v>289.64504588817772</v>
      </c>
      <c r="R655" s="103">
        <f t="shared" si="82"/>
        <v>579.29009177635544</v>
      </c>
      <c r="S655" s="65">
        <f t="shared" si="82"/>
        <v>724.1126147204443</v>
      </c>
      <c r="T655" s="65">
        <f t="shared" si="83"/>
        <v>0.88644185484844229</v>
      </c>
      <c r="U655" s="107">
        <f t="shared" si="83"/>
        <v>1.7728837096968846</v>
      </c>
      <c r="V655" s="65">
        <f t="shared" si="83"/>
        <v>2.2161046371210205</v>
      </c>
    </row>
    <row r="656" spans="15:22" x14ac:dyDescent="0.25">
      <c r="O656" s="181">
        <v>654</v>
      </c>
      <c r="P656" s="62">
        <f t="shared" si="81"/>
        <v>1.239102582087179</v>
      </c>
      <c r="Q656" s="65">
        <f t="shared" si="82"/>
        <v>290.53284627460459</v>
      </c>
      <c r="R656" s="103">
        <f t="shared" si="82"/>
        <v>581.06569254920919</v>
      </c>
      <c r="S656" s="65">
        <f t="shared" si="82"/>
        <v>726.33211568651143</v>
      </c>
      <c r="T656" s="65">
        <f t="shared" si="83"/>
        <v>0.88780038642687487</v>
      </c>
      <c r="U656" s="107">
        <f t="shared" si="83"/>
        <v>1.7756007728537497</v>
      </c>
      <c r="V656" s="65">
        <f t="shared" si="83"/>
        <v>2.2195009660671303</v>
      </c>
    </row>
    <row r="657" spans="15:22" x14ac:dyDescent="0.25">
      <c r="O657" s="181">
        <v>655</v>
      </c>
      <c r="P657" s="62">
        <f t="shared" si="81"/>
        <v>1.23532195093526</v>
      </c>
      <c r="Q657" s="65">
        <f t="shared" si="82"/>
        <v>291.42200519260962</v>
      </c>
      <c r="R657" s="103">
        <f t="shared" si="82"/>
        <v>582.84401038521924</v>
      </c>
      <c r="S657" s="65">
        <f t="shared" si="82"/>
        <v>728.5550129815241</v>
      </c>
      <c r="T657" s="65">
        <f t="shared" si="83"/>
        <v>0.88915891800502322</v>
      </c>
      <c r="U657" s="107">
        <f t="shared" si="83"/>
        <v>1.7783178360100464</v>
      </c>
      <c r="V657" s="65">
        <f t="shared" si="83"/>
        <v>2.2228972950126717</v>
      </c>
    </row>
    <row r="658" spans="15:22" x14ac:dyDescent="0.25">
      <c r="O658" s="181">
        <v>656</v>
      </c>
      <c r="P658" s="62">
        <f t="shared" si="81"/>
        <v>1.2315585960737658</v>
      </c>
      <c r="Q658" s="65">
        <f t="shared" si="82"/>
        <v>292.3125226421929</v>
      </c>
      <c r="R658" s="103">
        <f t="shared" si="82"/>
        <v>584.62504528438581</v>
      </c>
      <c r="S658" s="65">
        <f t="shared" si="82"/>
        <v>730.78130660548231</v>
      </c>
      <c r="T658" s="65">
        <f t="shared" si="83"/>
        <v>0.89051744958328527</v>
      </c>
      <c r="U658" s="107">
        <f t="shared" si="83"/>
        <v>1.7810348991665705</v>
      </c>
      <c r="V658" s="65">
        <f t="shared" si="83"/>
        <v>2.2262936239582132</v>
      </c>
    </row>
    <row r="659" spans="15:22" x14ac:dyDescent="0.25">
      <c r="O659" s="181">
        <v>657</v>
      </c>
      <c r="P659" s="62">
        <f t="shared" si="81"/>
        <v>1.2278124123998897</v>
      </c>
      <c r="Q659" s="65">
        <f t="shared" si="82"/>
        <v>293.20439862335468</v>
      </c>
      <c r="R659" s="103">
        <f t="shared" si="82"/>
        <v>586.40879724670936</v>
      </c>
      <c r="S659" s="65">
        <f t="shared" si="82"/>
        <v>733.01099655838664</v>
      </c>
      <c r="T659" s="65">
        <f t="shared" si="83"/>
        <v>0.89187598116177469</v>
      </c>
      <c r="U659" s="107">
        <f t="shared" si="83"/>
        <v>1.7837519623235494</v>
      </c>
      <c r="V659" s="65">
        <f t="shared" si="83"/>
        <v>2.229689952904323</v>
      </c>
    </row>
    <row r="660" spans="15:22" x14ac:dyDescent="0.25">
      <c r="O660" s="181">
        <v>658</v>
      </c>
      <c r="P660" s="62">
        <f t="shared" si="81"/>
        <v>1.224083295608873</v>
      </c>
      <c r="Q660" s="65">
        <f t="shared" si="82"/>
        <v>294.09763313609466</v>
      </c>
      <c r="R660" s="103">
        <f t="shared" si="82"/>
        <v>588.19526627218931</v>
      </c>
      <c r="S660" s="65">
        <f t="shared" si="82"/>
        <v>735.24408284023662</v>
      </c>
      <c r="T660" s="65">
        <f t="shared" si="83"/>
        <v>0.89323451273997989</v>
      </c>
      <c r="U660" s="107">
        <f t="shared" si="83"/>
        <v>1.7864690254799598</v>
      </c>
      <c r="V660" s="65">
        <f t="shared" si="83"/>
        <v>2.2330862818499781</v>
      </c>
    </row>
    <row r="661" spans="15:22" x14ac:dyDescent="0.25">
      <c r="O661" s="181">
        <v>659</v>
      </c>
      <c r="P661" s="62">
        <f t="shared" si="81"/>
        <v>1.2203711421867411</v>
      </c>
      <c r="Q661" s="65">
        <f t="shared" si="82"/>
        <v>294.9922261804129</v>
      </c>
      <c r="R661" s="103">
        <f t="shared" si="82"/>
        <v>589.9844523608258</v>
      </c>
      <c r="S661" s="65">
        <f t="shared" si="82"/>
        <v>737.48056545103225</v>
      </c>
      <c r="T661" s="65">
        <f t="shared" si="83"/>
        <v>0.89459304431824194</v>
      </c>
      <c r="U661" s="107">
        <f t="shared" si="83"/>
        <v>1.7891860886364839</v>
      </c>
      <c r="V661" s="65">
        <f t="shared" si="83"/>
        <v>2.2364826107956333</v>
      </c>
    </row>
    <row r="662" spans="15:22" x14ac:dyDescent="0.25">
      <c r="O662" s="181">
        <v>660</v>
      </c>
      <c r="P662" s="62">
        <f t="shared" si="81"/>
        <v>1.2166758494031222</v>
      </c>
      <c r="Q662" s="65">
        <f t="shared" si="82"/>
        <v>295.88817775630957</v>
      </c>
      <c r="R662" s="103">
        <f t="shared" si="82"/>
        <v>591.77635551261915</v>
      </c>
      <c r="S662" s="65">
        <f t="shared" si="82"/>
        <v>739.72044439077399</v>
      </c>
      <c r="T662" s="65">
        <f t="shared" si="83"/>
        <v>0.89595157589667451</v>
      </c>
      <c r="U662" s="107">
        <f t="shared" si="83"/>
        <v>1.791903151793349</v>
      </c>
      <c r="V662" s="65">
        <f t="shared" si="83"/>
        <v>2.2398789397417431</v>
      </c>
    </row>
    <row r="663" spans="15:22" x14ac:dyDescent="0.25">
      <c r="O663" s="181">
        <v>661</v>
      </c>
      <c r="P663" s="62">
        <f t="shared" si="81"/>
        <v>1.2129973153041398</v>
      </c>
      <c r="Q663" s="65">
        <f t="shared" si="82"/>
        <v>296.78548786378451</v>
      </c>
      <c r="R663" s="103">
        <f t="shared" si="82"/>
        <v>593.57097572756902</v>
      </c>
      <c r="S663" s="65">
        <f t="shared" si="82"/>
        <v>741.96371965946128</v>
      </c>
      <c r="T663" s="65">
        <f t="shared" si="83"/>
        <v>0.89731010747493656</v>
      </c>
      <c r="U663" s="107">
        <f t="shared" si="83"/>
        <v>1.7946202149498731</v>
      </c>
      <c r="V663" s="65">
        <f t="shared" si="83"/>
        <v>2.2432752686872846</v>
      </c>
    </row>
    <row r="664" spans="15:22" x14ac:dyDescent="0.25">
      <c r="O664" s="181">
        <v>662</v>
      </c>
      <c r="P664" s="62">
        <f t="shared" si="81"/>
        <v>1.2093354387053785</v>
      </c>
      <c r="Q664" s="65">
        <f t="shared" si="82"/>
        <v>297.68415650283788</v>
      </c>
      <c r="R664" s="103">
        <f t="shared" si="82"/>
        <v>595.36831300567576</v>
      </c>
      <c r="S664" s="65">
        <f t="shared" si="82"/>
        <v>744.21039125709467</v>
      </c>
      <c r="T664" s="65">
        <f t="shared" si="83"/>
        <v>0.89866863905336913</v>
      </c>
      <c r="U664" s="107">
        <f t="shared" si="83"/>
        <v>1.7973372781067383</v>
      </c>
      <c r="V664" s="65">
        <f t="shared" si="83"/>
        <v>2.2466715976333944</v>
      </c>
    </row>
    <row r="665" spans="15:22" x14ac:dyDescent="0.25">
      <c r="O665" s="181">
        <v>663</v>
      </c>
      <c r="P665" s="62">
        <f t="shared" si="81"/>
        <v>1.2056901191849292</v>
      </c>
      <c r="Q665" s="65">
        <f t="shared" si="82"/>
        <v>298.58418367346928</v>
      </c>
      <c r="R665" s="103">
        <f t="shared" si="82"/>
        <v>597.16836734693857</v>
      </c>
      <c r="S665" s="65">
        <f t="shared" si="82"/>
        <v>746.46045918367327</v>
      </c>
      <c r="T665" s="65">
        <f t="shared" si="83"/>
        <v>0.90002717063140381</v>
      </c>
      <c r="U665" s="107">
        <f t="shared" si="83"/>
        <v>1.8000543412628076</v>
      </c>
      <c r="V665" s="65">
        <f t="shared" si="83"/>
        <v>2.2500679265785948</v>
      </c>
    </row>
    <row r="666" spans="15:22" x14ac:dyDescent="0.25">
      <c r="O666" s="181">
        <v>664</v>
      </c>
      <c r="P666" s="62">
        <f t="shared" si="81"/>
        <v>1.202061257076499</v>
      </c>
      <c r="Q666" s="65">
        <f t="shared" si="82"/>
        <v>299.48556937567918</v>
      </c>
      <c r="R666" s="103">
        <f t="shared" si="82"/>
        <v>598.97113875135835</v>
      </c>
      <c r="S666" s="65">
        <f t="shared" si="82"/>
        <v>748.71392343919797</v>
      </c>
      <c r="T666" s="65">
        <f t="shared" si="83"/>
        <v>0.90138570220989322</v>
      </c>
      <c r="U666" s="107">
        <f t="shared" si="83"/>
        <v>1.8027714044197864</v>
      </c>
      <c r="V666" s="65">
        <f t="shared" si="83"/>
        <v>2.2534642555247046</v>
      </c>
    </row>
    <row r="667" spans="15:22" x14ac:dyDescent="0.25">
      <c r="O667" s="181">
        <v>665</v>
      </c>
      <c r="P667" s="62">
        <f t="shared" si="81"/>
        <v>1.198448753462604</v>
      </c>
      <c r="Q667" s="65">
        <f t="shared" si="82"/>
        <v>300.38831360946739</v>
      </c>
      <c r="R667" s="104">
        <f t="shared" si="82"/>
        <v>600.77662721893478</v>
      </c>
      <c r="S667" s="65">
        <f t="shared" si="82"/>
        <v>750.97078402366856</v>
      </c>
      <c r="T667" s="65">
        <f t="shared" si="83"/>
        <v>0.90274423378821211</v>
      </c>
      <c r="U667" s="109">
        <f t="shared" si="83"/>
        <v>1.8054884675764242</v>
      </c>
      <c r="V667" s="65">
        <f t="shared" si="83"/>
        <v>2.2568605844705871</v>
      </c>
    </row>
    <row r="668" spans="15:22" x14ac:dyDescent="0.25">
      <c r="O668" s="181">
        <v>666</v>
      </c>
      <c r="P668" s="62">
        <f t="shared" si="81"/>
        <v>1.1948525101678256</v>
      </c>
      <c r="Q668" s="65">
        <f t="shared" si="82"/>
        <v>301.29241637483392</v>
      </c>
      <c r="R668" s="103">
        <f t="shared" si="82"/>
        <v>602.58483274966784</v>
      </c>
      <c r="S668" s="65">
        <f t="shared" si="82"/>
        <v>753.2310409370848</v>
      </c>
      <c r="T668" s="65">
        <f t="shared" si="83"/>
        <v>0.904102765366531</v>
      </c>
      <c r="U668" s="107">
        <f t="shared" si="83"/>
        <v>1.808205530733062</v>
      </c>
      <c r="V668" s="65">
        <f t="shared" si="83"/>
        <v>2.2602569134162422</v>
      </c>
    </row>
    <row r="669" spans="15:22" x14ac:dyDescent="0.25">
      <c r="O669" s="181">
        <v>667</v>
      </c>
      <c r="P669" s="62">
        <f t="shared" si="81"/>
        <v>1.1912724297521402</v>
      </c>
      <c r="Q669" s="65">
        <f t="shared" si="82"/>
        <v>302.19787767177883</v>
      </c>
      <c r="R669" s="103">
        <f t="shared" si="82"/>
        <v>604.39575534355765</v>
      </c>
      <c r="S669" s="65">
        <f t="shared" si="82"/>
        <v>755.49469417944704</v>
      </c>
      <c r="T669" s="65">
        <f t="shared" si="83"/>
        <v>0.90546129694490674</v>
      </c>
      <c r="U669" s="107">
        <f t="shared" si="83"/>
        <v>1.8109225938898135</v>
      </c>
      <c r="V669" s="65">
        <f t="shared" si="83"/>
        <v>2.2636532423622384</v>
      </c>
    </row>
    <row r="670" spans="15:22" x14ac:dyDescent="0.25">
      <c r="O670" s="181">
        <v>668</v>
      </c>
      <c r="P670" s="62">
        <f t="shared" si="81"/>
        <v>1.1877084155043205</v>
      </c>
      <c r="Q670" s="65">
        <f t="shared" si="82"/>
        <v>303.10469750030194</v>
      </c>
      <c r="R670" s="103">
        <f t="shared" si="82"/>
        <v>606.20939500060388</v>
      </c>
      <c r="S670" s="65">
        <f t="shared" si="82"/>
        <v>757.76174375075482</v>
      </c>
      <c r="T670" s="65">
        <f t="shared" si="83"/>
        <v>0.90681982852311194</v>
      </c>
      <c r="U670" s="107">
        <f t="shared" si="83"/>
        <v>1.8136396570462239</v>
      </c>
      <c r="V670" s="65">
        <f t="shared" si="83"/>
        <v>2.2670495713077798</v>
      </c>
    </row>
    <row r="671" spans="15:22" x14ac:dyDescent="0.25">
      <c r="O671" s="181">
        <v>669</v>
      </c>
      <c r="P671" s="62">
        <f t="shared" si="81"/>
        <v>1.1841603714354021</v>
      </c>
      <c r="Q671" s="65">
        <f t="shared" si="82"/>
        <v>304.01287586040331</v>
      </c>
      <c r="R671" s="103">
        <f t="shared" si="82"/>
        <v>608.02575172080662</v>
      </c>
      <c r="S671" s="65">
        <f t="shared" si="82"/>
        <v>760.03218965100837</v>
      </c>
      <c r="T671" s="65">
        <f t="shared" si="83"/>
        <v>0.90817836010137398</v>
      </c>
      <c r="U671" s="107">
        <f t="shared" si="83"/>
        <v>1.816356720202748</v>
      </c>
      <c r="V671" s="65">
        <f t="shared" si="83"/>
        <v>2.2704459002535486</v>
      </c>
    </row>
    <row r="672" spans="15:22" x14ac:dyDescent="0.25">
      <c r="O672" s="181">
        <v>670</v>
      </c>
      <c r="P672" s="62">
        <f t="shared" si="81"/>
        <v>1.1806282022722208</v>
      </c>
      <c r="Q672" s="65">
        <f t="shared" si="82"/>
        <v>304.92241275208312</v>
      </c>
      <c r="R672" s="103">
        <f t="shared" si="82"/>
        <v>609.84482550416624</v>
      </c>
      <c r="S672" s="65">
        <f t="shared" si="82"/>
        <v>762.3060318802078</v>
      </c>
      <c r="T672" s="65">
        <f t="shared" si="83"/>
        <v>0.90953689167980656</v>
      </c>
      <c r="U672" s="107">
        <f t="shared" si="83"/>
        <v>1.8190737833596131</v>
      </c>
      <c r="V672" s="65">
        <f t="shared" si="83"/>
        <v>2.2738422291994311</v>
      </c>
    </row>
    <row r="673" spans="15:22" x14ac:dyDescent="0.25">
      <c r="O673" s="181">
        <v>671</v>
      </c>
      <c r="P673" s="62">
        <f t="shared" si="81"/>
        <v>1.1771118134510186</v>
      </c>
      <c r="Q673" s="65">
        <f t="shared" si="82"/>
        <v>305.83330817534113</v>
      </c>
      <c r="R673" s="103">
        <f t="shared" si="82"/>
        <v>611.66661635068226</v>
      </c>
      <c r="S673" s="65">
        <f t="shared" si="82"/>
        <v>764.58327043835277</v>
      </c>
      <c r="T673" s="65">
        <f t="shared" si="83"/>
        <v>0.91089542325801176</v>
      </c>
      <c r="U673" s="107">
        <f t="shared" si="83"/>
        <v>1.8217908465160235</v>
      </c>
      <c r="V673" s="65">
        <f t="shared" si="83"/>
        <v>2.2772385581449726</v>
      </c>
    </row>
    <row r="674" spans="15:22" x14ac:dyDescent="0.25">
      <c r="O674" s="181">
        <v>672</v>
      </c>
      <c r="P674" s="62">
        <f t="shared" si="81"/>
        <v>1.1736111111111109</v>
      </c>
      <c r="Q674" s="65">
        <f t="shared" si="82"/>
        <v>306.74556213017757</v>
      </c>
      <c r="R674" s="103">
        <f t="shared" si="82"/>
        <v>613.49112426035515</v>
      </c>
      <c r="S674" s="65">
        <f t="shared" si="82"/>
        <v>766.86390532544385</v>
      </c>
      <c r="T674" s="65">
        <f t="shared" si="83"/>
        <v>0.91225395483644434</v>
      </c>
      <c r="U674" s="107">
        <f t="shared" si="83"/>
        <v>1.8245079096728887</v>
      </c>
      <c r="V674" s="65">
        <f t="shared" si="83"/>
        <v>2.2806348870910824</v>
      </c>
    </row>
    <row r="675" spans="15:22" x14ac:dyDescent="0.25">
      <c r="O675" s="181">
        <v>673</v>
      </c>
      <c r="P675" s="62">
        <f t="shared" si="81"/>
        <v>1.1701260020886275</v>
      </c>
      <c r="Q675" s="65">
        <f t="shared" si="82"/>
        <v>307.65917461659222</v>
      </c>
      <c r="R675" s="103">
        <f t="shared" si="82"/>
        <v>615.31834923318445</v>
      </c>
      <c r="S675" s="65">
        <f t="shared" si="82"/>
        <v>769.14793654148059</v>
      </c>
      <c r="T675" s="65">
        <f t="shared" si="83"/>
        <v>0.91361248641464954</v>
      </c>
      <c r="U675" s="107">
        <f t="shared" si="83"/>
        <v>1.8272249728292991</v>
      </c>
      <c r="V675" s="65">
        <f t="shared" si="83"/>
        <v>2.2840312160367375</v>
      </c>
    </row>
    <row r="676" spans="15:22" x14ac:dyDescent="0.25">
      <c r="O676" s="181">
        <v>674</v>
      </c>
      <c r="P676" s="62">
        <f t="shared" si="81"/>
        <v>1.1666563939103101</v>
      </c>
      <c r="Q676" s="65">
        <f t="shared" si="82"/>
        <v>308.57414563458519</v>
      </c>
      <c r="R676" s="103">
        <f t="shared" si="82"/>
        <v>617.14829126917039</v>
      </c>
      <c r="S676" s="65">
        <f t="shared" si="82"/>
        <v>771.43536408646298</v>
      </c>
      <c r="T676" s="65">
        <f t="shared" si="83"/>
        <v>0.91497101799296843</v>
      </c>
      <c r="U676" s="107">
        <f t="shared" si="83"/>
        <v>1.8299420359859369</v>
      </c>
      <c r="V676" s="65">
        <f t="shared" si="83"/>
        <v>2.2874275449823926</v>
      </c>
    </row>
    <row r="677" spans="15:22" x14ac:dyDescent="0.25">
      <c r="O677" s="181">
        <v>675</v>
      </c>
      <c r="P677" s="62">
        <f t="shared" si="81"/>
        <v>1.1632021947873799</v>
      </c>
      <c r="Q677" s="65">
        <f t="shared" si="82"/>
        <v>309.49047518415654</v>
      </c>
      <c r="R677" s="103">
        <f t="shared" si="82"/>
        <v>618.98095036831307</v>
      </c>
      <c r="S677" s="65">
        <f t="shared" si="82"/>
        <v>773.72618796039137</v>
      </c>
      <c r="T677" s="65">
        <f t="shared" si="83"/>
        <v>0.91632954957134416</v>
      </c>
      <c r="U677" s="107">
        <f t="shared" si="83"/>
        <v>1.8326590991426883</v>
      </c>
      <c r="V677" s="65">
        <f t="shared" si="83"/>
        <v>2.2908238739283888</v>
      </c>
    </row>
    <row r="678" spans="15:22" x14ac:dyDescent="0.25">
      <c r="O678" s="181">
        <v>676</v>
      </c>
      <c r="P678" s="62">
        <f t="shared" si="81"/>
        <v>1.1597633136094674</v>
      </c>
      <c r="Q678" s="65">
        <f t="shared" si="82"/>
        <v>310.40816326530614</v>
      </c>
      <c r="R678" s="103">
        <f t="shared" si="82"/>
        <v>620.81632653061229</v>
      </c>
      <c r="S678" s="65">
        <f t="shared" si="82"/>
        <v>776.0204081632653</v>
      </c>
      <c r="T678" s="65">
        <f t="shared" si="83"/>
        <v>0.91768808114960621</v>
      </c>
      <c r="U678" s="107">
        <f t="shared" si="83"/>
        <v>1.8353761622992124</v>
      </c>
      <c r="V678" s="65">
        <f t="shared" si="83"/>
        <v>2.2942202028739302</v>
      </c>
    </row>
    <row r="679" spans="15:22" x14ac:dyDescent="0.25">
      <c r="O679" s="181">
        <v>677</v>
      </c>
      <c r="P679" s="62">
        <f t="shared" si="81"/>
        <v>1.1563396599386029</v>
      </c>
      <c r="Q679" s="65">
        <f t="shared" si="82"/>
        <v>311.32720987803413</v>
      </c>
      <c r="R679" s="103">
        <f t="shared" si="82"/>
        <v>622.65441975606825</v>
      </c>
      <c r="S679" s="65">
        <f t="shared" si="82"/>
        <v>778.31802469508523</v>
      </c>
      <c r="T679" s="65">
        <f t="shared" si="83"/>
        <v>0.91904661272798194</v>
      </c>
      <c r="U679" s="107">
        <f t="shared" si="83"/>
        <v>1.8380932254559639</v>
      </c>
      <c r="V679" s="65">
        <f t="shared" si="83"/>
        <v>2.2976165318199264</v>
      </c>
    </row>
    <row r="680" spans="15:22" x14ac:dyDescent="0.25">
      <c r="O680" s="181">
        <v>678</v>
      </c>
      <c r="P680" s="62">
        <f t="shared" si="81"/>
        <v>1.1529311440032719</v>
      </c>
      <c r="Q680" s="65">
        <f t="shared" si="82"/>
        <v>312.24761502234026</v>
      </c>
      <c r="R680" s="103">
        <f t="shared" si="82"/>
        <v>624.49523004468051</v>
      </c>
      <c r="S680" s="65">
        <f t="shared" si="82"/>
        <v>780.6190375558507</v>
      </c>
      <c r="T680" s="65">
        <f t="shared" si="83"/>
        <v>0.9204051443061303</v>
      </c>
      <c r="U680" s="107">
        <f t="shared" si="83"/>
        <v>1.8408102886122606</v>
      </c>
      <c r="V680" s="65">
        <f t="shared" si="83"/>
        <v>2.3010128607654678</v>
      </c>
    </row>
    <row r="681" spans="15:22" x14ac:dyDescent="0.25">
      <c r="O681" s="181">
        <v>679</v>
      </c>
      <c r="P681" s="62">
        <f t="shared" si="81"/>
        <v>1.1495376766925283</v>
      </c>
      <c r="Q681" s="65">
        <f t="shared" si="82"/>
        <v>313.16937869822488</v>
      </c>
      <c r="R681" s="103">
        <f t="shared" si="82"/>
        <v>626.33875739644975</v>
      </c>
      <c r="S681" s="65">
        <f t="shared" si="82"/>
        <v>782.92344674556227</v>
      </c>
      <c r="T681" s="65">
        <f t="shared" si="83"/>
        <v>0.92176367588461972</v>
      </c>
      <c r="U681" s="107">
        <f t="shared" si="83"/>
        <v>1.8435273517692394</v>
      </c>
      <c r="V681" s="65">
        <f t="shared" si="83"/>
        <v>2.3044091897115777</v>
      </c>
    </row>
    <row r="682" spans="15:22" x14ac:dyDescent="0.25">
      <c r="O682" s="181">
        <v>680</v>
      </c>
      <c r="P682" s="62">
        <f t="shared" si="81"/>
        <v>1.1461591695501729</v>
      </c>
      <c r="Q682" s="65">
        <f t="shared" si="82"/>
        <v>314.09250090568776</v>
      </c>
      <c r="R682" s="103">
        <f t="shared" si="82"/>
        <v>628.18500181137551</v>
      </c>
      <c r="S682" s="65">
        <f t="shared" si="82"/>
        <v>785.23125226421939</v>
      </c>
      <c r="T682" s="65">
        <f t="shared" si="83"/>
        <v>0.92312220746288176</v>
      </c>
      <c r="U682" s="107">
        <f t="shared" si="83"/>
        <v>1.8462444149257635</v>
      </c>
      <c r="V682" s="65">
        <f t="shared" si="83"/>
        <v>2.3078055186571191</v>
      </c>
    </row>
    <row r="683" spans="15:22" x14ac:dyDescent="0.25">
      <c r="O683" s="181">
        <v>681</v>
      </c>
      <c r="P683" s="62">
        <f t="shared" si="81"/>
        <v>1.1427955347689869</v>
      </c>
      <c r="Q683" s="65">
        <f t="shared" si="82"/>
        <v>315.01698164472884</v>
      </c>
      <c r="R683" s="103">
        <f t="shared" si="82"/>
        <v>630.03396328945769</v>
      </c>
      <c r="S683" s="65">
        <f t="shared" si="82"/>
        <v>787.54245411182205</v>
      </c>
      <c r="T683" s="65">
        <f t="shared" si="83"/>
        <v>0.92448073904108696</v>
      </c>
      <c r="U683" s="107">
        <f t="shared" si="83"/>
        <v>1.8489614780821739</v>
      </c>
      <c r="V683" s="65">
        <f t="shared" si="83"/>
        <v>2.3112018476026606</v>
      </c>
    </row>
    <row r="684" spans="15:22" x14ac:dyDescent="0.25">
      <c r="O684" s="181">
        <v>682</v>
      </c>
      <c r="P684" s="62">
        <f t="shared" si="81"/>
        <v>1.1394466851850258</v>
      </c>
      <c r="Q684" s="65">
        <f t="shared" si="82"/>
        <v>315.94282091534842</v>
      </c>
      <c r="R684" s="103">
        <f t="shared" si="82"/>
        <v>631.88564183069684</v>
      </c>
      <c r="S684" s="65">
        <f t="shared" si="82"/>
        <v>789.85705228837105</v>
      </c>
      <c r="T684" s="65">
        <f t="shared" si="83"/>
        <v>0.92583927061957638</v>
      </c>
      <c r="U684" s="107">
        <f t="shared" si="83"/>
        <v>1.8516785412391528</v>
      </c>
      <c r="V684" s="65">
        <f t="shared" si="83"/>
        <v>2.3145981765489978</v>
      </c>
    </row>
    <row r="685" spans="15:22" x14ac:dyDescent="0.25">
      <c r="O685" s="181">
        <v>683</v>
      </c>
      <c r="P685" s="62">
        <f t="shared" si="81"/>
        <v>1.1361125342719764</v>
      </c>
      <c r="Q685" s="65">
        <f t="shared" si="82"/>
        <v>316.8700187175462</v>
      </c>
      <c r="R685" s="103">
        <f t="shared" si="82"/>
        <v>633.7400374350924</v>
      </c>
      <c r="S685" s="65">
        <f t="shared" si="82"/>
        <v>792.17504679386548</v>
      </c>
      <c r="T685" s="65">
        <f t="shared" si="83"/>
        <v>0.92719780219778158</v>
      </c>
      <c r="U685" s="107">
        <f t="shared" si="83"/>
        <v>1.8543956043955632</v>
      </c>
      <c r="V685" s="65">
        <f t="shared" si="83"/>
        <v>2.3179945054944255</v>
      </c>
    </row>
    <row r="686" spans="15:22" x14ac:dyDescent="0.25">
      <c r="O686" s="181">
        <v>684</v>
      </c>
      <c r="P686" s="62">
        <f t="shared" si="81"/>
        <v>1.1327929961355632</v>
      </c>
      <c r="Q686" s="65">
        <f t="shared" si="82"/>
        <v>317.7985750513223</v>
      </c>
      <c r="R686" s="103">
        <f t="shared" si="82"/>
        <v>635.5971501026446</v>
      </c>
      <c r="S686" s="65">
        <f t="shared" si="82"/>
        <v>794.49643762830567</v>
      </c>
      <c r="T686" s="65">
        <f t="shared" si="83"/>
        <v>0.92855633377610047</v>
      </c>
      <c r="U686" s="107">
        <f t="shared" si="83"/>
        <v>1.8571126675522009</v>
      </c>
      <c r="V686" s="65">
        <f t="shared" si="83"/>
        <v>2.3213908344401943</v>
      </c>
    </row>
    <row r="687" spans="15:22" x14ac:dyDescent="0.25">
      <c r="O687" s="181">
        <v>685</v>
      </c>
      <c r="P687" s="62">
        <f t="shared" si="81"/>
        <v>1.1294879855080184</v>
      </c>
      <c r="Q687" s="65">
        <f t="shared" si="82"/>
        <v>318.72848991667678</v>
      </c>
      <c r="R687" s="103">
        <f t="shared" si="82"/>
        <v>637.45697983335356</v>
      </c>
      <c r="S687" s="65">
        <f t="shared" si="82"/>
        <v>796.82122479169186</v>
      </c>
      <c r="T687" s="65">
        <f t="shared" si="83"/>
        <v>0.92991486535447621</v>
      </c>
      <c r="U687" s="107">
        <f t="shared" si="83"/>
        <v>1.8598297307089524</v>
      </c>
      <c r="V687" s="65">
        <f t="shared" si="83"/>
        <v>2.3247871633861905</v>
      </c>
    </row>
    <row r="688" spans="15:22" x14ac:dyDescent="0.25">
      <c r="O688" s="181">
        <v>686</v>
      </c>
      <c r="P688" s="62">
        <f t="shared" si="81"/>
        <v>1.1261974177426073</v>
      </c>
      <c r="Q688" s="65">
        <f t="shared" si="82"/>
        <v>319.65976331360946</v>
      </c>
      <c r="R688" s="103">
        <f t="shared" si="82"/>
        <v>639.31952662721892</v>
      </c>
      <c r="S688" s="65">
        <f t="shared" si="82"/>
        <v>799.14940828402359</v>
      </c>
      <c r="T688" s="65">
        <f t="shared" si="83"/>
        <v>0.93127339693268141</v>
      </c>
      <c r="U688" s="107">
        <f t="shared" si="83"/>
        <v>1.8625467938653628</v>
      </c>
      <c r="V688" s="65">
        <f t="shared" si="83"/>
        <v>2.3281834923317319</v>
      </c>
    </row>
    <row r="689" spans="15:22" x14ac:dyDescent="0.25">
      <c r="O689" s="181">
        <v>687</v>
      </c>
      <c r="P689" s="62">
        <f t="shared" si="81"/>
        <v>1.1229212088082059</v>
      </c>
      <c r="Q689" s="65">
        <f t="shared" si="82"/>
        <v>320.59239524212046</v>
      </c>
      <c r="R689" s="103">
        <f t="shared" si="82"/>
        <v>641.18479048424092</v>
      </c>
      <c r="S689" s="65">
        <f t="shared" si="82"/>
        <v>801.48098810530109</v>
      </c>
      <c r="T689" s="65">
        <f t="shared" si="83"/>
        <v>0.9326319285110003</v>
      </c>
      <c r="U689" s="107">
        <f t="shared" si="83"/>
        <v>1.8652638570220006</v>
      </c>
      <c r="V689" s="65">
        <f t="shared" si="83"/>
        <v>2.3315798212775007</v>
      </c>
    </row>
    <row r="690" spans="15:22" x14ac:dyDescent="0.25">
      <c r="O690" s="181">
        <v>688</v>
      </c>
      <c r="P690" s="62">
        <f t="shared" si="81"/>
        <v>1.1196592752839374</v>
      </c>
      <c r="Q690" s="65">
        <f t="shared" si="82"/>
        <v>321.52638570220984</v>
      </c>
      <c r="R690" s="103">
        <f t="shared" si="82"/>
        <v>643.05277140441967</v>
      </c>
      <c r="S690" s="65">
        <f t="shared" si="82"/>
        <v>803.81596425552459</v>
      </c>
      <c r="T690" s="65">
        <f t="shared" si="83"/>
        <v>0.93399046008937603</v>
      </c>
      <c r="U690" s="107">
        <f t="shared" si="83"/>
        <v>1.8679809201787521</v>
      </c>
      <c r="V690" s="65">
        <f t="shared" si="83"/>
        <v>2.3349761502234969</v>
      </c>
    </row>
    <row r="691" spans="15:22" x14ac:dyDescent="0.25">
      <c r="O691" s="181">
        <v>689</v>
      </c>
      <c r="P691" s="62">
        <f t="shared" si="81"/>
        <v>1.1164115343538625</v>
      </c>
      <c r="Q691" s="65">
        <f t="shared" si="82"/>
        <v>322.46173469387759</v>
      </c>
      <c r="R691" s="103">
        <f t="shared" si="82"/>
        <v>644.92346938775518</v>
      </c>
      <c r="S691" s="65">
        <f t="shared" si="82"/>
        <v>806.15433673469397</v>
      </c>
      <c r="T691" s="65">
        <f t="shared" si="83"/>
        <v>0.93534899166775176</v>
      </c>
      <c r="U691" s="107">
        <f t="shared" si="83"/>
        <v>1.8706979833355035</v>
      </c>
      <c r="V691" s="65">
        <f t="shared" si="83"/>
        <v>2.3383724791693794</v>
      </c>
    </row>
    <row r="692" spans="15:22" x14ac:dyDescent="0.25">
      <c r="O692" s="181">
        <v>690</v>
      </c>
      <c r="P692" s="62">
        <f t="shared" si="81"/>
        <v>1.1131779038017222</v>
      </c>
      <c r="Q692" s="65">
        <f t="shared" si="82"/>
        <v>323.39844221712355</v>
      </c>
      <c r="R692" s="103">
        <f t="shared" si="82"/>
        <v>646.79688443424709</v>
      </c>
      <c r="S692" s="65">
        <f t="shared" si="82"/>
        <v>808.49610554280889</v>
      </c>
      <c r="T692" s="65">
        <f t="shared" si="83"/>
        <v>0.93670752324595696</v>
      </c>
      <c r="U692" s="107">
        <f t="shared" si="83"/>
        <v>1.8734150464919139</v>
      </c>
      <c r="V692" s="65">
        <f t="shared" si="83"/>
        <v>2.3417688081149208</v>
      </c>
    </row>
    <row r="693" spans="15:22" x14ac:dyDescent="0.25">
      <c r="O693" s="181">
        <v>691</v>
      </c>
      <c r="P693" s="62">
        <f t="shared" si="81"/>
        <v>1.1099583020057344</v>
      </c>
      <c r="Q693" s="65">
        <f t="shared" si="82"/>
        <v>324.33650827194776</v>
      </c>
      <c r="R693" s="103">
        <f t="shared" si="82"/>
        <v>648.67301654389553</v>
      </c>
      <c r="S693" s="65">
        <f t="shared" si="82"/>
        <v>810.84127067986947</v>
      </c>
      <c r="T693" s="65">
        <f t="shared" si="83"/>
        <v>0.93806605482421901</v>
      </c>
      <c r="U693" s="107">
        <f t="shared" si="83"/>
        <v>1.876132109648438</v>
      </c>
      <c r="V693" s="65">
        <f t="shared" si="83"/>
        <v>2.3451651370605759</v>
      </c>
    </row>
    <row r="694" spans="15:22" x14ac:dyDescent="0.25">
      <c r="O694" s="181">
        <v>692</v>
      </c>
      <c r="P694" s="62">
        <f t="shared" si="81"/>
        <v>1.1067526479334426</v>
      </c>
      <c r="Q694" s="65">
        <f t="shared" si="82"/>
        <v>325.27593285835042</v>
      </c>
      <c r="R694" s="103">
        <f t="shared" si="82"/>
        <v>650.55186571670083</v>
      </c>
      <c r="S694" s="65">
        <f t="shared" si="82"/>
        <v>813.18983214587604</v>
      </c>
      <c r="T694" s="65">
        <f t="shared" si="83"/>
        <v>0.93942458640265158</v>
      </c>
      <c r="U694" s="107">
        <f t="shared" si="83"/>
        <v>1.8788491728053032</v>
      </c>
      <c r="V694" s="65">
        <f t="shared" si="83"/>
        <v>2.3485614660065721</v>
      </c>
    </row>
    <row r="695" spans="15:22" x14ac:dyDescent="0.25">
      <c r="O695" s="181">
        <v>693</v>
      </c>
      <c r="P695" s="62">
        <f t="shared" si="81"/>
        <v>1.103560861136619</v>
      </c>
      <c r="Q695" s="65">
        <f t="shared" si="82"/>
        <v>326.21671597633127</v>
      </c>
      <c r="R695" s="103">
        <f t="shared" si="82"/>
        <v>652.43343195266254</v>
      </c>
      <c r="S695" s="65">
        <f t="shared" si="82"/>
        <v>815.54178994082815</v>
      </c>
      <c r="T695" s="65">
        <f t="shared" si="83"/>
        <v>0.94078311798085679</v>
      </c>
      <c r="U695" s="107">
        <f t="shared" si="83"/>
        <v>1.8815662359617136</v>
      </c>
      <c r="V695" s="65">
        <f t="shared" si="83"/>
        <v>2.3519577949521135</v>
      </c>
    </row>
    <row r="696" spans="15:22" x14ac:dyDescent="0.25">
      <c r="O696" s="181">
        <v>694</v>
      </c>
      <c r="P696" s="62">
        <f t="shared" si="81"/>
        <v>1.100382861746215</v>
      </c>
      <c r="Q696" s="65">
        <f t="shared" si="82"/>
        <v>327.15885762589056</v>
      </c>
      <c r="R696" s="103">
        <f t="shared" si="82"/>
        <v>654.31771525178112</v>
      </c>
      <c r="S696" s="65">
        <f t="shared" si="82"/>
        <v>817.89714406472649</v>
      </c>
      <c r="T696" s="65">
        <f t="shared" si="83"/>
        <v>0.94214164955928936</v>
      </c>
      <c r="U696" s="107">
        <f t="shared" si="83"/>
        <v>1.8842832991185787</v>
      </c>
      <c r="V696" s="65">
        <f t="shared" si="83"/>
        <v>2.3553541238983371</v>
      </c>
    </row>
    <row r="697" spans="15:22" x14ac:dyDescent="0.25">
      <c r="O697" s="181">
        <v>695</v>
      </c>
      <c r="P697" s="62">
        <f t="shared" si="81"/>
        <v>1.0972185704673674</v>
      </c>
      <c r="Q697" s="65">
        <f t="shared" si="82"/>
        <v>328.10235780702806</v>
      </c>
      <c r="R697" s="103">
        <f t="shared" si="82"/>
        <v>656.20471561405611</v>
      </c>
      <c r="S697" s="65">
        <f t="shared" si="82"/>
        <v>820.25589451757014</v>
      </c>
      <c r="T697" s="65">
        <f t="shared" si="83"/>
        <v>0.94350018113749456</v>
      </c>
      <c r="U697" s="107">
        <f t="shared" si="83"/>
        <v>1.8870003622749891</v>
      </c>
      <c r="V697" s="65">
        <f t="shared" si="83"/>
        <v>2.3587504528436511</v>
      </c>
    </row>
    <row r="698" spans="15:22" x14ac:dyDescent="0.25">
      <c r="O698" s="181">
        <v>696</v>
      </c>
      <c r="P698" s="62">
        <f t="shared" si="81"/>
        <v>1.0940679085744482</v>
      </c>
      <c r="Q698" s="65">
        <f t="shared" si="82"/>
        <v>329.04721651974404</v>
      </c>
      <c r="R698" s="103">
        <f t="shared" si="82"/>
        <v>658.09443303948808</v>
      </c>
      <c r="S698" s="65">
        <f t="shared" si="82"/>
        <v>822.61804129936013</v>
      </c>
      <c r="T698" s="65">
        <f t="shared" si="83"/>
        <v>0.94485871271598398</v>
      </c>
      <c r="U698" s="107">
        <f t="shared" si="83"/>
        <v>1.889717425431968</v>
      </c>
      <c r="V698" s="65">
        <f t="shared" si="83"/>
        <v>2.3621467817899884</v>
      </c>
    </row>
    <row r="699" spans="15:22" x14ac:dyDescent="0.25">
      <c r="O699" s="181">
        <v>697</v>
      </c>
      <c r="P699" s="62">
        <f t="shared" si="81"/>
        <v>1.0909307979061729</v>
      </c>
      <c r="Q699" s="65">
        <f t="shared" si="82"/>
        <v>329.99343376403817</v>
      </c>
      <c r="R699" s="103">
        <f t="shared" si="82"/>
        <v>659.98686752807635</v>
      </c>
      <c r="S699" s="65">
        <f t="shared" si="82"/>
        <v>824.98358441009555</v>
      </c>
      <c r="T699" s="65">
        <f t="shared" si="83"/>
        <v>0.94621724429413234</v>
      </c>
      <c r="U699" s="107">
        <f t="shared" si="83"/>
        <v>1.8924344885882647</v>
      </c>
      <c r="V699" s="65">
        <f t="shared" si="83"/>
        <v>2.3655431107354161</v>
      </c>
    </row>
    <row r="700" spans="15:22" x14ac:dyDescent="0.25">
      <c r="O700" s="181">
        <v>698</v>
      </c>
      <c r="P700" s="62">
        <f t="shared" si="81"/>
        <v>1.087807160860748</v>
      </c>
      <c r="Q700" s="65">
        <f t="shared" si="82"/>
        <v>330.94100953991074</v>
      </c>
      <c r="R700" s="103">
        <f t="shared" si="82"/>
        <v>661.88201907982148</v>
      </c>
      <c r="S700" s="65">
        <f t="shared" si="82"/>
        <v>827.35252384977673</v>
      </c>
      <c r="T700" s="65">
        <f t="shared" si="83"/>
        <v>0.94757577587256492</v>
      </c>
      <c r="U700" s="107">
        <f t="shared" si="83"/>
        <v>1.8951515517451298</v>
      </c>
      <c r="V700" s="65">
        <f t="shared" si="83"/>
        <v>2.3689394396811849</v>
      </c>
    </row>
    <row r="701" spans="15:22" x14ac:dyDescent="0.25">
      <c r="O701" s="181">
        <v>699</v>
      </c>
      <c r="P701" s="62">
        <f t="shared" si="81"/>
        <v>1.0846969203910759</v>
      </c>
      <c r="Q701" s="65">
        <f t="shared" si="82"/>
        <v>331.88994384736139</v>
      </c>
      <c r="R701" s="103">
        <f t="shared" si="82"/>
        <v>663.77988769472279</v>
      </c>
      <c r="S701" s="65">
        <f t="shared" si="82"/>
        <v>829.72485961840346</v>
      </c>
      <c r="T701" s="65">
        <f t="shared" si="83"/>
        <v>0.94893430745065643</v>
      </c>
      <c r="U701" s="107">
        <f t="shared" si="83"/>
        <v>1.8978686149013129</v>
      </c>
      <c r="V701" s="65">
        <f t="shared" si="83"/>
        <v>2.3723357686267263</v>
      </c>
    </row>
    <row r="702" spans="15:22" x14ac:dyDescent="0.25">
      <c r="O702" s="181">
        <v>700</v>
      </c>
      <c r="P702" s="62">
        <f t="shared" si="81"/>
        <v>1.0816000000000001</v>
      </c>
      <c r="Q702" s="65">
        <f t="shared" si="82"/>
        <v>332.84023668639048</v>
      </c>
      <c r="R702" s="103">
        <f t="shared" si="82"/>
        <v>665.68047337278097</v>
      </c>
      <c r="S702" s="65">
        <f t="shared" si="82"/>
        <v>832.10059171597629</v>
      </c>
      <c r="T702" s="65">
        <f t="shared" si="83"/>
        <v>0.95029283902908901</v>
      </c>
      <c r="U702" s="107">
        <f t="shared" si="83"/>
        <v>1.900585678058178</v>
      </c>
      <c r="V702" s="65">
        <f t="shared" si="83"/>
        <v>2.3757320975728362</v>
      </c>
    </row>
    <row r="703" spans="15:22" x14ac:dyDescent="0.25">
      <c r="O703" s="181">
        <v>701</v>
      </c>
      <c r="P703" s="62">
        <f t="shared" si="81"/>
        <v>1.078516323735605</v>
      </c>
      <c r="Q703" s="65">
        <f t="shared" si="82"/>
        <v>333.79188805699795</v>
      </c>
      <c r="R703" s="103">
        <f t="shared" si="82"/>
        <v>667.5837761139959</v>
      </c>
      <c r="S703" s="65">
        <f t="shared" si="82"/>
        <v>834.47972014249478</v>
      </c>
      <c r="T703" s="65">
        <f t="shared" si="83"/>
        <v>0.95165137060746474</v>
      </c>
      <c r="U703" s="107">
        <f t="shared" si="83"/>
        <v>1.9033027412149295</v>
      </c>
      <c r="V703" s="65">
        <f t="shared" si="83"/>
        <v>2.3791284265184913</v>
      </c>
    </row>
    <row r="704" spans="15:22" x14ac:dyDescent="0.25">
      <c r="O704" s="181">
        <v>702</v>
      </c>
      <c r="P704" s="62">
        <f t="shared" si="81"/>
        <v>1.0754458161865568</v>
      </c>
      <c r="Q704" s="65">
        <f t="shared" si="82"/>
        <v>334.74489795918373</v>
      </c>
      <c r="R704" s="103">
        <f t="shared" si="82"/>
        <v>669.48979591836746</v>
      </c>
      <c r="S704" s="65">
        <f t="shared" si="82"/>
        <v>836.86224489795927</v>
      </c>
      <c r="T704" s="65">
        <f t="shared" si="83"/>
        <v>0.95300990218578363</v>
      </c>
      <c r="U704" s="107">
        <f t="shared" si="83"/>
        <v>1.9060198043715673</v>
      </c>
      <c r="V704" s="65">
        <f t="shared" si="83"/>
        <v>2.3825247554644875</v>
      </c>
    </row>
    <row r="705" spans="15:22" x14ac:dyDescent="0.25">
      <c r="O705" s="181">
        <v>703</v>
      </c>
      <c r="P705" s="62">
        <f t="shared" si="81"/>
        <v>1.0723884024774946</v>
      </c>
      <c r="Q705" s="65">
        <f t="shared" si="82"/>
        <v>335.69926639294766</v>
      </c>
      <c r="R705" s="103">
        <f t="shared" si="82"/>
        <v>671.39853278589533</v>
      </c>
      <c r="S705" s="65">
        <f t="shared" si="82"/>
        <v>839.24816598236907</v>
      </c>
      <c r="T705" s="65">
        <f t="shared" si="83"/>
        <v>0.95436843376393199</v>
      </c>
      <c r="U705" s="107">
        <f t="shared" si="83"/>
        <v>1.908736867527864</v>
      </c>
      <c r="V705" s="65">
        <f t="shared" si="83"/>
        <v>2.3859210844098016</v>
      </c>
    </row>
    <row r="706" spans="15:22" x14ac:dyDescent="0.25">
      <c r="O706" s="181">
        <v>704</v>
      </c>
      <c r="P706" s="62">
        <f t="shared" si="81"/>
        <v>1.069344008264463</v>
      </c>
      <c r="Q706" s="65">
        <f t="shared" si="82"/>
        <v>336.65499335829003</v>
      </c>
      <c r="R706" s="103">
        <f t="shared" si="82"/>
        <v>673.30998671658006</v>
      </c>
      <c r="S706" s="65">
        <f t="shared" si="82"/>
        <v>841.63748339572498</v>
      </c>
      <c r="T706" s="65">
        <f t="shared" si="83"/>
        <v>0.95572696534236457</v>
      </c>
      <c r="U706" s="107">
        <f t="shared" si="83"/>
        <v>1.9114539306847291</v>
      </c>
      <c r="V706" s="65">
        <f t="shared" si="83"/>
        <v>2.3893174133559114</v>
      </c>
    </row>
    <row r="707" spans="15:22" x14ac:dyDescent="0.25">
      <c r="O707" s="181">
        <v>705</v>
      </c>
      <c r="P707" s="62">
        <f t="shared" si="81"/>
        <v>1.0663125597303957</v>
      </c>
      <c r="Q707" s="65">
        <f t="shared" si="82"/>
        <v>337.61207885521077</v>
      </c>
      <c r="R707" s="103">
        <f t="shared" si="82"/>
        <v>675.22415771042154</v>
      </c>
      <c r="S707" s="65">
        <f t="shared" si="82"/>
        <v>844.03019713802689</v>
      </c>
      <c r="T707" s="65">
        <f t="shared" si="83"/>
        <v>0.9570854969207403</v>
      </c>
      <c r="U707" s="107">
        <f t="shared" si="83"/>
        <v>1.9141709938414806</v>
      </c>
      <c r="V707" s="65">
        <f t="shared" si="83"/>
        <v>2.3927137423019076</v>
      </c>
    </row>
    <row r="708" spans="15:22" x14ac:dyDescent="0.25">
      <c r="O708" s="181">
        <v>706</v>
      </c>
      <c r="P708" s="62">
        <f t="shared" ref="P708:P771" si="84">($C$2/$O708)^2</f>
        <v>1.0632939835806403</v>
      </c>
      <c r="Q708" s="65">
        <f t="shared" ref="Q708:S771" si="85">Q$2*3600/($O$2/$O708)^2</f>
        <v>338.57052288370966</v>
      </c>
      <c r="R708" s="103">
        <f t="shared" si="85"/>
        <v>677.14104576741931</v>
      </c>
      <c r="S708" s="65">
        <f t="shared" si="85"/>
        <v>846.42630720927423</v>
      </c>
      <c r="T708" s="65">
        <f t="shared" ref="T708:V771" si="86">T$2*3600/($O$2/$O708)^2 - T$2*3600/($O$2/($O708-1))^2</f>
        <v>0.95844402849888866</v>
      </c>
      <c r="U708" s="107">
        <f t="shared" si="86"/>
        <v>1.9168880569977773</v>
      </c>
      <c r="V708" s="65">
        <f t="shared" si="86"/>
        <v>2.3961100712473353</v>
      </c>
    </row>
    <row r="709" spans="15:22" x14ac:dyDescent="0.25">
      <c r="O709" s="181">
        <v>707</v>
      </c>
      <c r="P709" s="62">
        <f t="shared" si="84"/>
        <v>1.0602882070385258</v>
      </c>
      <c r="Q709" s="65">
        <f t="shared" si="85"/>
        <v>339.53032544378692</v>
      </c>
      <c r="R709" s="103">
        <f t="shared" si="85"/>
        <v>679.06065088757384</v>
      </c>
      <c r="S709" s="65">
        <f t="shared" si="85"/>
        <v>848.82581360946733</v>
      </c>
      <c r="T709" s="65">
        <f t="shared" si="86"/>
        <v>0.95980256007726439</v>
      </c>
      <c r="U709" s="107">
        <f t="shared" si="86"/>
        <v>1.9196051201545288</v>
      </c>
      <c r="V709" s="65">
        <f t="shared" si="86"/>
        <v>2.3995064001931041</v>
      </c>
    </row>
    <row r="710" spans="15:22" x14ac:dyDescent="0.25">
      <c r="O710" s="181">
        <v>708</v>
      </c>
      <c r="P710" s="62">
        <f t="shared" si="84"/>
        <v>1.0572951578409782</v>
      </c>
      <c r="Q710" s="65">
        <f t="shared" si="85"/>
        <v>340.4914865354425</v>
      </c>
      <c r="R710" s="103">
        <f t="shared" si="85"/>
        <v>680.98297307088501</v>
      </c>
      <c r="S710" s="65">
        <f t="shared" si="85"/>
        <v>851.22871633860632</v>
      </c>
      <c r="T710" s="65">
        <f t="shared" si="86"/>
        <v>0.96116109165558328</v>
      </c>
      <c r="U710" s="107">
        <f t="shared" si="86"/>
        <v>1.9223221833111666</v>
      </c>
      <c r="V710" s="65">
        <f t="shared" si="86"/>
        <v>2.4029027291389866</v>
      </c>
    </row>
    <row r="711" spans="15:22" x14ac:dyDescent="0.25">
      <c r="O711" s="181">
        <v>709</v>
      </c>
      <c r="P711" s="62">
        <f t="shared" si="84"/>
        <v>1.0543147642341764</v>
      </c>
      <c r="Q711" s="65">
        <f t="shared" si="85"/>
        <v>341.45400615867646</v>
      </c>
      <c r="R711" s="103">
        <f t="shared" si="85"/>
        <v>682.90801231735293</v>
      </c>
      <c r="S711" s="65">
        <f t="shared" si="85"/>
        <v>853.63501539669119</v>
      </c>
      <c r="T711" s="65">
        <f t="shared" si="86"/>
        <v>0.96251962323395901</v>
      </c>
      <c r="U711" s="107">
        <f t="shared" si="86"/>
        <v>1.925039246467918</v>
      </c>
      <c r="V711" s="65">
        <f t="shared" si="86"/>
        <v>2.4062990580848691</v>
      </c>
    </row>
    <row r="712" spans="15:22" x14ac:dyDescent="0.25">
      <c r="O712" s="181">
        <v>710</v>
      </c>
      <c r="P712" s="62">
        <f t="shared" si="84"/>
        <v>1.051346954969252</v>
      </c>
      <c r="Q712" s="65">
        <f t="shared" si="85"/>
        <v>342.41788431348874</v>
      </c>
      <c r="R712" s="103">
        <f t="shared" si="85"/>
        <v>684.83576862697748</v>
      </c>
      <c r="S712" s="65">
        <f t="shared" si="85"/>
        <v>856.04471078372183</v>
      </c>
      <c r="T712" s="65">
        <f t="shared" si="86"/>
        <v>0.9638781548122779</v>
      </c>
      <c r="U712" s="107">
        <f t="shared" si="86"/>
        <v>1.9277563096245558</v>
      </c>
      <c r="V712" s="65">
        <f t="shared" si="86"/>
        <v>2.4096953870306379</v>
      </c>
    </row>
    <row r="713" spans="15:22" x14ac:dyDescent="0.25">
      <c r="O713" s="181">
        <v>711</v>
      </c>
      <c r="P713" s="62">
        <f t="shared" si="84"/>
        <v>1.0483916592980314</v>
      </c>
      <c r="Q713" s="65">
        <f t="shared" si="85"/>
        <v>343.38312099987917</v>
      </c>
      <c r="R713" s="103">
        <f t="shared" si="85"/>
        <v>686.76624199975834</v>
      </c>
      <c r="S713" s="65">
        <f t="shared" si="85"/>
        <v>858.45780249969789</v>
      </c>
      <c r="T713" s="65">
        <f t="shared" si="86"/>
        <v>0.96523668639042626</v>
      </c>
      <c r="U713" s="107">
        <f t="shared" si="86"/>
        <v>1.9304733727808525</v>
      </c>
      <c r="V713" s="65">
        <f t="shared" si="86"/>
        <v>2.4130917159760656</v>
      </c>
    </row>
    <row r="714" spans="15:22" x14ac:dyDescent="0.25">
      <c r="O714" s="181">
        <v>712</v>
      </c>
      <c r="P714" s="62">
        <f t="shared" si="84"/>
        <v>1.0454488069688173</v>
      </c>
      <c r="Q714" s="65">
        <f t="shared" si="85"/>
        <v>344.34971621784803</v>
      </c>
      <c r="R714" s="103">
        <f t="shared" si="85"/>
        <v>688.69943243569605</v>
      </c>
      <c r="S714" s="65">
        <f t="shared" si="85"/>
        <v>860.87429054462007</v>
      </c>
      <c r="T714" s="65">
        <f t="shared" si="86"/>
        <v>0.96659521796885883</v>
      </c>
      <c r="U714" s="107">
        <f t="shared" si="86"/>
        <v>1.9331904359377177</v>
      </c>
      <c r="V714" s="65">
        <f t="shared" si="86"/>
        <v>2.4164880449221755</v>
      </c>
    </row>
    <row r="715" spans="15:22" x14ac:dyDescent="0.25">
      <c r="O715" s="181">
        <v>713</v>
      </c>
      <c r="P715" s="62">
        <f t="shared" si="84"/>
        <v>1.0425183282222166</v>
      </c>
      <c r="Q715" s="65">
        <f t="shared" si="85"/>
        <v>345.3176699673952</v>
      </c>
      <c r="R715" s="103">
        <f t="shared" si="85"/>
        <v>690.63533993479041</v>
      </c>
      <c r="S715" s="65">
        <f t="shared" si="85"/>
        <v>863.29417491848812</v>
      </c>
      <c r="T715" s="65">
        <f t="shared" si="86"/>
        <v>0.96795374954717772</v>
      </c>
      <c r="U715" s="107">
        <f t="shared" si="86"/>
        <v>1.9359074990943554</v>
      </c>
      <c r="V715" s="65">
        <f t="shared" si="86"/>
        <v>2.419884373868058</v>
      </c>
    </row>
    <row r="716" spans="15:22" x14ac:dyDescent="0.25">
      <c r="O716" s="181">
        <v>714</v>
      </c>
      <c r="P716" s="62">
        <f t="shared" si="84"/>
        <v>1.0396001537870048</v>
      </c>
      <c r="Q716" s="65">
        <f t="shared" si="85"/>
        <v>346.28698224852081</v>
      </c>
      <c r="R716" s="103">
        <f t="shared" si="85"/>
        <v>692.57396449704163</v>
      </c>
      <c r="S716" s="65">
        <f t="shared" si="85"/>
        <v>865.71745562130195</v>
      </c>
      <c r="T716" s="65">
        <f t="shared" si="86"/>
        <v>0.9693122811256103</v>
      </c>
      <c r="U716" s="107">
        <f t="shared" si="86"/>
        <v>1.9386245622512206</v>
      </c>
      <c r="V716" s="65">
        <f t="shared" si="86"/>
        <v>2.4232807028138268</v>
      </c>
    </row>
    <row r="717" spans="15:22" x14ac:dyDescent="0.25">
      <c r="O717" s="181">
        <v>715</v>
      </c>
      <c r="P717" s="62">
        <f t="shared" si="84"/>
        <v>1.0366942148760327</v>
      </c>
      <c r="Q717" s="65">
        <f t="shared" si="85"/>
        <v>347.25765306122457</v>
      </c>
      <c r="R717" s="103">
        <f t="shared" si="85"/>
        <v>694.51530612244915</v>
      </c>
      <c r="S717" s="65">
        <f t="shared" si="85"/>
        <v>868.14413265306143</v>
      </c>
      <c r="T717" s="65">
        <f t="shared" si="86"/>
        <v>0.97067081270375866</v>
      </c>
      <c r="U717" s="107">
        <f t="shared" si="86"/>
        <v>1.9413416254075173</v>
      </c>
      <c r="V717" s="65">
        <f t="shared" si="86"/>
        <v>2.4266770317594819</v>
      </c>
    </row>
    <row r="718" spans="15:22" x14ac:dyDescent="0.25">
      <c r="O718" s="181">
        <v>716</v>
      </c>
      <c r="P718" s="62">
        <f t="shared" si="84"/>
        <v>1.0338004431821728</v>
      </c>
      <c r="Q718" s="65">
        <f t="shared" si="85"/>
        <v>348.22968240550659</v>
      </c>
      <c r="R718" s="103">
        <f t="shared" si="85"/>
        <v>696.45936481101319</v>
      </c>
      <c r="S718" s="65">
        <f t="shared" si="85"/>
        <v>870.57420601376646</v>
      </c>
      <c r="T718" s="65">
        <f t="shared" si="86"/>
        <v>0.9720293442820207</v>
      </c>
      <c r="U718" s="107">
        <f t="shared" si="86"/>
        <v>1.9440586885640414</v>
      </c>
      <c r="V718" s="65">
        <f t="shared" si="86"/>
        <v>2.4300733607050233</v>
      </c>
    </row>
    <row r="719" spans="15:22" x14ac:dyDescent="0.25">
      <c r="O719" s="181">
        <v>717</v>
      </c>
      <c r="P719" s="62">
        <f t="shared" si="84"/>
        <v>1.0309187708743037</v>
      </c>
      <c r="Q719" s="65">
        <f t="shared" si="85"/>
        <v>349.20307028136705</v>
      </c>
      <c r="R719" s="103">
        <f t="shared" si="85"/>
        <v>698.40614056273409</v>
      </c>
      <c r="S719" s="65">
        <f t="shared" si="85"/>
        <v>873.00767570341759</v>
      </c>
      <c r="T719" s="65">
        <f t="shared" si="86"/>
        <v>0.97338787586045328</v>
      </c>
      <c r="U719" s="107">
        <f t="shared" si="86"/>
        <v>1.9467757517209066</v>
      </c>
      <c r="V719" s="65">
        <f t="shared" si="86"/>
        <v>2.4334696896511332</v>
      </c>
    </row>
    <row r="720" spans="15:22" x14ac:dyDescent="0.25">
      <c r="O720" s="181">
        <v>718</v>
      </c>
      <c r="P720" s="62">
        <f t="shared" si="84"/>
        <v>1.0280491305933381</v>
      </c>
      <c r="Q720" s="65">
        <f t="shared" si="85"/>
        <v>350.17781668880565</v>
      </c>
      <c r="R720" s="103">
        <f t="shared" si="85"/>
        <v>700.3556333776113</v>
      </c>
      <c r="S720" s="65">
        <f t="shared" si="85"/>
        <v>875.44454172201415</v>
      </c>
      <c r="T720" s="65">
        <f t="shared" si="86"/>
        <v>0.97474640743860164</v>
      </c>
      <c r="U720" s="107">
        <f t="shared" si="86"/>
        <v>1.9494928148772033</v>
      </c>
      <c r="V720" s="65">
        <f t="shared" si="86"/>
        <v>2.4368660185965609</v>
      </c>
    </row>
    <row r="721" spans="15:22" x14ac:dyDescent="0.25">
      <c r="O721" s="181">
        <v>719</v>
      </c>
      <c r="P721" s="62">
        <f t="shared" si="84"/>
        <v>1.0251914554482833</v>
      </c>
      <c r="Q721" s="65">
        <f t="shared" si="85"/>
        <v>351.15392162782274</v>
      </c>
      <c r="R721" s="103">
        <f t="shared" si="85"/>
        <v>702.30784325564548</v>
      </c>
      <c r="S721" s="65">
        <f t="shared" si="85"/>
        <v>877.88480406955682</v>
      </c>
      <c r="T721" s="65">
        <f t="shared" si="86"/>
        <v>0.97610493901709106</v>
      </c>
      <c r="U721" s="107">
        <f t="shared" si="86"/>
        <v>1.9522098780341821</v>
      </c>
      <c r="V721" s="65">
        <f t="shared" si="86"/>
        <v>2.4402623475426708</v>
      </c>
    </row>
    <row r="722" spans="15:22" x14ac:dyDescent="0.25">
      <c r="O722" s="181">
        <v>720</v>
      </c>
      <c r="P722" s="62">
        <f t="shared" si="84"/>
        <v>1.0223456790123455</v>
      </c>
      <c r="Q722" s="65">
        <f t="shared" si="85"/>
        <v>352.13138509841809</v>
      </c>
      <c r="R722" s="103">
        <f t="shared" si="85"/>
        <v>704.26277019683619</v>
      </c>
      <c r="S722" s="65">
        <f t="shared" si="85"/>
        <v>880.32846274604526</v>
      </c>
      <c r="T722" s="65">
        <f t="shared" si="86"/>
        <v>0.9774634705953531</v>
      </c>
      <c r="U722" s="107">
        <f t="shared" si="86"/>
        <v>1.9549269411907062</v>
      </c>
      <c r="V722" s="65">
        <f t="shared" si="86"/>
        <v>2.4436586764884396</v>
      </c>
    </row>
    <row r="723" spans="15:22" x14ac:dyDescent="0.25">
      <c r="O723" s="181">
        <v>721</v>
      </c>
      <c r="P723" s="62">
        <f t="shared" si="84"/>
        <v>1.0195117353190688</v>
      </c>
      <c r="Q723" s="65">
        <f t="shared" si="85"/>
        <v>353.11020710059171</v>
      </c>
      <c r="R723" s="103">
        <f t="shared" si="85"/>
        <v>706.22041420118342</v>
      </c>
      <c r="S723" s="65">
        <f t="shared" si="85"/>
        <v>882.77551775147924</v>
      </c>
      <c r="T723" s="65">
        <f t="shared" si="86"/>
        <v>0.97882200217361515</v>
      </c>
      <c r="U723" s="107">
        <f t="shared" si="86"/>
        <v>1.9576440043472303</v>
      </c>
      <c r="V723" s="65">
        <f t="shared" si="86"/>
        <v>2.447055005433981</v>
      </c>
    </row>
    <row r="724" spans="15:22" x14ac:dyDescent="0.25">
      <c r="O724" s="181">
        <v>722</v>
      </c>
      <c r="P724" s="62">
        <f t="shared" si="84"/>
        <v>1.0166895588585108</v>
      </c>
      <c r="Q724" s="65">
        <f t="shared" si="85"/>
        <v>354.09038763434376</v>
      </c>
      <c r="R724" s="103">
        <f t="shared" si="85"/>
        <v>708.18077526868751</v>
      </c>
      <c r="S724" s="65">
        <f t="shared" si="85"/>
        <v>885.22596908585933</v>
      </c>
      <c r="T724" s="65">
        <f t="shared" si="86"/>
        <v>0.98018053375204772</v>
      </c>
      <c r="U724" s="107">
        <f t="shared" si="86"/>
        <v>1.9603610675040954</v>
      </c>
      <c r="V724" s="65">
        <f t="shared" si="86"/>
        <v>2.4504513343800909</v>
      </c>
    </row>
    <row r="725" spans="15:22" x14ac:dyDescent="0.25">
      <c r="O725" s="181">
        <v>723</v>
      </c>
      <c r="P725" s="62">
        <f t="shared" si="84"/>
        <v>1.0138790845734595</v>
      </c>
      <c r="Q725" s="65">
        <f t="shared" si="85"/>
        <v>355.07192669967401</v>
      </c>
      <c r="R725" s="103">
        <f t="shared" si="85"/>
        <v>710.14385339934802</v>
      </c>
      <c r="S725" s="65">
        <f t="shared" si="85"/>
        <v>887.67981674918497</v>
      </c>
      <c r="T725" s="65">
        <f t="shared" si="86"/>
        <v>0.98153906533025292</v>
      </c>
      <c r="U725" s="107">
        <f t="shared" si="86"/>
        <v>1.9630781306605058</v>
      </c>
      <c r="V725" s="65">
        <f t="shared" si="86"/>
        <v>2.4538476633256323</v>
      </c>
    </row>
    <row r="726" spans="15:22" x14ac:dyDescent="0.25">
      <c r="O726" s="181">
        <v>724</v>
      </c>
      <c r="P726" s="62">
        <f t="shared" si="84"/>
        <v>1.0110802478556822</v>
      </c>
      <c r="Q726" s="65">
        <f t="shared" si="85"/>
        <v>356.05482429658252</v>
      </c>
      <c r="R726" s="103">
        <f t="shared" si="85"/>
        <v>712.10964859316505</v>
      </c>
      <c r="S726" s="65">
        <f t="shared" si="85"/>
        <v>890.13706074145625</v>
      </c>
      <c r="T726" s="65">
        <f t="shared" si="86"/>
        <v>0.98289759690851497</v>
      </c>
      <c r="U726" s="107">
        <f t="shared" si="86"/>
        <v>1.9657951938170299</v>
      </c>
      <c r="V726" s="65">
        <f t="shared" si="86"/>
        <v>2.4572439922712874</v>
      </c>
    </row>
    <row r="727" spans="15:22" x14ac:dyDescent="0.25">
      <c r="O727" s="181">
        <v>725</v>
      </c>
      <c r="P727" s="62">
        <f t="shared" si="84"/>
        <v>1.0082929845422115</v>
      </c>
      <c r="Q727" s="65">
        <f t="shared" si="85"/>
        <v>357.03908042506947</v>
      </c>
      <c r="R727" s="103">
        <f t="shared" si="85"/>
        <v>714.07816085013894</v>
      </c>
      <c r="S727" s="65">
        <f t="shared" si="85"/>
        <v>892.59770106267376</v>
      </c>
      <c r="T727" s="65">
        <f t="shared" si="86"/>
        <v>0.98425612848694755</v>
      </c>
      <c r="U727" s="107">
        <f t="shared" si="86"/>
        <v>1.9685122569738951</v>
      </c>
      <c r="V727" s="65">
        <f t="shared" si="86"/>
        <v>2.460640321217511</v>
      </c>
    </row>
    <row r="728" spans="15:22" x14ac:dyDescent="0.25">
      <c r="O728" s="181">
        <v>726</v>
      </c>
      <c r="P728" s="62">
        <f t="shared" si="84"/>
        <v>1.0055172309116711</v>
      </c>
      <c r="Q728" s="65">
        <f t="shared" si="85"/>
        <v>358.02469508513468</v>
      </c>
      <c r="R728" s="103">
        <f t="shared" si="85"/>
        <v>716.04939017026936</v>
      </c>
      <c r="S728" s="65">
        <f t="shared" si="85"/>
        <v>895.0617377128367</v>
      </c>
      <c r="T728" s="65">
        <f t="shared" si="86"/>
        <v>0.98561466006520959</v>
      </c>
      <c r="U728" s="107">
        <f t="shared" si="86"/>
        <v>1.9712293201304192</v>
      </c>
      <c r="V728" s="65">
        <f t="shared" si="86"/>
        <v>2.4640366501629387</v>
      </c>
    </row>
    <row r="729" spans="15:22" x14ac:dyDescent="0.25">
      <c r="O729" s="181">
        <v>727</v>
      </c>
      <c r="P729" s="62">
        <f t="shared" si="84"/>
        <v>1.0027529236806305</v>
      </c>
      <c r="Q729" s="65">
        <f t="shared" si="85"/>
        <v>359.01166827677821</v>
      </c>
      <c r="R729" s="103">
        <f t="shared" si="85"/>
        <v>718.02333655355642</v>
      </c>
      <c r="S729" s="65">
        <f t="shared" si="85"/>
        <v>897.52917069194552</v>
      </c>
      <c r="T729" s="65">
        <f t="shared" si="86"/>
        <v>0.98697319164352848</v>
      </c>
      <c r="U729" s="107">
        <f t="shared" si="86"/>
        <v>1.973946383287057</v>
      </c>
      <c r="V729" s="65">
        <f t="shared" si="86"/>
        <v>2.4674329791088212</v>
      </c>
    </row>
    <row r="730" spans="15:22" x14ac:dyDescent="0.25">
      <c r="O730" s="181">
        <v>728</v>
      </c>
      <c r="P730" s="62">
        <f t="shared" si="84"/>
        <v>1</v>
      </c>
      <c r="Q730" s="65">
        <f t="shared" si="85"/>
        <v>360</v>
      </c>
      <c r="R730" s="103">
        <f t="shared" si="85"/>
        <v>720</v>
      </c>
      <c r="S730" s="65">
        <f t="shared" si="85"/>
        <v>900</v>
      </c>
      <c r="T730" s="65">
        <f t="shared" si="86"/>
        <v>0.98833172322179053</v>
      </c>
      <c r="U730" s="107">
        <f t="shared" si="86"/>
        <v>1.9766634464435811</v>
      </c>
      <c r="V730" s="65">
        <f t="shared" si="86"/>
        <v>2.4708293080544763</v>
      </c>
    </row>
    <row r="731" spans="15:22" x14ac:dyDescent="0.25">
      <c r="O731" s="181">
        <v>729</v>
      </c>
      <c r="P731" s="62">
        <f t="shared" si="84"/>
        <v>0.9972583974514575</v>
      </c>
      <c r="Q731" s="65">
        <f t="shared" si="85"/>
        <v>360.98969025480011</v>
      </c>
      <c r="R731" s="103">
        <f t="shared" si="85"/>
        <v>721.97938050960022</v>
      </c>
      <c r="S731" s="65">
        <f t="shared" si="85"/>
        <v>902.47422563700036</v>
      </c>
      <c r="T731" s="65">
        <f t="shared" si="86"/>
        <v>0.98969025480010941</v>
      </c>
      <c r="U731" s="107">
        <f t="shared" si="86"/>
        <v>1.9793805096002188</v>
      </c>
      <c r="V731" s="65">
        <f t="shared" si="86"/>
        <v>2.4742256370003588</v>
      </c>
    </row>
    <row r="732" spans="15:22" x14ac:dyDescent="0.25">
      <c r="O732" s="181">
        <v>730</v>
      </c>
      <c r="P732" s="62">
        <f t="shared" si="84"/>
        <v>0.99452805404391065</v>
      </c>
      <c r="Q732" s="65">
        <f t="shared" si="85"/>
        <v>361.98073904117859</v>
      </c>
      <c r="R732" s="103">
        <f t="shared" si="85"/>
        <v>723.96147808235719</v>
      </c>
      <c r="S732" s="65">
        <f t="shared" si="85"/>
        <v>904.95184760294649</v>
      </c>
      <c r="T732" s="65">
        <f t="shared" si="86"/>
        <v>0.99104878637848515</v>
      </c>
      <c r="U732" s="107">
        <f t="shared" si="86"/>
        <v>1.9820975727569703</v>
      </c>
      <c r="V732" s="65">
        <f t="shared" si="86"/>
        <v>2.4776219659461276</v>
      </c>
    </row>
    <row r="733" spans="15:22" x14ac:dyDescent="0.25">
      <c r="O733" s="181">
        <v>731</v>
      </c>
      <c r="P733" s="62">
        <f t="shared" si="84"/>
        <v>0.99180890820999279</v>
      </c>
      <c r="Q733" s="65">
        <f t="shared" si="85"/>
        <v>362.9731463591354</v>
      </c>
      <c r="R733" s="103">
        <f t="shared" si="85"/>
        <v>725.9462927182708</v>
      </c>
      <c r="S733" s="65">
        <f t="shared" si="85"/>
        <v>907.4328658978385</v>
      </c>
      <c r="T733" s="65">
        <f t="shared" si="86"/>
        <v>0.99240731795680404</v>
      </c>
      <c r="U733" s="107">
        <f t="shared" si="86"/>
        <v>1.9848146359136081</v>
      </c>
      <c r="V733" s="65">
        <f t="shared" si="86"/>
        <v>2.4810182948920101</v>
      </c>
    </row>
    <row r="734" spans="15:22" x14ac:dyDescent="0.25">
      <c r="O734" s="181">
        <v>732</v>
      </c>
      <c r="P734" s="62">
        <f t="shared" si="84"/>
        <v>0.98910089880259189</v>
      </c>
      <c r="Q734" s="65">
        <f t="shared" si="85"/>
        <v>363.96691220867046</v>
      </c>
      <c r="R734" s="103">
        <f t="shared" si="85"/>
        <v>727.93382441734093</v>
      </c>
      <c r="S734" s="65">
        <f t="shared" si="85"/>
        <v>909.91728052167616</v>
      </c>
      <c r="T734" s="65">
        <f t="shared" si="86"/>
        <v>0.99376584953506608</v>
      </c>
      <c r="U734" s="107">
        <f t="shared" si="86"/>
        <v>1.9875316990701322</v>
      </c>
      <c r="V734" s="65">
        <f t="shared" si="86"/>
        <v>2.4844146238376652</v>
      </c>
    </row>
    <row r="735" spans="15:22" x14ac:dyDescent="0.25">
      <c r="O735" s="181">
        <v>733</v>
      </c>
      <c r="P735" s="62">
        <f t="shared" si="84"/>
        <v>0.9864039650914127</v>
      </c>
      <c r="Q735" s="65">
        <f t="shared" si="85"/>
        <v>364.96203658978379</v>
      </c>
      <c r="R735" s="103">
        <f t="shared" si="85"/>
        <v>729.92407317956759</v>
      </c>
      <c r="S735" s="65">
        <f t="shared" si="85"/>
        <v>912.40509147445948</v>
      </c>
      <c r="T735" s="65">
        <f t="shared" si="86"/>
        <v>0.99512438111332813</v>
      </c>
      <c r="U735" s="107">
        <f t="shared" si="86"/>
        <v>1.9902487622266563</v>
      </c>
      <c r="V735" s="65">
        <f t="shared" si="86"/>
        <v>2.4878109527833203</v>
      </c>
    </row>
    <row r="736" spans="15:22" x14ac:dyDescent="0.25">
      <c r="O736" s="181">
        <v>734</v>
      </c>
      <c r="P736" s="62">
        <f t="shared" si="84"/>
        <v>0.98371804675957208</v>
      </c>
      <c r="Q736" s="65">
        <f t="shared" si="85"/>
        <v>365.95851950247555</v>
      </c>
      <c r="R736" s="103">
        <f t="shared" si="85"/>
        <v>731.91703900495111</v>
      </c>
      <c r="S736" s="65">
        <f t="shared" si="85"/>
        <v>914.8962987561888</v>
      </c>
      <c r="T736" s="65">
        <f t="shared" si="86"/>
        <v>0.9964829126917607</v>
      </c>
      <c r="U736" s="107">
        <f t="shared" si="86"/>
        <v>1.9929658253835214</v>
      </c>
      <c r="V736" s="65">
        <f t="shared" si="86"/>
        <v>2.4912072817293165</v>
      </c>
    </row>
    <row r="737" spans="15:22" x14ac:dyDescent="0.25">
      <c r="O737" s="181">
        <v>735</v>
      </c>
      <c r="P737" s="62">
        <f t="shared" si="84"/>
        <v>0.98104308390022688</v>
      </c>
      <c r="Q737" s="65">
        <f t="shared" si="85"/>
        <v>366.95636094674552</v>
      </c>
      <c r="R737" s="103">
        <f t="shared" si="85"/>
        <v>733.91272189349104</v>
      </c>
      <c r="S737" s="65">
        <f t="shared" si="85"/>
        <v>917.39090236686377</v>
      </c>
      <c r="T737" s="65">
        <f t="shared" si="86"/>
        <v>0.9978414442699659</v>
      </c>
      <c r="U737" s="107">
        <f t="shared" si="86"/>
        <v>1.9956828885399318</v>
      </c>
      <c r="V737" s="65">
        <f t="shared" si="86"/>
        <v>2.4946036106749716</v>
      </c>
    </row>
    <row r="738" spans="15:22" x14ac:dyDescent="0.25">
      <c r="O738" s="181">
        <v>736</v>
      </c>
      <c r="P738" s="62">
        <f t="shared" si="84"/>
        <v>0.97837901701323238</v>
      </c>
      <c r="Q738" s="65">
        <f t="shared" si="85"/>
        <v>367.95556092259392</v>
      </c>
      <c r="R738" s="103">
        <f t="shared" si="85"/>
        <v>735.91112184518784</v>
      </c>
      <c r="S738" s="65">
        <f t="shared" si="85"/>
        <v>919.88890230648485</v>
      </c>
      <c r="T738" s="65">
        <f t="shared" si="86"/>
        <v>0.99919997584839848</v>
      </c>
      <c r="U738" s="107">
        <f t="shared" si="86"/>
        <v>1.998399951696797</v>
      </c>
      <c r="V738" s="65">
        <f t="shared" si="86"/>
        <v>2.4979999396210815</v>
      </c>
    </row>
    <row r="739" spans="15:22" x14ac:dyDescent="0.25">
      <c r="O739" s="181">
        <v>737</v>
      </c>
      <c r="P739" s="62">
        <f t="shared" si="84"/>
        <v>0.97572578700183543</v>
      </c>
      <c r="Q739" s="65">
        <f t="shared" si="85"/>
        <v>368.95611943002058</v>
      </c>
      <c r="R739" s="103">
        <f t="shared" si="85"/>
        <v>737.91223886004116</v>
      </c>
      <c r="S739" s="65">
        <f t="shared" si="85"/>
        <v>922.39029857505136</v>
      </c>
      <c r="T739" s="65">
        <f t="shared" si="86"/>
        <v>1.0005585074266605</v>
      </c>
      <c r="U739" s="107">
        <f t="shared" si="86"/>
        <v>2.0011170148533211</v>
      </c>
      <c r="V739" s="65">
        <f t="shared" si="86"/>
        <v>2.5013962685665092</v>
      </c>
    </row>
    <row r="740" spans="15:22" x14ac:dyDescent="0.25">
      <c r="O740" s="181">
        <v>738</v>
      </c>
      <c r="P740" s="62">
        <f t="shared" si="84"/>
        <v>0.97308333516939516</v>
      </c>
      <c r="Q740" s="65">
        <f t="shared" si="85"/>
        <v>369.95803646902544</v>
      </c>
      <c r="R740" s="103">
        <f t="shared" si="85"/>
        <v>739.91607293805089</v>
      </c>
      <c r="S740" s="65">
        <f t="shared" si="85"/>
        <v>924.89509117256364</v>
      </c>
      <c r="T740" s="65">
        <f t="shared" si="86"/>
        <v>1.0019170390048657</v>
      </c>
      <c r="U740" s="107">
        <f t="shared" si="86"/>
        <v>2.0038340780097315</v>
      </c>
      <c r="V740" s="65">
        <f t="shared" si="86"/>
        <v>2.504792597512278</v>
      </c>
    </row>
    <row r="741" spans="15:22" x14ac:dyDescent="0.25">
      <c r="O741" s="181">
        <v>739</v>
      </c>
      <c r="P741" s="62">
        <f t="shared" si="84"/>
        <v>0.9704516032161371</v>
      </c>
      <c r="Q741" s="65">
        <f t="shared" si="85"/>
        <v>370.96131203960874</v>
      </c>
      <c r="R741" s="103">
        <f t="shared" si="85"/>
        <v>741.92262407921748</v>
      </c>
      <c r="S741" s="65">
        <f t="shared" si="85"/>
        <v>927.4032800990218</v>
      </c>
      <c r="T741" s="65">
        <f t="shared" si="86"/>
        <v>1.0032755705832983</v>
      </c>
      <c r="U741" s="107">
        <f t="shared" si="86"/>
        <v>2.0065511411665966</v>
      </c>
      <c r="V741" s="65">
        <f t="shared" si="86"/>
        <v>2.5081889264581605</v>
      </c>
    </row>
    <row r="742" spans="15:22" x14ac:dyDescent="0.25">
      <c r="O742" s="181">
        <v>740</v>
      </c>
      <c r="P742" s="62">
        <f t="shared" si="84"/>
        <v>0.96783053323593871</v>
      </c>
      <c r="Q742" s="65">
        <f t="shared" si="85"/>
        <v>371.9659461417703</v>
      </c>
      <c r="R742" s="103">
        <f t="shared" si="85"/>
        <v>743.93189228354061</v>
      </c>
      <c r="S742" s="65">
        <f t="shared" si="85"/>
        <v>929.91486535442573</v>
      </c>
      <c r="T742" s="65">
        <f t="shared" si="86"/>
        <v>1.0046341021615603</v>
      </c>
      <c r="U742" s="107">
        <f t="shared" si="86"/>
        <v>2.0092682043231207</v>
      </c>
      <c r="V742" s="65">
        <f t="shared" si="86"/>
        <v>2.5115852554039293</v>
      </c>
    </row>
    <row r="743" spans="15:22" x14ac:dyDescent="0.25">
      <c r="O743" s="181">
        <v>741</v>
      </c>
      <c r="P743" s="62">
        <f t="shared" si="84"/>
        <v>0.96522006771314239</v>
      </c>
      <c r="Q743" s="65">
        <f t="shared" si="85"/>
        <v>372.97193877551024</v>
      </c>
      <c r="R743" s="103">
        <f t="shared" si="85"/>
        <v>745.94387755102048</v>
      </c>
      <c r="S743" s="65">
        <f t="shared" si="85"/>
        <v>932.42984693877565</v>
      </c>
      <c r="T743" s="65">
        <f t="shared" si="86"/>
        <v>1.0059926337399361</v>
      </c>
      <c r="U743" s="107">
        <f t="shared" si="86"/>
        <v>2.0119852674798722</v>
      </c>
      <c r="V743" s="65">
        <f t="shared" si="86"/>
        <v>2.5149815843499255</v>
      </c>
    </row>
    <row r="744" spans="15:22" x14ac:dyDescent="0.25">
      <c r="O744" s="181">
        <v>742</v>
      </c>
      <c r="P744" s="62">
        <f t="shared" si="84"/>
        <v>0.96262014951940189</v>
      </c>
      <c r="Q744" s="65">
        <f t="shared" si="85"/>
        <v>373.97928994082844</v>
      </c>
      <c r="R744" s="103">
        <f t="shared" si="85"/>
        <v>747.95857988165687</v>
      </c>
      <c r="S744" s="65">
        <f t="shared" si="85"/>
        <v>934.94822485207101</v>
      </c>
      <c r="T744" s="65">
        <f t="shared" si="86"/>
        <v>1.0073511653181981</v>
      </c>
      <c r="U744" s="107">
        <f t="shared" si="86"/>
        <v>2.0147023306363963</v>
      </c>
      <c r="V744" s="65">
        <f t="shared" si="86"/>
        <v>2.5183779132953532</v>
      </c>
    </row>
    <row r="745" spans="15:22" x14ac:dyDescent="0.25">
      <c r="O745" s="181">
        <v>743</v>
      </c>
      <c r="P745" s="62">
        <f t="shared" si="84"/>
        <v>0.96003072191055505</v>
      </c>
      <c r="Q745" s="65">
        <f t="shared" si="85"/>
        <v>374.9879996377249</v>
      </c>
      <c r="R745" s="103">
        <f t="shared" si="85"/>
        <v>749.97599927544979</v>
      </c>
      <c r="S745" s="65">
        <f t="shared" si="85"/>
        <v>937.46999909431224</v>
      </c>
      <c r="T745" s="65">
        <f t="shared" si="86"/>
        <v>1.0087096968964602</v>
      </c>
      <c r="U745" s="107">
        <f t="shared" si="86"/>
        <v>2.0174193937929203</v>
      </c>
      <c r="V745" s="65">
        <f t="shared" si="86"/>
        <v>2.5217742422412357</v>
      </c>
    </row>
    <row r="746" spans="15:22" x14ac:dyDescent="0.25">
      <c r="O746" s="181">
        <v>744</v>
      </c>
      <c r="P746" s="62">
        <f t="shared" si="84"/>
        <v>0.95745172852352878</v>
      </c>
      <c r="Q746" s="65">
        <f t="shared" si="85"/>
        <v>375.99806786619973</v>
      </c>
      <c r="R746" s="103">
        <f t="shared" si="85"/>
        <v>751.99613573239947</v>
      </c>
      <c r="S746" s="65">
        <f t="shared" si="85"/>
        <v>939.99516966549925</v>
      </c>
      <c r="T746" s="65">
        <f t="shared" si="86"/>
        <v>1.0100682284748359</v>
      </c>
      <c r="U746" s="107">
        <f t="shared" si="86"/>
        <v>2.0201364569496718</v>
      </c>
      <c r="V746" s="65">
        <f t="shared" si="86"/>
        <v>2.5251705711870045</v>
      </c>
    </row>
    <row r="747" spans="15:22" x14ac:dyDescent="0.25">
      <c r="O747" s="181">
        <v>745</v>
      </c>
      <c r="P747" s="62">
        <f t="shared" si="84"/>
        <v>0.95488311337327136</v>
      </c>
      <c r="Q747" s="65">
        <f t="shared" si="85"/>
        <v>377.00949462625289</v>
      </c>
      <c r="R747" s="103">
        <f t="shared" si="85"/>
        <v>754.01898925250578</v>
      </c>
      <c r="S747" s="65">
        <f t="shared" si="85"/>
        <v>942.52373656563225</v>
      </c>
      <c r="T747" s="65">
        <f t="shared" si="86"/>
        <v>1.0114267600531548</v>
      </c>
      <c r="U747" s="107">
        <f t="shared" si="86"/>
        <v>2.0228535201063096</v>
      </c>
      <c r="V747" s="65">
        <f t="shared" si="86"/>
        <v>2.5285669001330007</v>
      </c>
    </row>
    <row r="748" spans="15:22" x14ac:dyDescent="0.25">
      <c r="O748" s="181">
        <v>746</v>
      </c>
      <c r="P748" s="62">
        <f t="shared" si="84"/>
        <v>0.95232482084971493</v>
      </c>
      <c r="Q748" s="65">
        <f t="shared" si="85"/>
        <v>378.02227991788436</v>
      </c>
      <c r="R748" s="103">
        <f t="shared" si="85"/>
        <v>756.04455983576872</v>
      </c>
      <c r="S748" s="65">
        <f t="shared" si="85"/>
        <v>945.0556997947109</v>
      </c>
      <c r="T748" s="65">
        <f t="shared" si="86"/>
        <v>1.0127852916314737</v>
      </c>
      <c r="U748" s="107">
        <f t="shared" si="86"/>
        <v>2.0255705832629474</v>
      </c>
      <c r="V748" s="65">
        <f t="shared" si="86"/>
        <v>2.5319632290786558</v>
      </c>
    </row>
    <row r="749" spans="15:22" x14ac:dyDescent="0.25">
      <c r="O749" s="181">
        <v>747</v>
      </c>
      <c r="P749" s="62">
        <f t="shared" si="84"/>
        <v>0.94977679571476448</v>
      </c>
      <c r="Q749" s="65">
        <f t="shared" si="85"/>
        <v>379.03642374109404</v>
      </c>
      <c r="R749" s="103">
        <f t="shared" si="85"/>
        <v>758.07284748218808</v>
      </c>
      <c r="S749" s="65">
        <f t="shared" si="85"/>
        <v>947.5910593527351</v>
      </c>
      <c r="T749" s="65">
        <f t="shared" si="86"/>
        <v>1.0141438232096789</v>
      </c>
      <c r="U749" s="107">
        <f t="shared" si="86"/>
        <v>2.0282876464193578</v>
      </c>
      <c r="V749" s="65">
        <f t="shared" si="86"/>
        <v>2.5353595580241972</v>
      </c>
    </row>
    <row r="750" spans="15:22" x14ac:dyDescent="0.25">
      <c r="O750" s="181">
        <v>748</v>
      </c>
      <c r="P750" s="62">
        <f t="shared" si="84"/>
        <v>0.94723898309931653</v>
      </c>
      <c r="Q750" s="65">
        <f t="shared" si="85"/>
        <v>380.05192609588215</v>
      </c>
      <c r="R750" s="103">
        <f t="shared" si="85"/>
        <v>760.1038521917643</v>
      </c>
      <c r="S750" s="65">
        <f t="shared" si="85"/>
        <v>950.12981523970541</v>
      </c>
      <c r="T750" s="65">
        <f t="shared" si="86"/>
        <v>1.0155023547881115</v>
      </c>
      <c r="U750" s="107">
        <f t="shared" si="86"/>
        <v>2.0310047095762229</v>
      </c>
      <c r="V750" s="65">
        <f t="shared" si="86"/>
        <v>2.5387558869703071</v>
      </c>
    </row>
    <row r="751" spans="15:22" x14ac:dyDescent="0.25">
      <c r="O751" s="181">
        <v>749</v>
      </c>
      <c r="P751" s="62">
        <f t="shared" si="84"/>
        <v>0.9447113285003057</v>
      </c>
      <c r="Q751" s="65">
        <f t="shared" si="85"/>
        <v>381.06878698224853</v>
      </c>
      <c r="R751" s="103">
        <f t="shared" si="85"/>
        <v>762.13757396449705</v>
      </c>
      <c r="S751" s="65">
        <f t="shared" si="85"/>
        <v>952.67196745562126</v>
      </c>
      <c r="T751" s="65">
        <f t="shared" si="86"/>
        <v>1.0168608863663735</v>
      </c>
      <c r="U751" s="107">
        <f t="shared" si="86"/>
        <v>2.033721772732747</v>
      </c>
      <c r="V751" s="65">
        <f t="shared" si="86"/>
        <v>2.5421522159158485</v>
      </c>
    </row>
    <row r="752" spans="15:22" x14ac:dyDescent="0.25">
      <c r="O752" s="181">
        <v>750</v>
      </c>
      <c r="P752" s="62">
        <f t="shared" si="84"/>
        <v>0.9421937777777778</v>
      </c>
      <c r="Q752" s="65">
        <f t="shared" si="85"/>
        <v>382.08700640019322</v>
      </c>
      <c r="R752" s="103">
        <f t="shared" si="85"/>
        <v>764.17401280038644</v>
      </c>
      <c r="S752" s="65">
        <f t="shared" si="85"/>
        <v>955.21751600048299</v>
      </c>
      <c r="T752" s="65">
        <f t="shared" si="86"/>
        <v>1.0182194179446924</v>
      </c>
      <c r="U752" s="107">
        <f t="shared" si="86"/>
        <v>2.0364388358893848</v>
      </c>
      <c r="V752" s="65">
        <f t="shared" si="86"/>
        <v>2.545548544861731</v>
      </c>
    </row>
    <row r="753" spans="15:22" x14ac:dyDescent="0.25">
      <c r="O753" s="181">
        <v>751</v>
      </c>
      <c r="P753" s="62">
        <f t="shared" si="84"/>
        <v>0.93968627715199082</v>
      </c>
      <c r="Q753" s="65">
        <f t="shared" si="85"/>
        <v>383.10658434971623</v>
      </c>
      <c r="R753" s="103">
        <f t="shared" si="85"/>
        <v>766.21316869943246</v>
      </c>
      <c r="S753" s="65">
        <f t="shared" si="85"/>
        <v>957.7664608742906</v>
      </c>
      <c r="T753" s="65">
        <f t="shared" si="86"/>
        <v>1.0195779495230113</v>
      </c>
      <c r="U753" s="107">
        <f t="shared" si="86"/>
        <v>2.0391558990460226</v>
      </c>
      <c r="V753" s="65">
        <f t="shared" si="86"/>
        <v>2.5489448738076135</v>
      </c>
    </row>
    <row r="754" spans="15:22" x14ac:dyDescent="0.25">
      <c r="O754" s="181">
        <v>752</v>
      </c>
      <c r="P754" s="62">
        <f t="shared" si="84"/>
        <v>0.93718877320054328</v>
      </c>
      <c r="Q754" s="65">
        <f t="shared" si="85"/>
        <v>384.1275208308175</v>
      </c>
      <c r="R754" s="103">
        <f t="shared" si="85"/>
        <v>768.255041661635</v>
      </c>
      <c r="S754" s="65">
        <f t="shared" si="85"/>
        <v>960.31880207704376</v>
      </c>
      <c r="T754" s="65">
        <f t="shared" si="86"/>
        <v>1.0209364811012733</v>
      </c>
      <c r="U754" s="107">
        <f t="shared" si="86"/>
        <v>2.0418729622025467</v>
      </c>
      <c r="V754" s="65">
        <f t="shared" si="86"/>
        <v>2.5523412027531549</v>
      </c>
    </row>
    <row r="755" spans="15:22" x14ac:dyDescent="0.25">
      <c r="O755" s="181">
        <v>753</v>
      </c>
      <c r="P755" s="62">
        <f t="shared" si="84"/>
        <v>0.93470121285552787</v>
      </c>
      <c r="Q755" s="65">
        <f t="shared" si="85"/>
        <v>385.14981584349715</v>
      </c>
      <c r="R755" s="103">
        <f t="shared" si="85"/>
        <v>770.2996316869943</v>
      </c>
      <c r="S755" s="65">
        <f t="shared" si="85"/>
        <v>962.87453960874291</v>
      </c>
      <c r="T755" s="65">
        <f t="shared" si="86"/>
        <v>1.0222950126796491</v>
      </c>
      <c r="U755" s="107">
        <f t="shared" si="86"/>
        <v>2.0445900253592981</v>
      </c>
      <c r="V755" s="65">
        <f t="shared" si="86"/>
        <v>2.5557375316991511</v>
      </c>
    </row>
    <row r="756" spans="15:22" x14ac:dyDescent="0.25">
      <c r="O756" s="181">
        <v>754</v>
      </c>
      <c r="P756" s="62">
        <f t="shared" si="84"/>
        <v>0.93222354340071356</v>
      </c>
      <c r="Q756" s="65">
        <f t="shared" si="85"/>
        <v>386.17346938775506</v>
      </c>
      <c r="R756" s="103">
        <f t="shared" si="85"/>
        <v>772.34693877551013</v>
      </c>
      <c r="S756" s="65">
        <f t="shared" si="85"/>
        <v>965.4336734693876</v>
      </c>
      <c r="T756" s="65">
        <f t="shared" si="86"/>
        <v>1.0236535442579111</v>
      </c>
      <c r="U756" s="107">
        <f t="shared" si="86"/>
        <v>2.0473070885158222</v>
      </c>
      <c r="V756" s="65">
        <f t="shared" si="86"/>
        <v>2.5591338606446925</v>
      </c>
    </row>
    <row r="757" spans="15:22" x14ac:dyDescent="0.25">
      <c r="O757" s="181">
        <v>755</v>
      </c>
      <c r="P757" s="62">
        <f t="shared" si="84"/>
        <v>0.92975571246875133</v>
      </c>
      <c r="Q757" s="65">
        <f t="shared" si="85"/>
        <v>387.19848146359135</v>
      </c>
      <c r="R757" s="103">
        <f t="shared" si="85"/>
        <v>774.3969629271827</v>
      </c>
      <c r="S757" s="65">
        <f t="shared" si="85"/>
        <v>967.9962036589784</v>
      </c>
      <c r="T757" s="65">
        <f t="shared" si="86"/>
        <v>1.0250120758362868</v>
      </c>
      <c r="U757" s="107">
        <f t="shared" si="86"/>
        <v>2.0500241516725737</v>
      </c>
      <c r="V757" s="65">
        <f t="shared" si="86"/>
        <v>2.5625301895908024</v>
      </c>
    </row>
    <row r="758" spans="15:22" x14ac:dyDescent="0.25">
      <c r="O758" s="181">
        <v>756</v>
      </c>
      <c r="P758" s="62">
        <f t="shared" si="84"/>
        <v>0.92729766803840863</v>
      </c>
      <c r="Q758" s="65">
        <f t="shared" si="85"/>
        <v>388.22485207100596</v>
      </c>
      <c r="R758" s="103">
        <f t="shared" si="85"/>
        <v>776.44970414201191</v>
      </c>
      <c r="S758" s="65">
        <f t="shared" si="85"/>
        <v>970.56213017751497</v>
      </c>
      <c r="T758" s="65">
        <f t="shared" si="86"/>
        <v>1.0263706074146057</v>
      </c>
      <c r="U758" s="107">
        <f t="shared" si="86"/>
        <v>2.0527412148292115</v>
      </c>
      <c r="V758" s="65">
        <f t="shared" si="86"/>
        <v>2.5659265185365712</v>
      </c>
    </row>
    <row r="759" spans="15:22" x14ac:dyDescent="0.25">
      <c r="O759" s="181">
        <v>757</v>
      </c>
      <c r="P759" s="62">
        <f t="shared" si="84"/>
        <v>0.92484935843182692</v>
      </c>
      <c r="Q759" s="65">
        <f t="shared" si="85"/>
        <v>389.25258120999882</v>
      </c>
      <c r="R759" s="103">
        <f t="shared" si="85"/>
        <v>778.50516241999765</v>
      </c>
      <c r="S759" s="65">
        <f t="shared" si="85"/>
        <v>973.13145302499697</v>
      </c>
      <c r="T759" s="65">
        <f t="shared" si="86"/>
        <v>1.0277291389928678</v>
      </c>
      <c r="U759" s="107">
        <f t="shared" si="86"/>
        <v>2.0554582779857355</v>
      </c>
      <c r="V759" s="65">
        <f t="shared" si="86"/>
        <v>2.5693228474819989</v>
      </c>
    </row>
    <row r="760" spans="15:22" x14ac:dyDescent="0.25">
      <c r="O760" s="181">
        <v>758</v>
      </c>
      <c r="P760" s="62">
        <f t="shared" si="84"/>
        <v>0.92241073231180515</v>
      </c>
      <c r="Q760" s="65">
        <f t="shared" si="85"/>
        <v>390.28166888056995</v>
      </c>
      <c r="R760" s="103">
        <f t="shared" si="85"/>
        <v>780.56333776113991</v>
      </c>
      <c r="S760" s="65">
        <f t="shared" si="85"/>
        <v>975.70417220142497</v>
      </c>
      <c r="T760" s="65">
        <f t="shared" si="86"/>
        <v>1.0290876705711298</v>
      </c>
      <c r="U760" s="107">
        <f t="shared" si="86"/>
        <v>2.0581753411422596</v>
      </c>
      <c r="V760" s="65">
        <f t="shared" si="86"/>
        <v>2.5727191764279951</v>
      </c>
    </row>
    <row r="761" spans="15:22" x14ac:dyDescent="0.25">
      <c r="O761" s="181">
        <v>759</v>
      </c>
      <c r="P761" s="62">
        <f t="shared" si="84"/>
        <v>0.91998173867910948</v>
      </c>
      <c r="Q761" s="65">
        <f t="shared" si="85"/>
        <v>391.3121150827194</v>
      </c>
      <c r="R761" s="103">
        <f t="shared" si="85"/>
        <v>782.6242301654388</v>
      </c>
      <c r="S761" s="65">
        <f t="shared" si="85"/>
        <v>978.28028770679862</v>
      </c>
      <c r="T761" s="65">
        <f t="shared" si="86"/>
        <v>1.0304462021494487</v>
      </c>
      <c r="U761" s="107">
        <f t="shared" si="86"/>
        <v>2.0608924042988974</v>
      </c>
      <c r="V761" s="65">
        <f t="shared" si="86"/>
        <v>2.5761155053736502</v>
      </c>
    </row>
    <row r="762" spans="15:22" x14ac:dyDescent="0.25">
      <c r="O762" s="181">
        <v>760</v>
      </c>
      <c r="P762" s="62">
        <f t="shared" si="84"/>
        <v>0.9175623268698061</v>
      </c>
      <c r="Q762" s="65">
        <f t="shared" si="85"/>
        <v>392.34391981644728</v>
      </c>
      <c r="R762" s="103">
        <f t="shared" si="85"/>
        <v>784.68783963289457</v>
      </c>
      <c r="S762" s="65">
        <f t="shared" si="85"/>
        <v>980.85979954111826</v>
      </c>
      <c r="T762" s="65">
        <f t="shared" si="86"/>
        <v>1.0318047337278813</v>
      </c>
      <c r="U762" s="107">
        <f t="shared" si="86"/>
        <v>2.0636094674557626</v>
      </c>
      <c r="V762" s="65">
        <f t="shared" si="86"/>
        <v>2.5795118343196464</v>
      </c>
    </row>
    <row r="763" spans="15:22" x14ac:dyDescent="0.25">
      <c r="O763" s="181">
        <v>761</v>
      </c>
      <c r="P763" s="62">
        <f t="shared" si="84"/>
        <v>0.91515244655262029</v>
      </c>
      <c r="Q763" s="65">
        <f t="shared" si="85"/>
        <v>393.37708308175343</v>
      </c>
      <c r="R763" s="103">
        <f t="shared" si="85"/>
        <v>786.75416616350685</v>
      </c>
      <c r="S763" s="65">
        <f t="shared" si="85"/>
        <v>983.44270770438345</v>
      </c>
      <c r="T763" s="65">
        <f t="shared" si="86"/>
        <v>1.0331632653061433</v>
      </c>
      <c r="U763" s="107">
        <f t="shared" si="86"/>
        <v>2.0663265306122867</v>
      </c>
      <c r="V763" s="65">
        <f t="shared" si="86"/>
        <v>2.5829081632651878</v>
      </c>
    </row>
    <row r="764" spans="15:22" x14ac:dyDescent="0.25">
      <c r="O764" s="181">
        <v>762</v>
      </c>
      <c r="P764" s="62">
        <f t="shared" si="84"/>
        <v>0.91275204772631779</v>
      </c>
      <c r="Q764" s="65">
        <f t="shared" si="85"/>
        <v>394.41160487863777</v>
      </c>
      <c r="R764" s="103">
        <f t="shared" si="85"/>
        <v>788.82320975727555</v>
      </c>
      <c r="S764" s="65">
        <f t="shared" si="85"/>
        <v>986.02901219659452</v>
      </c>
      <c r="T764" s="65">
        <f t="shared" si="86"/>
        <v>1.0345217968843485</v>
      </c>
      <c r="U764" s="107">
        <f t="shared" si="86"/>
        <v>2.0690435937686971</v>
      </c>
      <c r="V764" s="65">
        <f t="shared" si="86"/>
        <v>2.5863044922110703</v>
      </c>
    </row>
    <row r="765" spans="15:22" x14ac:dyDescent="0.25">
      <c r="O765" s="181">
        <v>763</v>
      </c>
      <c r="P765" s="62">
        <f t="shared" si="84"/>
        <v>0.91036108071711141</v>
      </c>
      <c r="Q765" s="65">
        <f t="shared" si="85"/>
        <v>395.44748520710056</v>
      </c>
      <c r="R765" s="103">
        <f t="shared" si="85"/>
        <v>790.89497041420111</v>
      </c>
      <c r="S765" s="65">
        <f t="shared" si="85"/>
        <v>988.61871301775136</v>
      </c>
      <c r="T765" s="65">
        <f t="shared" si="86"/>
        <v>1.0358803284627811</v>
      </c>
      <c r="U765" s="107">
        <f t="shared" si="86"/>
        <v>2.0717606569255622</v>
      </c>
      <c r="V765" s="65">
        <f t="shared" si="86"/>
        <v>2.5897008211568391</v>
      </c>
    </row>
    <row r="766" spans="15:22" x14ac:dyDescent="0.25">
      <c r="O766" s="181">
        <v>764</v>
      </c>
      <c r="P766" s="62">
        <f t="shared" si="84"/>
        <v>0.90797949617609164</v>
      </c>
      <c r="Q766" s="65">
        <f t="shared" si="85"/>
        <v>396.48472406714166</v>
      </c>
      <c r="R766" s="103">
        <f t="shared" si="85"/>
        <v>792.96944813428331</v>
      </c>
      <c r="S766" s="65">
        <f t="shared" si="85"/>
        <v>991.2118101678542</v>
      </c>
      <c r="T766" s="65">
        <f t="shared" si="86"/>
        <v>1.0372388600411</v>
      </c>
      <c r="U766" s="107">
        <f t="shared" si="86"/>
        <v>2.0744777200822</v>
      </c>
      <c r="V766" s="65">
        <f t="shared" si="86"/>
        <v>2.5930971501028353</v>
      </c>
    </row>
    <row r="767" spans="15:22" x14ac:dyDescent="0.25">
      <c r="O767" s="181">
        <v>765</v>
      </c>
      <c r="P767" s="62">
        <f t="shared" si="84"/>
        <v>0.90560724507667978</v>
      </c>
      <c r="Q767" s="65">
        <f t="shared" si="85"/>
        <v>397.52332145876107</v>
      </c>
      <c r="R767" s="103">
        <f t="shared" si="85"/>
        <v>795.04664291752215</v>
      </c>
      <c r="S767" s="65">
        <f t="shared" si="85"/>
        <v>993.80830364690269</v>
      </c>
      <c r="T767" s="65">
        <f t="shared" si="86"/>
        <v>1.0385973916194189</v>
      </c>
      <c r="U767" s="107">
        <f t="shared" si="86"/>
        <v>2.0771947832388378</v>
      </c>
      <c r="V767" s="65">
        <f t="shared" si="86"/>
        <v>2.5964934790484904</v>
      </c>
    </row>
    <row r="768" spans="15:22" x14ac:dyDescent="0.25">
      <c r="O768" s="181">
        <v>766</v>
      </c>
      <c r="P768" s="62">
        <f t="shared" si="84"/>
        <v>0.90324427871210511</v>
      </c>
      <c r="Q768" s="65">
        <f t="shared" si="85"/>
        <v>398.56327738195876</v>
      </c>
      <c r="R768" s="103">
        <f t="shared" si="85"/>
        <v>797.12655476391751</v>
      </c>
      <c r="S768" s="65">
        <f t="shared" si="85"/>
        <v>996.40819345489683</v>
      </c>
      <c r="T768" s="65">
        <f t="shared" si="86"/>
        <v>1.0399559231976809</v>
      </c>
      <c r="U768" s="107">
        <f t="shared" si="86"/>
        <v>2.0799118463953619</v>
      </c>
      <c r="V768" s="65">
        <f t="shared" si="86"/>
        <v>2.5998898079941455</v>
      </c>
    </row>
    <row r="769" spans="15:22" x14ac:dyDescent="0.25">
      <c r="O769" s="181">
        <v>767</v>
      </c>
      <c r="P769" s="62">
        <f t="shared" si="84"/>
        <v>0.90089054869290441</v>
      </c>
      <c r="Q769" s="65">
        <f t="shared" si="85"/>
        <v>399.60459183673464</v>
      </c>
      <c r="R769" s="103">
        <f t="shared" si="85"/>
        <v>799.20918367346928</v>
      </c>
      <c r="S769" s="65">
        <f t="shared" si="85"/>
        <v>999.01147959183663</v>
      </c>
      <c r="T769" s="65">
        <f t="shared" si="86"/>
        <v>1.0413144547758861</v>
      </c>
      <c r="U769" s="107">
        <f t="shared" si="86"/>
        <v>2.0826289095517723</v>
      </c>
      <c r="V769" s="65">
        <f t="shared" si="86"/>
        <v>2.6032861369398006</v>
      </c>
    </row>
    <row r="770" spans="15:22" x14ac:dyDescent="0.25">
      <c r="O770" s="181">
        <v>768</v>
      </c>
      <c r="P770" s="62">
        <f t="shared" si="84"/>
        <v>0.89854600694444442</v>
      </c>
      <c r="Q770" s="65">
        <f t="shared" si="85"/>
        <v>400.64726482308902</v>
      </c>
      <c r="R770" s="103">
        <f t="shared" si="85"/>
        <v>801.29452964617803</v>
      </c>
      <c r="S770" s="65">
        <f t="shared" si="85"/>
        <v>1001.6181620577225</v>
      </c>
      <c r="T770" s="65">
        <f t="shared" si="86"/>
        <v>1.0426729863543756</v>
      </c>
      <c r="U770" s="107">
        <f t="shared" si="86"/>
        <v>2.0853459727087511</v>
      </c>
      <c r="V770" s="65">
        <f t="shared" si="86"/>
        <v>2.6066824658859105</v>
      </c>
    </row>
    <row r="771" spans="15:22" x14ac:dyDescent="0.25">
      <c r="O771" s="181">
        <v>769</v>
      </c>
      <c r="P771" s="62">
        <f t="shared" si="84"/>
        <v>0.8962106057044682</v>
      </c>
      <c r="Q771" s="65">
        <f t="shared" si="85"/>
        <v>401.6912963410216</v>
      </c>
      <c r="R771" s="103">
        <f t="shared" si="85"/>
        <v>803.3825926820432</v>
      </c>
      <c r="S771" s="65">
        <f t="shared" si="85"/>
        <v>1004.228240852554</v>
      </c>
      <c r="T771" s="65">
        <f t="shared" si="86"/>
        <v>1.0440315179325808</v>
      </c>
      <c r="U771" s="107">
        <f t="shared" si="86"/>
        <v>2.0880630358651615</v>
      </c>
      <c r="V771" s="65">
        <f t="shared" si="86"/>
        <v>2.6100787948314519</v>
      </c>
    </row>
    <row r="772" spans="15:22" x14ac:dyDescent="0.25">
      <c r="O772" s="181">
        <v>770</v>
      </c>
      <c r="P772" s="62">
        <f t="shared" ref="P772:P835" si="87">($C$2/$O772)^2</f>
        <v>0.89388429752066112</v>
      </c>
      <c r="Q772" s="65">
        <f t="shared" ref="Q772:S835" si="88">Q$2*3600/($O$2/$O772)^2</f>
        <v>402.73668639053255</v>
      </c>
      <c r="R772" s="103">
        <f t="shared" si="88"/>
        <v>805.47337278106511</v>
      </c>
      <c r="S772" s="65">
        <f t="shared" si="88"/>
        <v>1006.8417159763314</v>
      </c>
      <c r="T772" s="65">
        <f t="shared" ref="T772:V835" si="89">T$2*3600/($O$2/$O772)^2 - T$2*3600/($O$2/($O772-1))^2</f>
        <v>1.0453900495109565</v>
      </c>
      <c r="U772" s="107">
        <f t="shared" si="89"/>
        <v>2.090780099021913</v>
      </c>
      <c r="V772" s="65">
        <f t="shared" si="89"/>
        <v>2.6134751237774481</v>
      </c>
    </row>
    <row r="773" spans="15:22" x14ac:dyDescent="0.25">
      <c r="O773" s="181">
        <v>771</v>
      </c>
      <c r="P773" s="62">
        <f t="shared" si="87"/>
        <v>0.89156703524824155</v>
      </c>
      <c r="Q773" s="65">
        <f t="shared" si="88"/>
        <v>403.78343497162183</v>
      </c>
      <c r="R773" s="103">
        <f t="shared" si="88"/>
        <v>807.56686994324366</v>
      </c>
      <c r="S773" s="65">
        <f t="shared" si="88"/>
        <v>1009.4585874290545</v>
      </c>
      <c r="T773" s="65">
        <f t="shared" si="89"/>
        <v>1.0467485810892754</v>
      </c>
      <c r="U773" s="107">
        <f t="shared" si="89"/>
        <v>2.0934971621785508</v>
      </c>
      <c r="V773" s="65">
        <f t="shared" si="89"/>
        <v>2.6168714527231032</v>
      </c>
    </row>
    <row r="774" spans="15:22" x14ac:dyDescent="0.25">
      <c r="O774" s="181">
        <v>772</v>
      </c>
      <c r="P774" s="62">
        <f t="shared" si="87"/>
        <v>0.88925877204757175</v>
      </c>
      <c r="Q774" s="65">
        <f t="shared" si="88"/>
        <v>404.83154208428931</v>
      </c>
      <c r="R774" s="103">
        <f t="shared" si="88"/>
        <v>809.66308416857862</v>
      </c>
      <c r="S774" s="65">
        <f t="shared" si="88"/>
        <v>1012.0788552107233</v>
      </c>
      <c r="T774" s="65">
        <f t="shared" si="89"/>
        <v>1.0481071126674806</v>
      </c>
      <c r="U774" s="107">
        <f t="shared" si="89"/>
        <v>2.0962142253349612</v>
      </c>
      <c r="V774" s="65">
        <f t="shared" si="89"/>
        <v>2.6202677816687583</v>
      </c>
    </row>
    <row r="775" spans="15:22" x14ac:dyDescent="0.25">
      <c r="O775" s="181">
        <v>773</v>
      </c>
      <c r="P775" s="62">
        <f t="shared" si="87"/>
        <v>0.88695946138179071</v>
      </c>
      <c r="Q775" s="65">
        <f t="shared" si="88"/>
        <v>405.88100772853517</v>
      </c>
      <c r="R775" s="103">
        <f t="shared" si="88"/>
        <v>811.76201545707033</v>
      </c>
      <c r="S775" s="65">
        <f t="shared" si="88"/>
        <v>1014.7025193213379</v>
      </c>
      <c r="T775" s="65">
        <f t="shared" si="89"/>
        <v>1.0494656442458563</v>
      </c>
      <c r="U775" s="107">
        <f t="shared" si="89"/>
        <v>2.0989312884917126</v>
      </c>
      <c r="V775" s="65">
        <f t="shared" si="89"/>
        <v>2.6236641106146408</v>
      </c>
    </row>
    <row r="776" spans="15:22" x14ac:dyDescent="0.25">
      <c r="O776" s="181">
        <v>774</v>
      </c>
      <c r="P776" s="62">
        <f t="shared" si="87"/>
        <v>0.88466905701446885</v>
      </c>
      <c r="Q776" s="65">
        <f t="shared" si="88"/>
        <v>406.9318319043594</v>
      </c>
      <c r="R776" s="103">
        <f t="shared" si="88"/>
        <v>813.8636638087188</v>
      </c>
      <c r="S776" s="65">
        <f t="shared" si="88"/>
        <v>1017.3295797608986</v>
      </c>
      <c r="T776" s="65">
        <f t="shared" si="89"/>
        <v>1.050824175824232</v>
      </c>
      <c r="U776" s="107">
        <f t="shared" si="89"/>
        <v>2.1016483516484641</v>
      </c>
      <c r="V776" s="65">
        <f t="shared" si="89"/>
        <v>2.627060439560637</v>
      </c>
    </row>
    <row r="777" spans="15:22" x14ac:dyDescent="0.25">
      <c r="O777" s="181">
        <v>775</v>
      </c>
      <c r="P777" s="62">
        <f t="shared" si="87"/>
        <v>0.88238751300728402</v>
      </c>
      <c r="Q777" s="65">
        <f t="shared" si="88"/>
        <v>407.98401461176189</v>
      </c>
      <c r="R777" s="103">
        <f t="shared" si="88"/>
        <v>815.96802922352379</v>
      </c>
      <c r="S777" s="65">
        <f t="shared" si="88"/>
        <v>1019.9600365294048</v>
      </c>
      <c r="T777" s="65">
        <f t="shared" si="89"/>
        <v>1.0521827074024941</v>
      </c>
      <c r="U777" s="107">
        <f t="shared" si="89"/>
        <v>2.1043654148049882</v>
      </c>
      <c r="V777" s="65">
        <f t="shared" si="89"/>
        <v>2.6304567685061784</v>
      </c>
    </row>
    <row r="778" spans="15:22" x14ac:dyDescent="0.25">
      <c r="O778" s="181">
        <v>776</v>
      </c>
      <c r="P778" s="62">
        <f t="shared" si="87"/>
        <v>0.88011478371771712</v>
      </c>
      <c r="Q778" s="65">
        <f t="shared" si="88"/>
        <v>409.03755585074265</v>
      </c>
      <c r="R778" s="103">
        <f t="shared" si="88"/>
        <v>818.0751117014853</v>
      </c>
      <c r="S778" s="65">
        <f t="shared" si="88"/>
        <v>1022.5938896268566</v>
      </c>
      <c r="T778" s="65">
        <f t="shared" si="89"/>
        <v>1.0535412389807561</v>
      </c>
      <c r="U778" s="107">
        <f t="shared" si="89"/>
        <v>2.1070824779615123</v>
      </c>
      <c r="V778" s="65">
        <f t="shared" si="89"/>
        <v>2.6338530974518335</v>
      </c>
    </row>
    <row r="779" spans="15:22" x14ac:dyDescent="0.25">
      <c r="O779" s="181">
        <v>777</v>
      </c>
      <c r="P779" s="62">
        <f t="shared" si="87"/>
        <v>0.87785082379676971</v>
      </c>
      <c r="Q779" s="65">
        <f t="shared" si="88"/>
        <v>410.09245562130178</v>
      </c>
      <c r="R779" s="103">
        <f t="shared" si="88"/>
        <v>820.18491124260356</v>
      </c>
      <c r="S779" s="65">
        <f t="shared" si="88"/>
        <v>1025.2311390532545</v>
      </c>
      <c r="T779" s="65">
        <f t="shared" si="89"/>
        <v>1.0548997705591319</v>
      </c>
      <c r="U779" s="107">
        <f t="shared" si="89"/>
        <v>2.1097995411182637</v>
      </c>
      <c r="V779" s="65">
        <f t="shared" si="89"/>
        <v>2.6372494263979434</v>
      </c>
    </row>
    <row r="780" spans="15:22" x14ac:dyDescent="0.25">
      <c r="O780" s="181">
        <v>778</v>
      </c>
      <c r="P780" s="62">
        <f t="shared" si="87"/>
        <v>0.87559558818670247</v>
      </c>
      <c r="Q780" s="65">
        <f t="shared" si="88"/>
        <v>411.14871392343917</v>
      </c>
      <c r="R780" s="103">
        <f t="shared" si="88"/>
        <v>822.29742784687835</v>
      </c>
      <c r="S780" s="65">
        <f t="shared" si="88"/>
        <v>1027.871784808598</v>
      </c>
      <c r="T780" s="65">
        <f t="shared" si="89"/>
        <v>1.0562583021373939</v>
      </c>
      <c r="U780" s="107">
        <f t="shared" si="89"/>
        <v>2.1125166042747878</v>
      </c>
      <c r="V780" s="65">
        <f t="shared" si="89"/>
        <v>2.6406457553434848</v>
      </c>
    </row>
    <row r="781" spans="15:22" x14ac:dyDescent="0.25">
      <c r="O781" s="181">
        <v>779</v>
      </c>
      <c r="P781" s="62">
        <f t="shared" si="87"/>
        <v>0.87334903211879211</v>
      </c>
      <c r="Q781" s="65">
        <f t="shared" si="88"/>
        <v>412.206330757155</v>
      </c>
      <c r="R781" s="103">
        <f t="shared" si="88"/>
        <v>824.41266151431</v>
      </c>
      <c r="S781" s="65">
        <f t="shared" si="88"/>
        <v>1030.5158268928874</v>
      </c>
      <c r="T781" s="65">
        <f t="shared" si="89"/>
        <v>1.0576168337158265</v>
      </c>
      <c r="U781" s="107">
        <f t="shared" si="89"/>
        <v>2.115233667431653</v>
      </c>
      <c r="V781" s="65">
        <f t="shared" si="89"/>
        <v>2.6440420842893673</v>
      </c>
    </row>
    <row r="782" spans="15:22" x14ac:dyDescent="0.25">
      <c r="O782" s="181">
        <v>780</v>
      </c>
      <c r="P782" s="62">
        <f t="shared" si="87"/>
        <v>0.87111111111111117</v>
      </c>
      <c r="Q782" s="65">
        <f t="shared" si="88"/>
        <v>413.26530612244898</v>
      </c>
      <c r="R782" s="103">
        <f t="shared" si="88"/>
        <v>826.53061224489795</v>
      </c>
      <c r="S782" s="65">
        <f t="shared" si="88"/>
        <v>1033.1632653061224</v>
      </c>
      <c r="T782" s="65">
        <f t="shared" si="89"/>
        <v>1.0589753652939748</v>
      </c>
      <c r="U782" s="107">
        <f t="shared" si="89"/>
        <v>2.1179507305879497</v>
      </c>
      <c r="V782" s="65">
        <f t="shared" si="89"/>
        <v>2.6474384132350224</v>
      </c>
    </row>
    <row r="783" spans="15:22" x14ac:dyDescent="0.25">
      <c r="O783" s="181">
        <v>781</v>
      </c>
      <c r="P783" s="62">
        <f t="shared" si="87"/>
        <v>0.86888178096632418</v>
      </c>
      <c r="Q783" s="65">
        <f t="shared" si="88"/>
        <v>414.32564001932127</v>
      </c>
      <c r="R783" s="103">
        <f t="shared" si="88"/>
        <v>828.65128003864254</v>
      </c>
      <c r="S783" s="65">
        <f t="shared" si="88"/>
        <v>1035.8141000483033</v>
      </c>
      <c r="T783" s="65">
        <f t="shared" si="89"/>
        <v>1.0603338968722937</v>
      </c>
      <c r="U783" s="107">
        <f t="shared" si="89"/>
        <v>2.1206677937445875</v>
      </c>
      <c r="V783" s="65">
        <f t="shared" si="89"/>
        <v>2.6508347421809049</v>
      </c>
    </row>
    <row r="784" spans="15:22" x14ac:dyDescent="0.25">
      <c r="O784" s="181">
        <v>782</v>
      </c>
      <c r="P784" s="62">
        <f t="shared" si="87"/>
        <v>0.86666099776950711</v>
      </c>
      <c r="Q784" s="65">
        <f t="shared" si="88"/>
        <v>415.38733244777194</v>
      </c>
      <c r="R784" s="103">
        <f t="shared" si="88"/>
        <v>830.77466489554388</v>
      </c>
      <c r="S784" s="65">
        <f t="shared" si="88"/>
        <v>1038.4683311194299</v>
      </c>
      <c r="T784" s="65">
        <f t="shared" si="89"/>
        <v>1.0616924284506695</v>
      </c>
      <c r="U784" s="107">
        <f t="shared" si="89"/>
        <v>2.1233848569013389</v>
      </c>
      <c r="V784" s="65">
        <f t="shared" si="89"/>
        <v>2.65423107112656</v>
      </c>
    </row>
    <row r="785" spans="15:22" x14ac:dyDescent="0.25">
      <c r="O785" s="181">
        <v>783</v>
      </c>
      <c r="P785" s="62">
        <f t="shared" si="87"/>
        <v>0.86444871788598399</v>
      </c>
      <c r="Q785" s="65">
        <f t="shared" si="88"/>
        <v>416.45038340780098</v>
      </c>
      <c r="R785" s="103">
        <f t="shared" si="88"/>
        <v>832.90076681560197</v>
      </c>
      <c r="S785" s="65">
        <f t="shared" si="88"/>
        <v>1041.1259585195023</v>
      </c>
      <c r="T785" s="65">
        <f t="shared" si="89"/>
        <v>1.0630509600290452</v>
      </c>
      <c r="U785" s="107">
        <f t="shared" si="89"/>
        <v>2.1261019200580904</v>
      </c>
      <c r="V785" s="65">
        <f t="shared" si="89"/>
        <v>2.6576274000724425</v>
      </c>
    </row>
    <row r="786" spans="15:22" x14ac:dyDescent="0.25">
      <c r="O786" s="181">
        <v>784</v>
      </c>
      <c r="P786" s="62">
        <f t="shared" si="87"/>
        <v>0.86224489795918369</v>
      </c>
      <c r="Q786" s="65">
        <f t="shared" si="88"/>
        <v>417.51479289940829</v>
      </c>
      <c r="R786" s="103">
        <f t="shared" si="88"/>
        <v>835.02958579881658</v>
      </c>
      <c r="S786" s="65">
        <f t="shared" si="88"/>
        <v>1043.7869822485206</v>
      </c>
      <c r="T786" s="65">
        <f t="shared" si="89"/>
        <v>1.0644094916073072</v>
      </c>
      <c r="U786" s="107">
        <f t="shared" si="89"/>
        <v>2.1288189832146145</v>
      </c>
      <c r="V786" s="65">
        <f t="shared" si="89"/>
        <v>2.661023729018325</v>
      </c>
    </row>
    <row r="787" spans="15:22" x14ac:dyDescent="0.25">
      <c r="O787" s="181">
        <v>785</v>
      </c>
      <c r="P787" s="62">
        <f t="shared" si="87"/>
        <v>0.86004949490851557</v>
      </c>
      <c r="Q787" s="65">
        <f t="shared" si="88"/>
        <v>418.58056092259386</v>
      </c>
      <c r="R787" s="103">
        <f t="shared" si="88"/>
        <v>837.16112184518772</v>
      </c>
      <c r="S787" s="65">
        <f t="shared" si="88"/>
        <v>1046.4514023064846</v>
      </c>
      <c r="T787" s="65">
        <f t="shared" si="89"/>
        <v>1.0657680231855693</v>
      </c>
      <c r="U787" s="107">
        <f t="shared" si="89"/>
        <v>2.1315360463711386</v>
      </c>
      <c r="V787" s="65">
        <f t="shared" si="89"/>
        <v>2.6644200579639801</v>
      </c>
    </row>
    <row r="788" spans="15:22" x14ac:dyDescent="0.25">
      <c r="O788" s="181">
        <v>786</v>
      </c>
      <c r="P788" s="62">
        <f t="shared" si="87"/>
        <v>0.8578624659272639</v>
      </c>
      <c r="Q788" s="65">
        <f t="shared" si="88"/>
        <v>419.64768747735786</v>
      </c>
      <c r="R788" s="103">
        <f t="shared" si="88"/>
        <v>839.29537495471573</v>
      </c>
      <c r="S788" s="65">
        <f t="shared" si="88"/>
        <v>1049.1192186933947</v>
      </c>
      <c r="T788" s="65">
        <f t="shared" si="89"/>
        <v>1.0671265547640019</v>
      </c>
      <c r="U788" s="107">
        <f t="shared" si="89"/>
        <v>2.1342531095280037</v>
      </c>
      <c r="V788" s="65">
        <f t="shared" si="89"/>
        <v>2.6678163869100899</v>
      </c>
    </row>
    <row r="789" spans="15:22" x14ac:dyDescent="0.25">
      <c r="O789" s="181">
        <v>787</v>
      </c>
      <c r="P789" s="62">
        <f t="shared" si="87"/>
        <v>0.85568376848050198</v>
      </c>
      <c r="Q789" s="65">
        <f t="shared" si="88"/>
        <v>420.71617256370001</v>
      </c>
      <c r="R789" s="103">
        <f t="shared" si="88"/>
        <v>841.43234512740003</v>
      </c>
      <c r="S789" s="65">
        <f t="shared" si="88"/>
        <v>1051.79043140925</v>
      </c>
      <c r="T789" s="65">
        <f t="shared" si="89"/>
        <v>1.0684850863421502</v>
      </c>
      <c r="U789" s="107">
        <f t="shared" si="89"/>
        <v>2.1369701726843005</v>
      </c>
      <c r="V789" s="65">
        <f t="shared" si="89"/>
        <v>2.6712127158552903</v>
      </c>
    </row>
    <row r="790" spans="15:22" x14ac:dyDescent="0.25">
      <c r="O790" s="181">
        <v>788</v>
      </c>
      <c r="P790" s="62">
        <f t="shared" si="87"/>
        <v>0.85351336030302249</v>
      </c>
      <c r="Q790" s="65">
        <f t="shared" si="88"/>
        <v>421.7860161816206</v>
      </c>
      <c r="R790" s="103">
        <f t="shared" si="88"/>
        <v>843.57203236324119</v>
      </c>
      <c r="S790" s="65">
        <f t="shared" si="88"/>
        <v>1054.4650404540514</v>
      </c>
      <c r="T790" s="65">
        <f t="shared" si="89"/>
        <v>1.0698436179205828</v>
      </c>
      <c r="U790" s="107">
        <f t="shared" si="89"/>
        <v>2.1396872358411656</v>
      </c>
      <c r="V790" s="65">
        <f t="shared" si="89"/>
        <v>2.6746090448014002</v>
      </c>
    </row>
    <row r="791" spans="15:22" x14ac:dyDescent="0.25">
      <c r="O791" s="181">
        <v>789</v>
      </c>
      <c r="P791" s="62">
        <f t="shared" si="87"/>
        <v>0.85135119939728932</v>
      </c>
      <c r="Q791" s="65">
        <f t="shared" si="88"/>
        <v>422.8572183311195</v>
      </c>
      <c r="R791" s="103">
        <f t="shared" si="88"/>
        <v>845.714436662239</v>
      </c>
      <c r="S791" s="65">
        <f t="shared" si="88"/>
        <v>1057.1430458277987</v>
      </c>
      <c r="T791" s="65">
        <f t="shared" si="89"/>
        <v>1.0712021494989017</v>
      </c>
      <c r="U791" s="107">
        <f t="shared" si="89"/>
        <v>2.1424042989978034</v>
      </c>
      <c r="V791" s="65">
        <f t="shared" si="89"/>
        <v>2.6780053737472826</v>
      </c>
    </row>
    <row r="792" spans="15:22" x14ac:dyDescent="0.25">
      <c r="O792" s="181">
        <v>790</v>
      </c>
      <c r="P792" s="62">
        <f t="shared" si="87"/>
        <v>0.84919724403140529</v>
      </c>
      <c r="Q792" s="65">
        <f t="shared" si="88"/>
        <v>423.92977901219655</v>
      </c>
      <c r="R792" s="103">
        <f t="shared" si="88"/>
        <v>847.8595580243931</v>
      </c>
      <c r="S792" s="65">
        <f t="shared" si="88"/>
        <v>1059.8244475304914</v>
      </c>
      <c r="T792" s="65">
        <f t="shared" si="89"/>
        <v>1.07256068107705</v>
      </c>
      <c r="U792" s="107">
        <f t="shared" si="89"/>
        <v>2.1451213621541001</v>
      </c>
      <c r="V792" s="65">
        <f t="shared" si="89"/>
        <v>2.6814017026927104</v>
      </c>
    </row>
    <row r="793" spans="15:22" x14ac:dyDescent="0.25">
      <c r="O793" s="181">
        <v>791</v>
      </c>
      <c r="P793" s="62">
        <f t="shared" si="87"/>
        <v>0.84705145273709759</v>
      </c>
      <c r="Q793" s="65">
        <f t="shared" si="88"/>
        <v>425.00369822485209</v>
      </c>
      <c r="R793" s="103">
        <f t="shared" si="88"/>
        <v>850.00739644970417</v>
      </c>
      <c r="S793" s="65">
        <f t="shared" si="88"/>
        <v>1062.5092455621302</v>
      </c>
      <c r="T793" s="65">
        <f t="shared" si="89"/>
        <v>1.0739192126555395</v>
      </c>
      <c r="U793" s="107">
        <f t="shared" si="89"/>
        <v>2.1478384253110789</v>
      </c>
      <c r="V793" s="65">
        <f t="shared" si="89"/>
        <v>2.6847980316388202</v>
      </c>
    </row>
    <row r="794" spans="15:22" x14ac:dyDescent="0.25">
      <c r="O794" s="181">
        <v>792</v>
      </c>
      <c r="P794" s="62">
        <f t="shared" si="87"/>
        <v>0.84491378430772379</v>
      </c>
      <c r="Q794" s="65">
        <f t="shared" si="88"/>
        <v>426.07897596908583</v>
      </c>
      <c r="R794" s="103">
        <f t="shared" si="88"/>
        <v>852.15795193817166</v>
      </c>
      <c r="S794" s="65">
        <f t="shared" si="88"/>
        <v>1065.1974399227145</v>
      </c>
      <c r="T794" s="65">
        <f t="shared" si="89"/>
        <v>1.0752777442337447</v>
      </c>
      <c r="U794" s="107">
        <f t="shared" si="89"/>
        <v>2.1505554884674893</v>
      </c>
      <c r="V794" s="65">
        <f t="shared" si="89"/>
        <v>2.688194360584248</v>
      </c>
    </row>
    <row r="795" spans="15:22" x14ac:dyDescent="0.25">
      <c r="O795" s="181">
        <v>793</v>
      </c>
      <c r="P795" s="62">
        <f t="shared" si="87"/>
        <v>0.84278419779629132</v>
      </c>
      <c r="Q795" s="65">
        <f t="shared" si="88"/>
        <v>427.15561224489795</v>
      </c>
      <c r="R795" s="103">
        <f t="shared" si="88"/>
        <v>854.3112244897959</v>
      </c>
      <c r="S795" s="65">
        <f t="shared" si="88"/>
        <v>1067.8890306122448</v>
      </c>
      <c r="T795" s="65">
        <f t="shared" si="89"/>
        <v>1.0766362758121204</v>
      </c>
      <c r="U795" s="107">
        <f t="shared" si="89"/>
        <v>2.1532725516242408</v>
      </c>
      <c r="V795" s="65">
        <f t="shared" si="89"/>
        <v>2.6915906895303578</v>
      </c>
    </row>
    <row r="796" spans="15:22" x14ac:dyDescent="0.25">
      <c r="O796" s="181">
        <v>794</v>
      </c>
      <c r="P796" s="62">
        <f t="shared" si="87"/>
        <v>0.84066265251349848</v>
      </c>
      <c r="Q796" s="65">
        <f t="shared" si="88"/>
        <v>428.23360705228845</v>
      </c>
      <c r="R796" s="103">
        <f t="shared" si="88"/>
        <v>856.4672141045769</v>
      </c>
      <c r="S796" s="65">
        <f t="shared" si="88"/>
        <v>1070.5840176307211</v>
      </c>
      <c r="T796" s="65">
        <f t="shared" si="89"/>
        <v>1.0779948073904961</v>
      </c>
      <c r="U796" s="107">
        <f t="shared" si="89"/>
        <v>2.1559896147809923</v>
      </c>
      <c r="V796" s="65">
        <f t="shared" si="89"/>
        <v>2.6949870184762403</v>
      </c>
    </row>
    <row r="797" spans="15:22" x14ac:dyDescent="0.25">
      <c r="O797" s="181">
        <v>795</v>
      </c>
      <c r="P797" s="62">
        <f t="shared" si="87"/>
        <v>0.83854910802579019</v>
      </c>
      <c r="Q797" s="65">
        <f t="shared" si="88"/>
        <v>429.31296039125704</v>
      </c>
      <c r="R797" s="103">
        <f t="shared" si="88"/>
        <v>858.62592078251407</v>
      </c>
      <c r="S797" s="65">
        <f t="shared" si="88"/>
        <v>1073.2824009781427</v>
      </c>
      <c r="T797" s="65">
        <f t="shared" si="89"/>
        <v>1.0793533389685877</v>
      </c>
      <c r="U797" s="107">
        <f t="shared" si="89"/>
        <v>2.1587066779371753</v>
      </c>
      <c r="V797" s="65">
        <f t="shared" si="89"/>
        <v>2.6983833474216681</v>
      </c>
    </row>
    <row r="798" spans="15:22" x14ac:dyDescent="0.25">
      <c r="O798" s="181">
        <v>796</v>
      </c>
      <c r="P798" s="62">
        <f t="shared" si="87"/>
        <v>0.83644352415343037</v>
      </c>
      <c r="Q798" s="65">
        <f t="shared" si="88"/>
        <v>430.39367226180417</v>
      </c>
      <c r="R798" s="103">
        <f t="shared" si="88"/>
        <v>860.78734452360834</v>
      </c>
      <c r="S798" s="65">
        <f t="shared" si="88"/>
        <v>1075.9841806545105</v>
      </c>
      <c r="T798" s="65">
        <f t="shared" si="89"/>
        <v>1.0807118705471339</v>
      </c>
      <c r="U798" s="107">
        <f t="shared" si="89"/>
        <v>2.1614237410942678</v>
      </c>
      <c r="V798" s="65">
        <f t="shared" si="89"/>
        <v>2.7017796763677779</v>
      </c>
    </row>
    <row r="799" spans="15:22" x14ac:dyDescent="0.25">
      <c r="O799" s="181">
        <v>797</v>
      </c>
      <c r="P799" s="62">
        <f t="shared" si="87"/>
        <v>0.83434586096859464</v>
      </c>
      <c r="Q799" s="65">
        <f t="shared" si="88"/>
        <v>431.47574266392945</v>
      </c>
      <c r="R799" s="103">
        <f t="shared" si="88"/>
        <v>862.9514853278589</v>
      </c>
      <c r="S799" s="65">
        <f t="shared" si="88"/>
        <v>1078.6893566598237</v>
      </c>
      <c r="T799" s="65">
        <f t="shared" si="89"/>
        <v>1.0820704021252823</v>
      </c>
      <c r="U799" s="107">
        <f t="shared" si="89"/>
        <v>2.1641408042505645</v>
      </c>
      <c r="V799" s="65">
        <f t="shared" si="89"/>
        <v>2.7051760053132057</v>
      </c>
    </row>
    <row r="800" spans="15:22" x14ac:dyDescent="0.25">
      <c r="O800" s="181">
        <v>798</v>
      </c>
      <c r="P800" s="62">
        <f t="shared" si="87"/>
        <v>0.83225607879347485</v>
      </c>
      <c r="Q800" s="65">
        <f t="shared" si="88"/>
        <v>432.55917159763317</v>
      </c>
      <c r="R800" s="103">
        <f t="shared" si="88"/>
        <v>865.11834319526633</v>
      </c>
      <c r="S800" s="65">
        <f t="shared" si="88"/>
        <v>1081.397928994083</v>
      </c>
      <c r="T800" s="65">
        <f t="shared" si="89"/>
        <v>1.0834289337037148</v>
      </c>
      <c r="U800" s="107">
        <f t="shared" si="89"/>
        <v>2.1668578674074297</v>
      </c>
      <c r="V800" s="65">
        <f t="shared" si="89"/>
        <v>2.7085723342593155</v>
      </c>
    </row>
    <row r="801" spans="15:22" x14ac:dyDescent="0.25">
      <c r="O801" s="181">
        <v>799</v>
      </c>
      <c r="P801" s="62">
        <f t="shared" si="87"/>
        <v>0.83017413819840502</v>
      </c>
      <c r="Q801" s="65">
        <f t="shared" si="88"/>
        <v>433.64395906291514</v>
      </c>
      <c r="R801" s="103">
        <f t="shared" si="88"/>
        <v>867.28791812583029</v>
      </c>
      <c r="S801" s="65">
        <f t="shared" si="88"/>
        <v>1084.1098976572878</v>
      </c>
      <c r="T801" s="65">
        <f t="shared" si="89"/>
        <v>1.0847874652819769</v>
      </c>
      <c r="U801" s="107">
        <f t="shared" si="89"/>
        <v>2.1695749305639538</v>
      </c>
      <c r="V801" s="65">
        <f t="shared" si="89"/>
        <v>2.7119686632047433</v>
      </c>
    </row>
    <row r="802" spans="15:22" x14ac:dyDescent="0.25">
      <c r="O802" s="181">
        <v>800</v>
      </c>
      <c r="P802" s="62">
        <f t="shared" si="87"/>
        <v>0.82810000000000006</v>
      </c>
      <c r="Q802" s="65">
        <f t="shared" si="88"/>
        <v>434.73010505977538</v>
      </c>
      <c r="R802" s="103">
        <f t="shared" si="88"/>
        <v>869.46021011955077</v>
      </c>
      <c r="S802" s="65">
        <f t="shared" si="88"/>
        <v>1086.8252626494384</v>
      </c>
      <c r="T802" s="65">
        <f t="shared" si="89"/>
        <v>1.0861459968602389</v>
      </c>
      <c r="U802" s="107">
        <f t="shared" si="89"/>
        <v>2.1722919937204779</v>
      </c>
      <c r="V802" s="65">
        <f t="shared" si="89"/>
        <v>2.7153649921506258</v>
      </c>
    </row>
    <row r="803" spans="15:22" x14ac:dyDescent="0.25">
      <c r="O803" s="181">
        <v>801</v>
      </c>
      <c r="P803" s="62">
        <f t="shared" si="87"/>
        <v>0.82603362525931223</v>
      </c>
      <c r="Q803" s="65">
        <f t="shared" si="88"/>
        <v>435.817609588214</v>
      </c>
      <c r="R803" s="103">
        <f t="shared" si="88"/>
        <v>871.635219176428</v>
      </c>
      <c r="S803" s="65">
        <f t="shared" si="88"/>
        <v>1089.5440239705349</v>
      </c>
      <c r="T803" s="65">
        <f t="shared" si="89"/>
        <v>1.0875045284386147</v>
      </c>
      <c r="U803" s="107">
        <f t="shared" si="89"/>
        <v>2.1750090568772293</v>
      </c>
      <c r="V803" s="65">
        <f t="shared" si="89"/>
        <v>2.7187613210965083</v>
      </c>
    </row>
    <row r="804" spans="15:22" x14ac:dyDescent="0.25">
      <c r="O804" s="181">
        <v>802</v>
      </c>
      <c r="P804" s="62">
        <f t="shared" si="87"/>
        <v>0.82397497528000441</v>
      </c>
      <c r="Q804" s="65">
        <f t="shared" si="88"/>
        <v>436.90647264823093</v>
      </c>
      <c r="R804" s="103">
        <f t="shared" si="88"/>
        <v>873.81294529646186</v>
      </c>
      <c r="S804" s="65">
        <f t="shared" si="88"/>
        <v>1092.2661816205773</v>
      </c>
      <c r="T804" s="65">
        <f t="shared" si="89"/>
        <v>1.0888630600169336</v>
      </c>
      <c r="U804" s="107">
        <f t="shared" si="89"/>
        <v>2.1777261200338671</v>
      </c>
      <c r="V804" s="65">
        <f t="shared" si="89"/>
        <v>2.7221576500423907</v>
      </c>
    </row>
    <row r="805" spans="15:22" x14ac:dyDescent="0.25">
      <c r="O805" s="181">
        <v>803</v>
      </c>
      <c r="P805" s="62">
        <f t="shared" si="87"/>
        <v>0.82192401160653772</v>
      </c>
      <c r="Q805" s="65">
        <f t="shared" si="88"/>
        <v>437.99669423982613</v>
      </c>
      <c r="R805" s="103">
        <f t="shared" si="88"/>
        <v>875.99338847965225</v>
      </c>
      <c r="S805" s="65">
        <f t="shared" si="88"/>
        <v>1094.9917355995653</v>
      </c>
      <c r="T805" s="65">
        <f t="shared" si="89"/>
        <v>1.0902215915951956</v>
      </c>
      <c r="U805" s="107">
        <f t="shared" si="89"/>
        <v>2.1804431831903912</v>
      </c>
      <c r="V805" s="65">
        <f t="shared" si="89"/>
        <v>2.7255539789880459</v>
      </c>
    </row>
    <row r="806" spans="15:22" x14ac:dyDescent="0.25">
      <c r="O806" s="181">
        <v>804</v>
      </c>
      <c r="P806" s="62">
        <f t="shared" si="87"/>
        <v>0.81988069602237568</v>
      </c>
      <c r="Q806" s="65">
        <f t="shared" si="88"/>
        <v>439.08827436299964</v>
      </c>
      <c r="R806" s="103">
        <f t="shared" si="88"/>
        <v>878.17654872599928</v>
      </c>
      <c r="S806" s="65">
        <f t="shared" si="88"/>
        <v>1097.720685907499</v>
      </c>
      <c r="T806" s="65">
        <f t="shared" si="89"/>
        <v>1.0915801231735145</v>
      </c>
      <c r="U806" s="107">
        <f t="shared" si="89"/>
        <v>2.183160246347029</v>
      </c>
      <c r="V806" s="65">
        <f t="shared" si="89"/>
        <v>2.728950307933701</v>
      </c>
    </row>
    <row r="807" spans="15:22" x14ac:dyDescent="0.25">
      <c r="O807" s="181">
        <v>805</v>
      </c>
      <c r="P807" s="62">
        <f t="shared" si="87"/>
        <v>0.81784499054820414</v>
      </c>
      <c r="Q807" s="65">
        <f t="shared" si="88"/>
        <v>440.18121301775147</v>
      </c>
      <c r="R807" s="103">
        <f t="shared" si="88"/>
        <v>880.36242603550295</v>
      </c>
      <c r="S807" s="65">
        <f t="shared" si="88"/>
        <v>1100.4530325443786</v>
      </c>
      <c r="T807" s="65">
        <f t="shared" si="89"/>
        <v>1.0929386547518334</v>
      </c>
      <c r="U807" s="107">
        <f t="shared" si="89"/>
        <v>2.1858773095036668</v>
      </c>
      <c r="V807" s="65">
        <f t="shared" si="89"/>
        <v>2.7323466368795835</v>
      </c>
    </row>
    <row r="808" spans="15:22" x14ac:dyDescent="0.25">
      <c r="O808" s="181">
        <v>806</v>
      </c>
      <c r="P808" s="62">
        <f t="shared" si="87"/>
        <v>0.81581685744016641</v>
      </c>
      <c r="Q808" s="65">
        <f t="shared" si="88"/>
        <v>441.27551020408168</v>
      </c>
      <c r="R808" s="103">
        <f t="shared" si="88"/>
        <v>882.55102040816337</v>
      </c>
      <c r="S808" s="65">
        <f t="shared" si="88"/>
        <v>1103.1887755102041</v>
      </c>
      <c r="T808" s="65">
        <f t="shared" si="89"/>
        <v>1.0942971863302091</v>
      </c>
      <c r="U808" s="107">
        <f t="shared" si="89"/>
        <v>2.1885943726604182</v>
      </c>
      <c r="V808" s="65">
        <f t="shared" si="89"/>
        <v>2.7357429658254659</v>
      </c>
    </row>
    <row r="809" spans="15:22" x14ac:dyDescent="0.25">
      <c r="O809" s="181">
        <v>807</v>
      </c>
      <c r="P809" s="62">
        <f t="shared" si="87"/>
        <v>0.81379625918811394</v>
      </c>
      <c r="Q809" s="65">
        <f t="shared" si="88"/>
        <v>442.3711659219901</v>
      </c>
      <c r="R809" s="103">
        <f t="shared" si="88"/>
        <v>884.7423318439802</v>
      </c>
      <c r="S809" s="65">
        <f t="shared" si="88"/>
        <v>1105.9279148049752</v>
      </c>
      <c r="T809" s="65">
        <f t="shared" si="89"/>
        <v>1.0956557179084143</v>
      </c>
      <c r="U809" s="107">
        <f t="shared" si="89"/>
        <v>2.1913114358168286</v>
      </c>
      <c r="V809" s="65">
        <f t="shared" si="89"/>
        <v>2.7391392947711211</v>
      </c>
    </row>
    <row r="810" spans="15:22" x14ac:dyDescent="0.25">
      <c r="O810" s="181">
        <v>808</v>
      </c>
      <c r="P810" s="62">
        <f t="shared" si="87"/>
        <v>0.81178315851387128</v>
      </c>
      <c r="Q810" s="65">
        <f t="shared" si="88"/>
        <v>443.46818017147683</v>
      </c>
      <c r="R810" s="103">
        <f t="shared" si="88"/>
        <v>886.93636034295366</v>
      </c>
      <c r="S810" s="65">
        <f t="shared" si="88"/>
        <v>1108.670450428692</v>
      </c>
      <c r="T810" s="65">
        <f t="shared" si="89"/>
        <v>1.0970142494867332</v>
      </c>
      <c r="U810" s="107">
        <f t="shared" si="89"/>
        <v>2.1940284989734664</v>
      </c>
      <c r="V810" s="65">
        <f t="shared" si="89"/>
        <v>2.7425356237167762</v>
      </c>
    </row>
    <row r="811" spans="15:22" x14ac:dyDescent="0.25">
      <c r="O811" s="181">
        <v>809</v>
      </c>
      <c r="P811" s="62">
        <f t="shared" si="87"/>
        <v>0.80977751836951717</v>
      </c>
      <c r="Q811" s="65">
        <f t="shared" si="88"/>
        <v>444.566552952542</v>
      </c>
      <c r="R811" s="103">
        <f t="shared" si="88"/>
        <v>889.13310590508399</v>
      </c>
      <c r="S811" s="65">
        <f t="shared" si="88"/>
        <v>1111.4163823813549</v>
      </c>
      <c r="T811" s="65">
        <f t="shared" si="89"/>
        <v>1.0983727810651658</v>
      </c>
      <c r="U811" s="107">
        <f t="shared" si="89"/>
        <v>2.1967455621303316</v>
      </c>
      <c r="V811" s="65">
        <f t="shared" si="89"/>
        <v>2.745931952662886</v>
      </c>
    </row>
    <row r="812" spans="15:22" x14ac:dyDescent="0.25">
      <c r="O812" s="181">
        <v>810</v>
      </c>
      <c r="P812" s="62">
        <f t="shared" si="87"/>
        <v>0.80777930193568059</v>
      </c>
      <c r="Q812" s="65">
        <f t="shared" si="88"/>
        <v>445.66628426518531</v>
      </c>
      <c r="R812" s="103">
        <f t="shared" si="88"/>
        <v>891.33256853037062</v>
      </c>
      <c r="S812" s="65">
        <f t="shared" si="88"/>
        <v>1114.1657106629634</v>
      </c>
      <c r="T812" s="65">
        <f t="shared" si="89"/>
        <v>1.0997313126433141</v>
      </c>
      <c r="U812" s="107">
        <f t="shared" si="89"/>
        <v>2.1994626252866283</v>
      </c>
      <c r="V812" s="65">
        <f t="shared" si="89"/>
        <v>2.7493282816085411</v>
      </c>
    </row>
    <row r="813" spans="15:22" x14ac:dyDescent="0.25">
      <c r="O813" s="181">
        <v>811</v>
      </c>
      <c r="P813" s="62">
        <f t="shared" si="87"/>
        <v>0.80578847261984954</v>
      </c>
      <c r="Q813" s="65">
        <f t="shared" si="88"/>
        <v>446.767374109407</v>
      </c>
      <c r="R813" s="103">
        <f t="shared" si="88"/>
        <v>893.534748218814</v>
      </c>
      <c r="S813" s="65">
        <f t="shared" si="88"/>
        <v>1116.9184352735176</v>
      </c>
      <c r="T813" s="65">
        <f t="shared" si="89"/>
        <v>1.1010898442216899</v>
      </c>
      <c r="U813" s="107">
        <f t="shared" si="89"/>
        <v>2.2021796884433797</v>
      </c>
      <c r="V813" s="65">
        <f t="shared" si="89"/>
        <v>2.7527246105541963</v>
      </c>
    </row>
    <row r="814" spans="15:22" x14ac:dyDescent="0.25">
      <c r="O814" s="181">
        <v>812</v>
      </c>
      <c r="P814" s="62">
        <f t="shared" si="87"/>
        <v>0.80380499405469685</v>
      </c>
      <c r="Q814" s="65">
        <f t="shared" si="88"/>
        <v>447.86982248520707</v>
      </c>
      <c r="R814" s="103">
        <f t="shared" si="88"/>
        <v>895.73964497041413</v>
      </c>
      <c r="S814" s="65">
        <f t="shared" si="88"/>
        <v>1119.6745562130177</v>
      </c>
      <c r="T814" s="65">
        <f t="shared" si="89"/>
        <v>1.1024483758000656</v>
      </c>
      <c r="U814" s="107">
        <f t="shared" si="89"/>
        <v>2.2048967516001312</v>
      </c>
      <c r="V814" s="65">
        <f t="shared" si="89"/>
        <v>2.7561209395000787</v>
      </c>
    </row>
    <row r="815" spans="15:22" x14ac:dyDescent="0.25">
      <c r="O815" s="181">
        <v>813</v>
      </c>
      <c r="P815" s="62">
        <f t="shared" si="87"/>
        <v>0.80182883009641903</v>
      </c>
      <c r="Q815" s="65">
        <f t="shared" si="88"/>
        <v>448.97362939258545</v>
      </c>
      <c r="R815" s="103">
        <f t="shared" si="88"/>
        <v>897.9472587851709</v>
      </c>
      <c r="S815" s="65">
        <f t="shared" si="88"/>
        <v>1122.4340734814637</v>
      </c>
      <c r="T815" s="65">
        <f t="shared" si="89"/>
        <v>1.1038069073783845</v>
      </c>
      <c r="U815" s="107">
        <f t="shared" si="89"/>
        <v>2.207613814756769</v>
      </c>
      <c r="V815" s="65">
        <f t="shared" si="89"/>
        <v>2.7595172684459612</v>
      </c>
    </row>
    <row r="816" spans="15:22" x14ac:dyDescent="0.25">
      <c r="O816" s="181">
        <v>814</v>
      </c>
      <c r="P816" s="62">
        <f t="shared" si="87"/>
        <v>0.79985994482308975</v>
      </c>
      <c r="Q816" s="65">
        <f t="shared" si="88"/>
        <v>450.0787948315421</v>
      </c>
      <c r="R816" s="103">
        <f t="shared" si="88"/>
        <v>900.1575896630842</v>
      </c>
      <c r="S816" s="65">
        <f t="shared" si="88"/>
        <v>1125.1969870788553</v>
      </c>
      <c r="T816" s="65">
        <f t="shared" si="89"/>
        <v>1.1051654389566465</v>
      </c>
      <c r="U816" s="107">
        <f t="shared" si="89"/>
        <v>2.2103308779132931</v>
      </c>
      <c r="V816" s="65">
        <f t="shared" si="89"/>
        <v>2.7629135973916163</v>
      </c>
    </row>
    <row r="817" spans="15:22" x14ac:dyDescent="0.25">
      <c r="O817" s="181">
        <v>815</v>
      </c>
      <c r="P817" s="62">
        <f t="shared" si="87"/>
        <v>0.79789830253302707</v>
      </c>
      <c r="Q817" s="65">
        <f t="shared" si="88"/>
        <v>451.18531880207712</v>
      </c>
      <c r="R817" s="103">
        <f t="shared" si="88"/>
        <v>902.37063760415424</v>
      </c>
      <c r="S817" s="65">
        <f t="shared" si="88"/>
        <v>1127.9632970051928</v>
      </c>
      <c r="T817" s="65">
        <f t="shared" si="89"/>
        <v>1.1065239705350223</v>
      </c>
      <c r="U817" s="107">
        <f t="shared" si="89"/>
        <v>2.2130479410700445</v>
      </c>
      <c r="V817" s="65">
        <f t="shared" si="89"/>
        <v>2.7663099263374988</v>
      </c>
    </row>
    <row r="818" spans="15:22" x14ac:dyDescent="0.25">
      <c r="O818" s="181">
        <v>816</v>
      </c>
      <c r="P818" s="62">
        <f t="shared" si="87"/>
        <v>0.79594386774317583</v>
      </c>
      <c r="Q818" s="65">
        <f t="shared" si="88"/>
        <v>452.29320130419023</v>
      </c>
      <c r="R818" s="103">
        <f t="shared" si="88"/>
        <v>904.58640260838047</v>
      </c>
      <c r="S818" s="65">
        <f t="shared" si="88"/>
        <v>1130.7330032604757</v>
      </c>
      <c r="T818" s="65">
        <f t="shared" si="89"/>
        <v>1.1078825021131138</v>
      </c>
      <c r="U818" s="107">
        <f t="shared" si="89"/>
        <v>2.2157650042262276</v>
      </c>
      <c r="V818" s="65">
        <f t="shared" si="89"/>
        <v>2.7697062552829266</v>
      </c>
    </row>
    <row r="819" spans="15:22" x14ac:dyDescent="0.25">
      <c r="O819" s="181">
        <v>817</v>
      </c>
      <c r="P819" s="62">
        <f t="shared" si="87"/>
        <v>0.79399660518750126</v>
      </c>
      <c r="Q819" s="65">
        <f t="shared" si="88"/>
        <v>453.40244233788189</v>
      </c>
      <c r="R819" s="103">
        <f t="shared" si="88"/>
        <v>906.80488467576379</v>
      </c>
      <c r="S819" s="65">
        <f t="shared" si="88"/>
        <v>1133.5061058447047</v>
      </c>
      <c r="T819" s="65">
        <f t="shared" si="89"/>
        <v>1.10924103369166</v>
      </c>
      <c r="U819" s="107">
        <f t="shared" si="89"/>
        <v>2.2184820673833201</v>
      </c>
      <c r="V819" s="65">
        <f t="shared" si="89"/>
        <v>2.7731025842290364</v>
      </c>
    </row>
    <row r="820" spans="15:22" x14ac:dyDescent="0.25">
      <c r="O820" s="181">
        <v>818</v>
      </c>
      <c r="P820" s="62">
        <f t="shared" si="87"/>
        <v>0.79205647981540039</v>
      </c>
      <c r="Q820" s="65">
        <f t="shared" si="88"/>
        <v>454.51304190315182</v>
      </c>
      <c r="R820" s="103">
        <f t="shared" si="88"/>
        <v>909.02608380630363</v>
      </c>
      <c r="S820" s="65">
        <f t="shared" si="88"/>
        <v>1136.2826047578797</v>
      </c>
      <c r="T820" s="65">
        <f t="shared" si="89"/>
        <v>1.1105995652699221</v>
      </c>
      <c r="U820" s="107">
        <f t="shared" si="89"/>
        <v>2.2211991305398442</v>
      </c>
      <c r="V820" s="65">
        <f t="shared" si="89"/>
        <v>2.7764989131749189</v>
      </c>
    </row>
    <row r="821" spans="15:22" x14ac:dyDescent="0.25">
      <c r="O821" s="181">
        <v>819</v>
      </c>
      <c r="P821" s="62">
        <f t="shared" si="87"/>
        <v>0.79012345679012341</v>
      </c>
      <c r="Q821" s="65">
        <f t="shared" si="88"/>
        <v>455.625</v>
      </c>
      <c r="R821" s="103">
        <f t="shared" si="88"/>
        <v>911.25</v>
      </c>
      <c r="S821" s="65">
        <f t="shared" si="88"/>
        <v>1139.0625</v>
      </c>
      <c r="T821" s="65">
        <f t="shared" si="89"/>
        <v>1.1119580968481841</v>
      </c>
      <c r="U821" s="107">
        <f t="shared" si="89"/>
        <v>2.2239161936963683</v>
      </c>
      <c r="V821" s="65">
        <f t="shared" si="89"/>
        <v>2.7798952421203467</v>
      </c>
    </row>
    <row r="822" spans="15:22" x14ac:dyDescent="0.25">
      <c r="O822" s="181">
        <v>820</v>
      </c>
      <c r="P822" s="62">
        <f t="shared" si="87"/>
        <v>0.78819750148721002</v>
      </c>
      <c r="Q822" s="65">
        <f t="shared" si="88"/>
        <v>456.7383166284265</v>
      </c>
      <c r="R822" s="103">
        <f t="shared" si="88"/>
        <v>913.47663325685301</v>
      </c>
      <c r="S822" s="65">
        <f t="shared" si="88"/>
        <v>1141.8457915710662</v>
      </c>
      <c r="T822" s="65">
        <f t="shared" si="89"/>
        <v>1.113316628426503</v>
      </c>
      <c r="U822" s="107">
        <f t="shared" si="89"/>
        <v>2.2266332568530061</v>
      </c>
      <c r="V822" s="65">
        <f t="shared" si="89"/>
        <v>2.7832915710662292</v>
      </c>
    </row>
    <row r="823" spans="15:22" x14ac:dyDescent="0.25">
      <c r="O823" s="181">
        <v>821</v>
      </c>
      <c r="P823" s="62">
        <f t="shared" si="87"/>
        <v>0.78627857949293878</v>
      </c>
      <c r="Q823" s="65">
        <f t="shared" si="88"/>
        <v>457.85299178843138</v>
      </c>
      <c r="R823" s="103">
        <f t="shared" si="88"/>
        <v>915.70598357686276</v>
      </c>
      <c r="S823" s="65">
        <f t="shared" si="88"/>
        <v>1144.6324794710786</v>
      </c>
      <c r="T823" s="65">
        <f t="shared" si="89"/>
        <v>1.1146751600048788</v>
      </c>
      <c r="U823" s="107">
        <f t="shared" si="89"/>
        <v>2.2293503200097575</v>
      </c>
      <c r="V823" s="65">
        <f t="shared" si="89"/>
        <v>2.786687900012339</v>
      </c>
    </row>
    <row r="824" spans="15:22" x14ac:dyDescent="0.25">
      <c r="O824" s="181">
        <v>822</v>
      </c>
      <c r="P824" s="62">
        <f t="shared" si="87"/>
        <v>0.7843666566027907</v>
      </c>
      <c r="Q824" s="65">
        <f t="shared" si="88"/>
        <v>458.96902548001447</v>
      </c>
      <c r="R824" s="103">
        <f t="shared" si="88"/>
        <v>917.93805096002893</v>
      </c>
      <c r="S824" s="65">
        <f t="shared" si="88"/>
        <v>1147.4225637000361</v>
      </c>
      <c r="T824" s="65">
        <f t="shared" si="89"/>
        <v>1.116033691583084</v>
      </c>
      <c r="U824" s="107">
        <f t="shared" si="89"/>
        <v>2.2320673831661679</v>
      </c>
      <c r="V824" s="65">
        <f t="shared" si="89"/>
        <v>2.7900842289575394</v>
      </c>
    </row>
    <row r="825" spans="15:22" x14ac:dyDescent="0.25">
      <c r="O825" s="181">
        <v>823</v>
      </c>
      <c r="P825" s="62">
        <f t="shared" si="87"/>
        <v>0.78246169881992356</v>
      </c>
      <c r="Q825" s="65">
        <f t="shared" si="88"/>
        <v>460.08641770317593</v>
      </c>
      <c r="R825" s="103">
        <f t="shared" si="88"/>
        <v>920.17283540635185</v>
      </c>
      <c r="S825" s="65">
        <f t="shared" si="88"/>
        <v>1150.2160442579398</v>
      </c>
      <c r="T825" s="65">
        <f t="shared" si="89"/>
        <v>1.1173922231614597</v>
      </c>
      <c r="U825" s="107">
        <f t="shared" si="89"/>
        <v>2.2347844463229194</v>
      </c>
      <c r="V825" s="65">
        <f t="shared" si="89"/>
        <v>2.7934805579036492</v>
      </c>
    </row>
    <row r="826" spans="15:22" x14ac:dyDescent="0.25">
      <c r="O826" s="181">
        <v>824</v>
      </c>
      <c r="P826" s="62">
        <f t="shared" si="87"/>
        <v>0.78056367235366209</v>
      </c>
      <c r="Q826" s="65">
        <f t="shared" si="88"/>
        <v>461.20516845791565</v>
      </c>
      <c r="R826" s="103">
        <f t="shared" si="88"/>
        <v>922.41033691583129</v>
      </c>
      <c r="S826" s="65">
        <f t="shared" si="88"/>
        <v>1153.0129211447891</v>
      </c>
      <c r="T826" s="65">
        <f t="shared" si="89"/>
        <v>1.1187507547397217</v>
      </c>
      <c r="U826" s="107">
        <f t="shared" si="89"/>
        <v>2.2375015094794435</v>
      </c>
      <c r="V826" s="65">
        <f t="shared" si="89"/>
        <v>2.7968768868493044</v>
      </c>
    </row>
    <row r="827" spans="15:22" x14ac:dyDescent="0.25">
      <c r="O827" s="181">
        <v>825</v>
      </c>
      <c r="P827" s="62">
        <f t="shared" si="87"/>
        <v>0.7786725436179982</v>
      </c>
      <c r="Q827" s="65">
        <f t="shared" si="88"/>
        <v>462.32527774423374</v>
      </c>
      <c r="R827" s="103">
        <f t="shared" si="88"/>
        <v>924.65055548846749</v>
      </c>
      <c r="S827" s="65">
        <f t="shared" si="88"/>
        <v>1155.8131943605845</v>
      </c>
      <c r="T827" s="65">
        <f t="shared" si="89"/>
        <v>1.1201092863180975</v>
      </c>
      <c r="U827" s="107">
        <f t="shared" si="89"/>
        <v>2.2402185726361949</v>
      </c>
      <c r="V827" s="65">
        <f t="shared" si="89"/>
        <v>2.8002732157954142</v>
      </c>
    </row>
    <row r="828" spans="15:22" x14ac:dyDescent="0.25">
      <c r="O828" s="181">
        <v>826</v>
      </c>
      <c r="P828" s="62">
        <f t="shared" si="87"/>
        <v>0.77678827923010629</v>
      </c>
      <c r="Q828" s="65">
        <f t="shared" si="88"/>
        <v>463.44674556213016</v>
      </c>
      <c r="R828" s="103">
        <f t="shared" si="88"/>
        <v>926.89349112426032</v>
      </c>
      <c r="S828" s="65">
        <f t="shared" si="88"/>
        <v>1158.6168639053255</v>
      </c>
      <c r="T828" s="65">
        <f t="shared" si="89"/>
        <v>1.1214678178964164</v>
      </c>
      <c r="U828" s="107">
        <f t="shared" si="89"/>
        <v>2.2429356357928327</v>
      </c>
      <c r="V828" s="65">
        <f t="shared" si="89"/>
        <v>2.8036695447410693</v>
      </c>
    </row>
    <row r="829" spans="15:22" x14ac:dyDescent="0.25">
      <c r="O829" s="181">
        <v>827</v>
      </c>
      <c r="P829" s="62">
        <f t="shared" si="87"/>
        <v>0.77491084600886939</v>
      </c>
      <c r="Q829" s="65">
        <f t="shared" si="88"/>
        <v>464.56957191160484</v>
      </c>
      <c r="R829" s="103">
        <f t="shared" si="88"/>
        <v>929.13914382320968</v>
      </c>
      <c r="S829" s="65">
        <f t="shared" si="88"/>
        <v>1161.423929779012</v>
      </c>
      <c r="T829" s="65">
        <f t="shared" si="89"/>
        <v>1.1228263494746784</v>
      </c>
      <c r="U829" s="107">
        <f t="shared" si="89"/>
        <v>2.2456526989493568</v>
      </c>
      <c r="V829" s="65">
        <f t="shared" si="89"/>
        <v>2.8070658736864971</v>
      </c>
    </row>
    <row r="830" spans="15:22" x14ac:dyDescent="0.25">
      <c r="O830" s="181">
        <v>828</v>
      </c>
      <c r="P830" s="62">
        <f t="shared" si="87"/>
        <v>0.77304021097341835</v>
      </c>
      <c r="Q830" s="65">
        <f t="shared" si="88"/>
        <v>465.69375679265784</v>
      </c>
      <c r="R830" s="103">
        <f t="shared" si="88"/>
        <v>931.38751358531567</v>
      </c>
      <c r="S830" s="65">
        <f t="shared" si="88"/>
        <v>1164.2343919816446</v>
      </c>
      <c r="T830" s="65">
        <f t="shared" si="89"/>
        <v>1.1241848810529973</v>
      </c>
      <c r="U830" s="107">
        <f t="shared" si="89"/>
        <v>2.2483697621059946</v>
      </c>
      <c r="V830" s="65">
        <f t="shared" si="89"/>
        <v>2.8104622026326069</v>
      </c>
    </row>
    <row r="831" spans="15:22" x14ac:dyDescent="0.25">
      <c r="O831" s="181">
        <v>829</v>
      </c>
      <c r="P831" s="62">
        <f t="shared" si="87"/>
        <v>0.77117634134168356</v>
      </c>
      <c r="Q831" s="65">
        <f t="shared" si="88"/>
        <v>466.81930020528927</v>
      </c>
      <c r="R831" s="103">
        <f t="shared" si="88"/>
        <v>933.63860041057853</v>
      </c>
      <c r="S831" s="65">
        <f t="shared" si="88"/>
        <v>1167.0482505132231</v>
      </c>
      <c r="T831" s="65">
        <f t="shared" si="89"/>
        <v>1.1255434126314299</v>
      </c>
      <c r="U831" s="107">
        <f t="shared" si="89"/>
        <v>2.2510868252628597</v>
      </c>
      <c r="V831" s="65">
        <f t="shared" si="89"/>
        <v>2.8138585315784894</v>
      </c>
    </row>
    <row r="832" spans="15:22" x14ac:dyDescent="0.25">
      <c r="O832" s="181">
        <v>830</v>
      </c>
      <c r="P832" s="62">
        <f t="shared" si="87"/>
        <v>0.76931920452895919</v>
      </c>
      <c r="Q832" s="65">
        <f t="shared" si="88"/>
        <v>467.94620214949884</v>
      </c>
      <c r="R832" s="103">
        <f t="shared" si="88"/>
        <v>935.89240429899769</v>
      </c>
      <c r="S832" s="65">
        <f t="shared" si="88"/>
        <v>1169.8655053737471</v>
      </c>
      <c r="T832" s="65">
        <f t="shared" si="89"/>
        <v>1.1269019442095782</v>
      </c>
      <c r="U832" s="107">
        <f t="shared" si="89"/>
        <v>2.2538038884191565</v>
      </c>
      <c r="V832" s="65">
        <f t="shared" si="89"/>
        <v>2.8172548605239172</v>
      </c>
    </row>
    <row r="833" spans="15:22" x14ac:dyDescent="0.25">
      <c r="O833" s="181">
        <v>831</v>
      </c>
      <c r="P833" s="62">
        <f t="shared" si="87"/>
        <v>0.76746876814647813</v>
      </c>
      <c r="Q833" s="65">
        <f t="shared" si="88"/>
        <v>469.07446262528674</v>
      </c>
      <c r="R833" s="103">
        <f t="shared" si="88"/>
        <v>938.14892525057348</v>
      </c>
      <c r="S833" s="65">
        <f t="shared" si="88"/>
        <v>1172.6861565632169</v>
      </c>
      <c r="T833" s="65">
        <f t="shared" si="89"/>
        <v>1.1282604757878971</v>
      </c>
      <c r="U833" s="107">
        <f t="shared" si="89"/>
        <v>2.2565209515757942</v>
      </c>
      <c r="V833" s="65">
        <f t="shared" si="89"/>
        <v>2.8206511894697996</v>
      </c>
    </row>
    <row r="834" spans="15:22" x14ac:dyDescent="0.25">
      <c r="O834" s="181">
        <v>832</v>
      </c>
      <c r="P834" s="62">
        <f t="shared" si="87"/>
        <v>0.765625</v>
      </c>
      <c r="Q834" s="65">
        <f t="shared" si="88"/>
        <v>470.20408163265307</v>
      </c>
      <c r="R834" s="103">
        <f t="shared" si="88"/>
        <v>940.40816326530614</v>
      </c>
      <c r="S834" s="65">
        <f t="shared" si="88"/>
        <v>1175.5102040816328</v>
      </c>
      <c r="T834" s="65">
        <f t="shared" si="89"/>
        <v>1.1296190073663297</v>
      </c>
      <c r="U834" s="107">
        <f t="shared" si="89"/>
        <v>2.2592380147326594</v>
      </c>
      <c r="V834" s="65">
        <f t="shared" si="89"/>
        <v>2.8240475184159095</v>
      </c>
    </row>
    <row r="835" spans="15:22" x14ac:dyDescent="0.25">
      <c r="O835" s="181">
        <v>833</v>
      </c>
      <c r="P835" s="62">
        <f t="shared" si="87"/>
        <v>0.76378786808841181</v>
      </c>
      <c r="Q835" s="65">
        <f t="shared" si="88"/>
        <v>471.33505917159766</v>
      </c>
      <c r="R835" s="103">
        <f t="shared" si="88"/>
        <v>942.67011834319533</v>
      </c>
      <c r="S835" s="65">
        <f t="shared" si="88"/>
        <v>1178.3376479289941</v>
      </c>
      <c r="T835" s="65">
        <f t="shared" si="89"/>
        <v>1.1309775389445917</v>
      </c>
      <c r="U835" s="107">
        <f t="shared" si="89"/>
        <v>2.2619550778891835</v>
      </c>
      <c r="V835" s="65">
        <f t="shared" si="89"/>
        <v>2.8274438473613372</v>
      </c>
    </row>
    <row r="836" spans="15:22" x14ac:dyDescent="0.25">
      <c r="O836" s="181">
        <v>834</v>
      </c>
      <c r="P836" s="62">
        <f t="shared" ref="P836:P899" si="90">($C$2/$O836)^2</f>
        <v>0.76195734060233833</v>
      </c>
      <c r="Q836" s="65">
        <f t="shared" ref="Q836:S899" si="91">Q$2*3600/($O$2/$O836)^2</f>
        <v>472.46739524212046</v>
      </c>
      <c r="R836" s="103">
        <f t="shared" si="91"/>
        <v>944.93479048424092</v>
      </c>
      <c r="S836" s="65">
        <f t="shared" si="91"/>
        <v>1181.1684881053011</v>
      </c>
      <c r="T836" s="65">
        <f t="shared" ref="T836:V899" si="92">T$2*3600/($O$2/$O836)^2 - T$2*3600/($O$2/($O836-1))^2</f>
        <v>1.1323360705227969</v>
      </c>
      <c r="U836" s="107">
        <f t="shared" si="92"/>
        <v>2.2646721410455939</v>
      </c>
      <c r="V836" s="65">
        <f t="shared" si="92"/>
        <v>2.8308401763069924</v>
      </c>
    </row>
    <row r="837" spans="15:22" x14ac:dyDescent="0.25">
      <c r="O837" s="181">
        <v>835</v>
      </c>
      <c r="P837" s="62">
        <f t="shared" si="90"/>
        <v>0.76013338592276514</v>
      </c>
      <c r="Q837" s="65">
        <f t="shared" si="91"/>
        <v>473.6010898442218</v>
      </c>
      <c r="R837" s="103">
        <f t="shared" si="91"/>
        <v>947.20217968844361</v>
      </c>
      <c r="S837" s="65">
        <f t="shared" si="91"/>
        <v>1184.0027246105544</v>
      </c>
      <c r="T837" s="65">
        <f t="shared" si="92"/>
        <v>1.1336946021013432</v>
      </c>
      <c r="U837" s="107">
        <f t="shared" si="92"/>
        <v>2.2673892042026864</v>
      </c>
      <c r="V837" s="65">
        <f t="shared" si="92"/>
        <v>2.8342365052533296</v>
      </c>
    </row>
    <row r="838" spans="15:22" x14ac:dyDescent="0.25">
      <c r="O838" s="181">
        <v>836</v>
      </c>
      <c r="P838" s="62">
        <f t="shared" si="90"/>
        <v>0.75831597261967443</v>
      </c>
      <c r="Q838" s="65">
        <f t="shared" si="91"/>
        <v>474.73614297790124</v>
      </c>
      <c r="R838" s="103">
        <f t="shared" si="91"/>
        <v>949.47228595580248</v>
      </c>
      <c r="S838" s="65">
        <f t="shared" si="91"/>
        <v>1186.8403574447532</v>
      </c>
      <c r="T838" s="65">
        <f t="shared" si="92"/>
        <v>1.1350531336794347</v>
      </c>
      <c r="U838" s="107">
        <f t="shared" si="92"/>
        <v>2.2701062673588694</v>
      </c>
      <c r="V838" s="65">
        <f t="shared" si="92"/>
        <v>2.8376328341987573</v>
      </c>
    </row>
    <row r="839" spans="15:22" x14ac:dyDescent="0.25">
      <c r="O839" s="181">
        <v>837</v>
      </c>
      <c r="P839" s="62">
        <f t="shared" si="90"/>
        <v>0.75650506945068929</v>
      </c>
      <c r="Q839" s="65">
        <f t="shared" si="91"/>
        <v>475.87255464315911</v>
      </c>
      <c r="R839" s="103">
        <f t="shared" si="91"/>
        <v>951.74510928631821</v>
      </c>
      <c r="S839" s="65">
        <f t="shared" si="91"/>
        <v>1189.6813866078978</v>
      </c>
      <c r="T839" s="65">
        <f t="shared" si="92"/>
        <v>1.1364116652578673</v>
      </c>
      <c r="U839" s="107">
        <f t="shared" si="92"/>
        <v>2.2728233305157346</v>
      </c>
      <c r="V839" s="65">
        <f t="shared" si="92"/>
        <v>2.8410291631446398</v>
      </c>
    </row>
    <row r="840" spans="15:22" x14ac:dyDescent="0.25">
      <c r="O840" s="181">
        <v>838</v>
      </c>
      <c r="P840" s="62">
        <f t="shared" si="90"/>
        <v>0.75470064535973258</v>
      </c>
      <c r="Q840" s="65">
        <f t="shared" si="91"/>
        <v>477.01032483999512</v>
      </c>
      <c r="R840" s="103">
        <f t="shared" si="91"/>
        <v>954.02064967999024</v>
      </c>
      <c r="S840" s="65">
        <f t="shared" si="91"/>
        <v>1192.5258120999879</v>
      </c>
      <c r="T840" s="65">
        <f t="shared" si="92"/>
        <v>1.1377701968360157</v>
      </c>
      <c r="U840" s="107">
        <f t="shared" si="92"/>
        <v>2.2755403936720313</v>
      </c>
      <c r="V840" s="65">
        <f t="shared" si="92"/>
        <v>2.8444254920900676</v>
      </c>
    </row>
    <row r="841" spans="15:22" x14ac:dyDescent="0.25">
      <c r="O841" s="181">
        <v>839</v>
      </c>
      <c r="P841" s="62">
        <f t="shared" si="90"/>
        <v>0.75290266947569395</v>
      </c>
      <c r="Q841" s="65">
        <f t="shared" si="91"/>
        <v>478.14945356840963</v>
      </c>
      <c r="R841" s="103">
        <f t="shared" si="91"/>
        <v>956.29890713681925</v>
      </c>
      <c r="S841" s="65">
        <f t="shared" si="91"/>
        <v>1195.3736339210241</v>
      </c>
      <c r="T841" s="65">
        <f t="shared" si="92"/>
        <v>1.1391287284145051</v>
      </c>
      <c r="U841" s="107">
        <f t="shared" si="92"/>
        <v>2.2782574568290102</v>
      </c>
      <c r="V841" s="65">
        <f t="shared" si="92"/>
        <v>2.8478218210361774</v>
      </c>
    </row>
    <row r="842" spans="15:22" x14ac:dyDescent="0.25">
      <c r="O842" s="181">
        <v>840</v>
      </c>
      <c r="P842" s="62">
        <f t="shared" si="90"/>
        <v>0.75111111111111117</v>
      </c>
      <c r="Q842" s="65">
        <f t="shared" si="91"/>
        <v>479.28994082840234</v>
      </c>
      <c r="R842" s="103">
        <f t="shared" si="91"/>
        <v>958.57988165680467</v>
      </c>
      <c r="S842" s="65">
        <f t="shared" si="91"/>
        <v>1198.2248520710059</v>
      </c>
      <c r="T842" s="65">
        <f t="shared" si="92"/>
        <v>1.1404872599927103</v>
      </c>
      <c r="U842" s="107">
        <f t="shared" si="92"/>
        <v>2.2809745199854206</v>
      </c>
      <c r="V842" s="65">
        <f t="shared" si="92"/>
        <v>2.8512181499818325</v>
      </c>
    </row>
    <row r="843" spans="15:22" x14ac:dyDescent="0.25">
      <c r="O843" s="181">
        <v>841</v>
      </c>
      <c r="P843" s="62">
        <f t="shared" si="90"/>
        <v>0.74932593976085882</v>
      </c>
      <c r="Q843" s="65">
        <f t="shared" si="91"/>
        <v>480.43178661997342</v>
      </c>
      <c r="R843" s="103">
        <f t="shared" si="91"/>
        <v>960.86357323994685</v>
      </c>
      <c r="S843" s="65">
        <f t="shared" si="91"/>
        <v>1201.0794665499336</v>
      </c>
      <c r="T843" s="65">
        <f t="shared" si="92"/>
        <v>1.141845791571086</v>
      </c>
      <c r="U843" s="107">
        <f t="shared" si="92"/>
        <v>2.283691583142172</v>
      </c>
      <c r="V843" s="65">
        <f t="shared" si="92"/>
        <v>2.854614478927715</v>
      </c>
    </row>
    <row r="844" spans="15:22" x14ac:dyDescent="0.25">
      <c r="O844" s="181">
        <v>842</v>
      </c>
      <c r="P844" s="62">
        <f t="shared" si="90"/>
        <v>0.74754712510085142</v>
      </c>
      <c r="Q844" s="65">
        <f t="shared" si="91"/>
        <v>481.57499094312277</v>
      </c>
      <c r="R844" s="103">
        <f t="shared" si="91"/>
        <v>963.14998188624554</v>
      </c>
      <c r="S844" s="65">
        <f t="shared" si="91"/>
        <v>1203.937477357807</v>
      </c>
      <c r="T844" s="65">
        <f t="shared" si="92"/>
        <v>1.1432043231493481</v>
      </c>
      <c r="U844" s="107">
        <f t="shared" si="92"/>
        <v>2.2864086462986961</v>
      </c>
      <c r="V844" s="65">
        <f t="shared" si="92"/>
        <v>2.8580108078733701</v>
      </c>
    </row>
    <row r="845" spans="15:22" x14ac:dyDescent="0.25">
      <c r="O845" s="181">
        <v>843</v>
      </c>
      <c r="P845" s="62">
        <f t="shared" si="90"/>
        <v>0.74577463698675439</v>
      </c>
      <c r="Q845" s="65">
        <f t="shared" si="91"/>
        <v>482.71955379785049</v>
      </c>
      <c r="R845" s="103">
        <f t="shared" si="91"/>
        <v>965.43910759570099</v>
      </c>
      <c r="S845" s="65">
        <f t="shared" si="91"/>
        <v>1206.7988844946262</v>
      </c>
      <c r="T845" s="65">
        <f t="shared" si="92"/>
        <v>1.1445628547277238</v>
      </c>
      <c r="U845" s="107">
        <f t="shared" si="92"/>
        <v>2.2891257094554476</v>
      </c>
      <c r="V845" s="65">
        <f t="shared" si="92"/>
        <v>2.8614071368192526</v>
      </c>
    </row>
    <row r="846" spans="15:22" x14ac:dyDescent="0.25">
      <c r="O846" s="181">
        <v>844</v>
      </c>
      <c r="P846" s="62">
        <f t="shared" si="90"/>
        <v>0.74400844545270772</v>
      </c>
      <c r="Q846" s="65">
        <f t="shared" si="91"/>
        <v>483.86547518415648</v>
      </c>
      <c r="R846" s="103">
        <f t="shared" si="91"/>
        <v>967.73095036831296</v>
      </c>
      <c r="S846" s="65">
        <f t="shared" si="91"/>
        <v>1209.6636879603911</v>
      </c>
      <c r="T846" s="65">
        <f t="shared" si="92"/>
        <v>1.1459213863059858</v>
      </c>
      <c r="U846" s="107">
        <f t="shared" si="92"/>
        <v>2.2918427726119717</v>
      </c>
      <c r="V846" s="65">
        <f t="shared" si="92"/>
        <v>2.8648034657649077</v>
      </c>
    </row>
    <row r="847" spans="15:22" x14ac:dyDescent="0.25">
      <c r="O847" s="181">
        <v>845</v>
      </c>
      <c r="P847" s="62">
        <f t="shared" si="90"/>
        <v>0.7422485207100592</v>
      </c>
      <c r="Q847" s="65">
        <f t="shared" si="91"/>
        <v>485.01275510204079</v>
      </c>
      <c r="R847" s="103">
        <f t="shared" si="91"/>
        <v>970.02551020408157</v>
      </c>
      <c r="S847" s="65">
        <f t="shared" si="91"/>
        <v>1212.5318877551019</v>
      </c>
      <c r="T847" s="65">
        <f t="shared" si="92"/>
        <v>1.1472799178843047</v>
      </c>
      <c r="U847" s="107">
        <f t="shared" si="92"/>
        <v>2.2945598357686094</v>
      </c>
      <c r="V847" s="65">
        <f t="shared" si="92"/>
        <v>2.8681997947107902</v>
      </c>
    </row>
    <row r="848" spans="15:22" x14ac:dyDescent="0.25">
      <c r="O848" s="181">
        <v>846</v>
      </c>
      <c r="P848" s="62">
        <f t="shared" si="90"/>
        <v>0.74049483314610831</v>
      </c>
      <c r="Q848" s="65">
        <f t="shared" si="91"/>
        <v>486.16139355150341</v>
      </c>
      <c r="R848" s="103">
        <f t="shared" si="91"/>
        <v>972.32278710300682</v>
      </c>
      <c r="S848" s="65">
        <f t="shared" si="91"/>
        <v>1215.4034838787584</v>
      </c>
      <c r="T848" s="65">
        <f t="shared" si="92"/>
        <v>1.1486384494626236</v>
      </c>
      <c r="U848" s="107">
        <f t="shared" si="92"/>
        <v>2.2972768989252472</v>
      </c>
      <c r="V848" s="65">
        <f t="shared" si="92"/>
        <v>2.8715961236564453</v>
      </c>
    </row>
    <row r="849" spans="15:22" x14ac:dyDescent="0.25">
      <c r="O849" s="181">
        <v>847</v>
      </c>
      <c r="P849" s="62">
        <f t="shared" si="90"/>
        <v>0.73874735332286046</v>
      </c>
      <c r="Q849" s="65">
        <f t="shared" si="91"/>
        <v>487.31139053254441</v>
      </c>
      <c r="R849" s="103">
        <f t="shared" si="91"/>
        <v>974.62278106508882</v>
      </c>
      <c r="S849" s="65">
        <f t="shared" si="91"/>
        <v>1218.2784763313609</v>
      </c>
      <c r="T849" s="65">
        <f t="shared" si="92"/>
        <v>1.1499969810409993</v>
      </c>
      <c r="U849" s="107">
        <f t="shared" si="92"/>
        <v>2.2999939620819987</v>
      </c>
      <c r="V849" s="65">
        <f t="shared" si="92"/>
        <v>2.8749924526025552</v>
      </c>
    </row>
    <row r="850" spans="15:22" x14ac:dyDescent="0.25">
      <c r="O850" s="181">
        <v>848</v>
      </c>
      <c r="P850" s="62">
        <f t="shared" si="90"/>
        <v>0.73700605197579216</v>
      </c>
      <c r="Q850" s="65">
        <f t="shared" si="91"/>
        <v>488.46274604516356</v>
      </c>
      <c r="R850" s="103">
        <f t="shared" si="91"/>
        <v>976.92549209032711</v>
      </c>
      <c r="S850" s="65">
        <f t="shared" si="91"/>
        <v>1221.1568651129089</v>
      </c>
      <c r="T850" s="65">
        <f t="shared" si="92"/>
        <v>1.1513555126191477</v>
      </c>
      <c r="U850" s="107">
        <f t="shared" si="92"/>
        <v>2.3027110252382954</v>
      </c>
      <c r="V850" s="65">
        <f t="shared" si="92"/>
        <v>2.8783887815479829</v>
      </c>
    </row>
    <row r="851" spans="15:22" x14ac:dyDescent="0.25">
      <c r="O851" s="181">
        <v>849</v>
      </c>
      <c r="P851" s="62">
        <f t="shared" si="90"/>
        <v>0.73527090001262485</v>
      </c>
      <c r="Q851" s="65">
        <f t="shared" si="91"/>
        <v>489.61546008936119</v>
      </c>
      <c r="R851" s="103">
        <f t="shared" si="91"/>
        <v>979.23092017872239</v>
      </c>
      <c r="S851" s="65">
        <f t="shared" si="91"/>
        <v>1224.038650223403</v>
      </c>
      <c r="T851" s="65">
        <f t="shared" si="92"/>
        <v>1.1527140441976371</v>
      </c>
      <c r="U851" s="107">
        <f t="shared" si="92"/>
        <v>2.3054280883952742</v>
      </c>
      <c r="V851" s="65">
        <f t="shared" si="92"/>
        <v>2.8817851104940928</v>
      </c>
    </row>
    <row r="852" spans="15:22" x14ac:dyDescent="0.25">
      <c r="O852" s="181">
        <v>850</v>
      </c>
      <c r="P852" s="62">
        <f t="shared" si="90"/>
        <v>0.73354186851211067</v>
      </c>
      <c r="Q852" s="65">
        <f t="shared" si="91"/>
        <v>490.76953266513709</v>
      </c>
      <c r="R852" s="103">
        <f t="shared" si="91"/>
        <v>981.53906533027418</v>
      </c>
      <c r="S852" s="65">
        <f t="shared" si="91"/>
        <v>1226.9238316628428</v>
      </c>
      <c r="T852" s="65">
        <f t="shared" si="92"/>
        <v>1.1540725757758992</v>
      </c>
      <c r="U852" s="107">
        <f t="shared" si="92"/>
        <v>2.3081451515517983</v>
      </c>
      <c r="V852" s="65">
        <f t="shared" si="92"/>
        <v>2.8851814394397479</v>
      </c>
    </row>
    <row r="853" spans="15:22" x14ac:dyDescent="0.25">
      <c r="O853" s="181">
        <v>851</v>
      </c>
      <c r="P853" s="62">
        <f t="shared" si="90"/>
        <v>0.73181892872282694</v>
      </c>
      <c r="Q853" s="65">
        <f t="shared" si="91"/>
        <v>491.92496377249125</v>
      </c>
      <c r="R853" s="103">
        <f t="shared" si="91"/>
        <v>983.84992754498251</v>
      </c>
      <c r="S853" s="65">
        <f t="shared" si="91"/>
        <v>1229.8124094312282</v>
      </c>
      <c r="T853" s="65">
        <f t="shared" si="92"/>
        <v>1.1554311073541612</v>
      </c>
      <c r="U853" s="107">
        <f t="shared" si="92"/>
        <v>2.3108622147083224</v>
      </c>
      <c r="V853" s="65">
        <f t="shared" si="92"/>
        <v>2.888577768385403</v>
      </c>
    </row>
    <row r="854" spans="15:22" x14ac:dyDescent="0.25">
      <c r="O854" s="181">
        <v>852</v>
      </c>
      <c r="P854" s="62">
        <f t="shared" si="90"/>
        <v>0.73010205206198064</v>
      </c>
      <c r="Q854" s="65">
        <f t="shared" si="91"/>
        <v>493.08175341142373</v>
      </c>
      <c r="R854" s="103">
        <f t="shared" si="91"/>
        <v>986.16350682284747</v>
      </c>
      <c r="S854" s="65">
        <f t="shared" si="91"/>
        <v>1232.7043835285594</v>
      </c>
      <c r="T854" s="65">
        <f t="shared" si="92"/>
        <v>1.1567896389324801</v>
      </c>
      <c r="U854" s="107">
        <f t="shared" si="92"/>
        <v>2.3135792778649602</v>
      </c>
      <c r="V854" s="65">
        <f t="shared" si="92"/>
        <v>2.8919740973312855</v>
      </c>
    </row>
    <row r="855" spans="15:22" x14ac:dyDescent="0.25">
      <c r="O855" s="181">
        <v>853</v>
      </c>
      <c r="P855" s="62">
        <f t="shared" si="90"/>
        <v>0.72839121011422348</v>
      </c>
      <c r="Q855" s="65">
        <f t="shared" si="91"/>
        <v>494.23990158193453</v>
      </c>
      <c r="R855" s="103">
        <f t="shared" si="91"/>
        <v>988.47980316386906</v>
      </c>
      <c r="S855" s="65">
        <f t="shared" si="91"/>
        <v>1235.5997539548364</v>
      </c>
      <c r="T855" s="65">
        <f t="shared" si="92"/>
        <v>1.158148170510799</v>
      </c>
      <c r="U855" s="107">
        <f t="shared" si="92"/>
        <v>2.316296341021598</v>
      </c>
      <c r="V855" s="65">
        <f t="shared" si="92"/>
        <v>2.8953704262769406</v>
      </c>
    </row>
    <row r="856" spans="15:22" x14ac:dyDescent="0.25">
      <c r="O856" s="181">
        <v>854</v>
      </c>
      <c r="P856" s="62">
        <f t="shared" si="90"/>
        <v>0.72668637463047558</v>
      </c>
      <c r="Q856" s="65">
        <f t="shared" si="91"/>
        <v>495.39940828402371</v>
      </c>
      <c r="R856" s="103">
        <f t="shared" si="91"/>
        <v>990.79881656804741</v>
      </c>
      <c r="S856" s="65">
        <f t="shared" si="91"/>
        <v>1238.4985207100594</v>
      </c>
      <c r="T856" s="65">
        <f t="shared" si="92"/>
        <v>1.1595067020891747</v>
      </c>
      <c r="U856" s="107">
        <f t="shared" si="92"/>
        <v>2.3190134041783494</v>
      </c>
      <c r="V856" s="65">
        <f t="shared" si="92"/>
        <v>2.8987667552230505</v>
      </c>
    </row>
    <row r="857" spans="15:22" x14ac:dyDescent="0.25">
      <c r="O857" s="181">
        <v>855</v>
      </c>
      <c r="P857" s="62">
        <f t="shared" si="90"/>
        <v>0.72498751752676038</v>
      </c>
      <c r="Q857" s="65">
        <f t="shared" si="91"/>
        <v>496.56027351769109</v>
      </c>
      <c r="R857" s="103">
        <f t="shared" si="91"/>
        <v>993.12054703538217</v>
      </c>
      <c r="S857" s="65">
        <f t="shared" si="91"/>
        <v>1241.4006837942277</v>
      </c>
      <c r="T857" s="65">
        <f t="shared" si="92"/>
        <v>1.1608652336673799</v>
      </c>
      <c r="U857" s="107">
        <f t="shared" si="92"/>
        <v>2.3217304673347599</v>
      </c>
      <c r="V857" s="65">
        <f t="shared" si="92"/>
        <v>2.9021630841682509</v>
      </c>
    </row>
    <row r="858" spans="15:22" x14ac:dyDescent="0.25">
      <c r="O858" s="181">
        <v>856</v>
      </c>
      <c r="P858" s="62">
        <f t="shared" si="90"/>
        <v>0.72329461088304647</v>
      </c>
      <c r="Q858" s="65">
        <f t="shared" si="91"/>
        <v>497.7224972829369</v>
      </c>
      <c r="R858" s="103">
        <f t="shared" si="91"/>
        <v>995.4449945658738</v>
      </c>
      <c r="S858" s="65">
        <f t="shared" si="91"/>
        <v>1244.3062432073423</v>
      </c>
      <c r="T858" s="65">
        <f t="shared" si="92"/>
        <v>1.1622237652458125</v>
      </c>
      <c r="U858" s="107">
        <f t="shared" si="92"/>
        <v>2.324447530491625</v>
      </c>
      <c r="V858" s="65">
        <f t="shared" si="92"/>
        <v>2.9055594131145881</v>
      </c>
    </row>
    <row r="859" spans="15:22" x14ac:dyDescent="0.25">
      <c r="O859" s="181">
        <v>857</v>
      </c>
      <c r="P859" s="62">
        <f t="shared" si="90"/>
        <v>0.72160762694210223</v>
      </c>
      <c r="Q859" s="65">
        <f t="shared" si="91"/>
        <v>498.88607957976086</v>
      </c>
      <c r="R859" s="103">
        <f t="shared" si="91"/>
        <v>997.77215915952172</v>
      </c>
      <c r="S859" s="65">
        <f t="shared" si="91"/>
        <v>1247.2151989494021</v>
      </c>
      <c r="T859" s="65">
        <f t="shared" si="92"/>
        <v>1.1635822968239609</v>
      </c>
      <c r="U859" s="107">
        <f t="shared" si="92"/>
        <v>2.3271645936479217</v>
      </c>
      <c r="V859" s="65">
        <f t="shared" si="92"/>
        <v>2.9089557420597885</v>
      </c>
    </row>
    <row r="860" spans="15:22" x14ac:dyDescent="0.25">
      <c r="O860" s="181">
        <v>858</v>
      </c>
      <c r="P860" s="62">
        <f t="shared" si="90"/>
        <v>0.71992653810835638</v>
      </c>
      <c r="Q860" s="65">
        <f t="shared" si="91"/>
        <v>500.0510204081632</v>
      </c>
      <c r="R860" s="103">
        <f t="shared" si="91"/>
        <v>1000.1020408163264</v>
      </c>
      <c r="S860" s="65">
        <f t="shared" si="91"/>
        <v>1250.127551020408</v>
      </c>
      <c r="T860" s="65">
        <f t="shared" si="92"/>
        <v>1.1649408284023366</v>
      </c>
      <c r="U860" s="107">
        <f t="shared" si="92"/>
        <v>2.3298816568046732</v>
      </c>
      <c r="V860" s="65">
        <f t="shared" si="92"/>
        <v>2.9123520710058983</v>
      </c>
    </row>
    <row r="861" spans="15:22" x14ac:dyDescent="0.25">
      <c r="O861" s="181">
        <v>859</v>
      </c>
      <c r="P861" s="62">
        <f t="shared" si="90"/>
        <v>0.71825131694677058</v>
      </c>
      <c r="Q861" s="65">
        <f t="shared" si="91"/>
        <v>501.21731976814391</v>
      </c>
      <c r="R861" s="103">
        <f t="shared" si="91"/>
        <v>1002.4346395362878</v>
      </c>
      <c r="S861" s="65">
        <f t="shared" si="91"/>
        <v>1253.0432994203597</v>
      </c>
      <c r="T861" s="65">
        <f t="shared" si="92"/>
        <v>1.1662993599807123</v>
      </c>
      <c r="U861" s="107">
        <f t="shared" si="92"/>
        <v>2.3325987199614246</v>
      </c>
      <c r="V861" s="65">
        <f t="shared" si="92"/>
        <v>2.9157483999517808</v>
      </c>
    </row>
    <row r="862" spans="15:22" x14ac:dyDescent="0.25">
      <c r="O862" s="181">
        <v>860</v>
      </c>
      <c r="P862" s="62">
        <f t="shared" si="90"/>
        <v>0.71658193618171984</v>
      </c>
      <c r="Q862" s="65">
        <f t="shared" si="91"/>
        <v>502.38497765970294</v>
      </c>
      <c r="R862" s="103">
        <f t="shared" si="91"/>
        <v>1004.7699553194059</v>
      </c>
      <c r="S862" s="65">
        <f t="shared" si="91"/>
        <v>1255.9624441492574</v>
      </c>
      <c r="T862" s="65">
        <f t="shared" si="92"/>
        <v>1.1676578915590312</v>
      </c>
      <c r="U862" s="107">
        <f t="shared" si="92"/>
        <v>2.3353157831180624</v>
      </c>
      <c r="V862" s="65">
        <f t="shared" si="92"/>
        <v>2.9191447288976633</v>
      </c>
    </row>
    <row r="863" spans="15:22" x14ac:dyDescent="0.25">
      <c r="O863" s="181">
        <v>861</v>
      </c>
      <c r="P863" s="62">
        <f t="shared" si="90"/>
        <v>0.71491836869588221</v>
      </c>
      <c r="Q863" s="65">
        <f t="shared" si="91"/>
        <v>503.55399408284012</v>
      </c>
      <c r="R863" s="103">
        <f t="shared" si="91"/>
        <v>1007.1079881656802</v>
      </c>
      <c r="S863" s="65">
        <f t="shared" si="91"/>
        <v>1258.8849852071003</v>
      </c>
      <c r="T863" s="65">
        <f t="shared" si="92"/>
        <v>1.1690164231371796</v>
      </c>
      <c r="U863" s="107">
        <f t="shared" si="92"/>
        <v>2.3380328462743591</v>
      </c>
      <c r="V863" s="65">
        <f t="shared" si="92"/>
        <v>2.9225410578428637</v>
      </c>
    </row>
    <row r="864" spans="15:22" x14ac:dyDescent="0.25">
      <c r="O864" s="181">
        <v>862</v>
      </c>
      <c r="P864" s="62">
        <f t="shared" si="90"/>
        <v>0.7132605875291369</v>
      </c>
      <c r="Q864" s="65">
        <f t="shared" si="91"/>
        <v>504.72436903755585</v>
      </c>
      <c r="R864" s="103">
        <f t="shared" si="91"/>
        <v>1009.4487380751117</v>
      </c>
      <c r="S864" s="65">
        <f t="shared" si="91"/>
        <v>1261.8109225938897</v>
      </c>
      <c r="T864" s="65">
        <f t="shared" si="92"/>
        <v>1.1703749547157258</v>
      </c>
      <c r="U864" s="107">
        <f t="shared" si="92"/>
        <v>2.3407499094314517</v>
      </c>
      <c r="V864" s="65">
        <f t="shared" si="92"/>
        <v>2.9259373867894283</v>
      </c>
    </row>
    <row r="865" spans="15:22" x14ac:dyDescent="0.25">
      <c r="O865" s="181">
        <v>863</v>
      </c>
      <c r="P865" s="62">
        <f t="shared" si="90"/>
        <v>0.71160856587747345</v>
      </c>
      <c r="Q865" s="65">
        <f t="shared" si="91"/>
        <v>505.89610252384978</v>
      </c>
      <c r="R865" s="103">
        <f t="shared" si="91"/>
        <v>1011.7922050476996</v>
      </c>
      <c r="S865" s="65">
        <f t="shared" si="91"/>
        <v>1264.7402563096243</v>
      </c>
      <c r="T865" s="65">
        <f t="shared" si="92"/>
        <v>1.171733486293931</v>
      </c>
      <c r="U865" s="107">
        <f t="shared" si="92"/>
        <v>2.3434669725878621</v>
      </c>
      <c r="V865" s="65">
        <f t="shared" si="92"/>
        <v>2.9293337157346286</v>
      </c>
    </row>
    <row r="866" spans="15:22" x14ac:dyDescent="0.25">
      <c r="O866" s="181">
        <v>864</v>
      </c>
      <c r="P866" s="62">
        <f t="shared" si="90"/>
        <v>0.70996227709190662</v>
      </c>
      <c r="Q866" s="65">
        <f t="shared" si="91"/>
        <v>507.06919454172208</v>
      </c>
      <c r="R866" s="103">
        <f t="shared" si="91"/>
        <v>1014.1383890834442</v>
      </c>
      <c r="S866" s="65">
        <f t="shared" si="91"/>
        <v>1267.6729863543053</v>
      </c>
      <c r="T866" s="65">
        <f t="shared" si="92"/>
        <v>1.1730920178723068</v>
      </c>
      <c r="U866" s="107">
        <f t="shared" si="92"/>
        <v>2.3461840357446135</v>
      </c>
      <c r="V866" s="65">
        <f t="shared" si="92"/>
        <v>2.9327300446809659</v>
      </c>
    </row>
    <row r="867" spans="15:22" x14ac:dyDescent="0.25">
      <c r="O867" s="181">
        <v>865</v>
      </c>
      <c r="P867" s="62">
        <f t="shared" si="90"/>
        <v>0.70832169467740325</v>
      </c>
      <c r="Q867" s="65">
        <f t="shared" si="91"/>
        <v>508.24364509117254</v>
      </c>
      <c r="R867" s="103">
        <f t="shared" si="91"/>
        <v>1016.4872901823451</v>
      </c>
      <c r="S867" s="65">
        <f t="shared" si="91"/>
        <v>1270.6091127279312</v>
      </c>
      <c r="T867" s="65">
        <f t="shared" si="92"/>
        <v>1.1744505494504551</v>
      </c>
      <c r="U867" s="107">
        <f t="shared" si="92"/>
        <v>2.3489010989009103</v>
      </c>
      <c r="V867" s="65">
        <f t="shared" si="92"/>
        <v>2.9361263736259389</v>
      </c>
    </row>
    <row r="868" spans="15:22" x14ac:dyDescent="0.25">
      <c r="O868" s="181">
        <v>866</v>
      </c>
      <c r="P868" s="62">
        <f t="shared" si="90"/>
        <v>0.70668679229181453</v>
      </c>
      <c r="Q868" s="65">
        <f t="shared" si="91"/>
        <v>509.41945417220137</v>
      </c>
      <c r="R868" s="103">
        <f t="shared" si="91"/>
        <v>1018.8389083444027</v>
      </c>
      <c r="S868" s="65">
        <f t="shared" si="91"/>
        <v>1273.5486354305035</v>
      </c>
      <c r="T868" s="65">
        <f t="shared" si="92"/>
        <v>1.1758090810288309</v>
      </c>
      <c r="U868" s="107">
        <f t="shared" si="92"/>
        <v>2.3516181620576617</v>
      </c>
      <c r="V868" s="65">
        <f t="shared" si="92"/>
        <v>2.9395227025722761</v>
      </c>
    </row>
    <row r="869" spans="15:22" x14ac:dyDescent="0.25">
      <c r="O869" s="181">
        <v>867</v>
      </c>
      <c r="P869" s="62">
        <f t="shared" si="90"/>
        <v>0.70505754374481988</v>
      </c>
      <c r="Q869" s="65">
        <f t="shared" si="91"/>
        <v>510.59662178480869</v>
      </c>
      <c r="R869" s="103">
        <f t="shared" si="91"/>
        <v>1021.1932435696174</v>
      </c>
      <c r="S869" s="65">
        <f t="shared" si="91"/>
        <v>1276.4915544620217</v>
      </c>
      <c r="T869" s="65">
        <f t="shared" si="92"/>
        <v>1.1771676126073203</v>
      </c>
      <c r="U869" s="107">
        <f t="shared" si="92"/>
        <v>2.3543352252146406</v>
      </c>
      <c r="V869" s="65">
        <f t="shared" si="92"/>
        <v>2.9429190315181586</v>
      </c>
    </row>
    <row r="870" spans="15:22" x14ac:dyDescent="0.25">
      <c r="O870" s="181">
        <v>868</v>
      </c>
      <c r="P870" s="62">
        <f t="shared" si="90"/>
        <v>0.70343392299687835</v>
      </c>
      <c r="Q870" s="65">
        <f t="shared" si="91"/>
        <v>511.77514792899399</v>
      </c>
      <c r="R870" s="103">
        <f t="shared" si="91"/>
        <v>1023.550295857988</v>
      </c>
      <c r="S870" s="65">
        <f t="shared" si="91"/>
        <v>1279.437869822485</v>
      </c>
      <c r="T870" s="65">
        <f t="shared" si="92"/>
        <v>1.1785261441852981</v>
      </c>
      <c r="U870" s="107">
        <f t="shared" si="92"/>
        <v>2.3570522883705962</v>
      </c>
      <c r="V870" s="65">
        <f t="shared" si="92"/>
        <v>2.946315360463359</v>
      </c>
    </row>
    <row r="871" spans="15:22" x14ac:dyDescent="0.25">
      <c r="O871" s="181">
        <v>869</v>
      </c>
      <c r="P871" s="62">
        <f t="shared" si="90"/>
        <v>0.70181590415818618</v>
      </c>
      <c r="Q871" s="65">
        <f t="shared" si="91"/>
        <v>512.95503260475789</v>
      </c>
      <c r="R871" s="103">
        <f t="shared" si="91"/>
        <v>1025.9100652095158</v>
      </c>
      <c r="S871" s="65">
        <f t="shared" si="91"/>
        <v>1282.3875815118947</v>
      </c>
      <c r="T871" s="65">
        <f t="shared" si="92"/>
        <v>1.1798846757639012</v>
      </c>
      <c r="U871" s="107">
        <f t="shared" si="92"/>
        <v>2.3597693515278024</v>
      </c>
      <c r="V871" s="65">
        <f t="shared" si="92"/>
        <v>2.9497116894096962</v>
      </c>
    </row>
    <row r="872" spans="15:22" x14ac:dyDescent="0.25">
      <c r="O872" s="181">
        <v>870</v>
      </c>
      <c r="P872" s="62">
        <f t="shared" si="90"/>
        <v>0.70020346148764701</v>
      </c>
      <c r="Q872" s="65">
        <f t="shared" si="91"/>
        <v>514.13627581209994</v>
      </c>
      <c r="R872" s="103">
        <f t="shared" si="91"/>
        <v>1028.2725516241999</v>
      </c>
      <c r="S872" s="65">
        <f t="shared" si="91"/>
        <v>1285.3406895302498</v>
      </c>
      <c r="T872" s="65">
        <f t="shared" si="92"/>
        <v>1.1812432073420496</v>
      </c>
      <c r="U872" s="107">
        <f t="shared" si="92"/>
        <v>2.3624864146840991</v>
      </c>
      <c r="V872" s="65">
        <f t="shared" si="92"/>
        <v>2.9531080183551239</v>
      </c>
    </row>
    <row r="873" spans="15:22" x14ac:dyDescent="0.25">
      <c r="O873" s="181">
        <v>871</v>
      </c>
      <c r="P873" s="62">
        <f t="shared" si="90"/>
        <v>0.69859656939184667</v>
      </c>
      <c r="Q873" s="65">
        <f t="shared" si="91"/>
        <v>515.31887755102048</v>
      </c>
      <c r="R873" s="103">
        <f t="shared" si="91"/>
        <v>1030.637755102041</v>
      </c>
      <c r="S873" s="65">
        <f t="shared" si="91"/>
        <v>1288.2971938775511</v>
      </c>
      <c r="T873" s="65">
        <f t="shared" si="92"/>
        <v>1.182601738920539</v>
      </c>
      <c r="U873" s="107">
        <f t="shared" si="92"/>
        <v>2.365203477841078</v>
      </c>
      <c r="V873" s="65">
        <f t="shared" si="92"/>
        <v>2.9565043473012338</v>
      </c>
    </row>
    <row r="874" spans="15:22" x14ac:dyDescent="0.25">
      <c r="O874" s="181">
        <v>872</v>
      </c>
      <c r="P874" s="62">
        <f t="shared" si="90"/>
        <v>0.69699520242403834</v>
      </c>
      <c r="Q874" s="65">
        <f t="shared" si="91"/>
        <v>516.50283782151917</v>
      </c>
      <c r="R874" s="103">
        <f t="shared" si="91"/>
        <v>1033.0056756430383</v>
      </c>
      <c r="S874" s="65">
        <f t="shared" si="91"/>
        <v>1291.257094553798</v>
      </c>
      <c r="T874" s="65">
        <f t="shared" si="92"/>
        <v>1.1839602704986874</v>
      </c>
      <c r="U874" s="107">
        <f t="shared" si="92"/>
        <v>2.3679205409973747</v>
      </c>
      <c r="V874" s="65">
        <f t="shared" si="92"/>
        <v>2.9599006762468889</v>
      </c>
    </row>
    <row r="875" spans="15:22" x14ac:dyDescent="0.25">
      <c r="O875" s="181">
        <v>873</v>
      </c>
      <c r="P875" s="62">
        <f t="shared" si="90"/>
        <v>0.69539933528313458</v>
      </c>
      <c r="Q875" s="65">
        <f t="shared" si="91"/>
        <v>517.68815662359611</v>
      </c>
      <c r="R875" s="103">
        <f t="shared" si="91"/>
        <v>1035.3763132471922</v>
      </c>
      <c r="S875" s="65">
        <f t="shared" si="91"/>
        <v>1294.2203915589903</v>
      </c>
      <c r="T875" s="65">
        <f t="shared" si="92"/>
        <v>1.1853188020769494</v>
      </c>
      <c r="U875" s="107">
        <f t="shared" si="92"/>
        <v>2.3706376041538988</v>
      </c>
      <c r="V875" s="65">
        <f t="shared" si="92"/>
        <v>2.9632970051923166</v>
      </c>
    </row>
    <row r="876" spans="15:22" x14ac:dyDescent="0.25">
      <c r="O876" s="181">
        <v>874</v>
      </c>
      <c r="P876" s="62">
        <f t="shared" si="90"/>
        <v>0.69380894281270777</v>
      </c>
      <c r="Q876" s="65">
        <f t="shared" si="91"/>
        <v>518.87483395725155</v>
      </c>
      <c r="R876" s="103">
        <f t="shared" si="91"/>
        <v>1037.7496679145031</v>
      </c>
      <c r="S876" s="65">
        <f t="shared" si="91"/>
        <v>1297.1870848931289</v>
      </c>
      <c r="T876" s="65">
        <f t="shared" si="92"/>
        <v>1.1866773336554388</v>
      </c>
      <c r="U876" s="107">
        <f t="shared" si="92"/>
        <v>2.3733546673108776</v>
      </c>
      <c r="V876" s="65">
        <f t="shared" si="92"/>
        <v>2.9666933341386539</v>
      </c>
    </row>
    <row r="877" spans="15:22" x14ac:dyDescent="0.25">
      <c r="O877" s="181">
        <v>875</v>
      </c>
      <c r="P877" s="62">
        <f t="shared" si="90"/>
        <v>0.69222399999999995</v>
      </c>
      <c r="Q877" s="65">
        <f t="shared" si="91"/>
        <v>520.06286982248525</v>
      </c>
      <c r="R877" s="103">
        <f t="shared" si="91"/>
        <v>1040.1257396449705</v>
      </c>
      <c r="S877" s="65">
        <f t="shared" si="91"/>
        <v>1300.157174556213</v>
      </c>
      <c r="T877" s="65">
        <f t="shared" si="92"/>
        <v>1.1880358652337009</v>
      </c>
      <c r="U877" s="107">
        <f t="shared" si="92"/>
        <v>2.3760717304674017</v>
      </c>
      <c r="V877" s="65">
        <f t="shared" si="92"/>
        <v>2.9700896630840816</v>
      </c>
    </row>
    <row r="878" spans="15:22" x14ac:dyDescent="0.25">
      <c r="O878" s="181">
        <v>876</v>
      </c>
      <c r="P878" s="62">
        <f t="shared" si="90"/>
        <v>0.69064448197493788</v>
      </c>
      <c r="Q878" s="65">
        <f t="shared" si="91"/>
        <v>521.25226421929722</v>
      </c>
      <c r="R878" s="103">
        <f t="shared" si="91"/>
        <v>1042.5045284385944</v>
      </c>
      <c r="S878" s="65">
        <f t="shared" si="91"/>
        <v>1303.1306605482432</v>
      </c>
      <c r="T878" s="65">
        <f t="shared" si="92"/>
        <v>1.1893943968119629</v>
      </c>
      <c r="U878" s="107">
        <f t="shared" si="92"/>
        <v>2.3787887936239258</v>
      </c>
      <c r="V878" s="65">
        <f t="shared" si="92"/>
        <v>2.9734859920301915</v>
      </c>
    </row>
    <row r="879" spans="15:22" x14ac:dyDescent="0.25">
      <c r="O879" s="181">
        <v>877</v>
      </c>
      <c r="P879" s="62">
        <f t="shared" si="90"/>
        <v>0.68907036400915855</v>
      </c>
      <c r="Q879" s="65">
        <f t="shared" si="91"/>
        <v>522.44301714768733</v>
      </c>
      <c r="R879" s="103">
        <f t="shared" si="91"/>
        <v>1044.8860342953747</v>
      </c>
      <c r="S879" s="65">
        <f t="shared" si="91"/>
        <v>1306.1075428692184</v>
      </c>
      <c r="T879" s="65">
        <f t="shared" si="92"/>
        <v>1.1907529283901113</v>
      </c>
      <c r="U879" s="107">
        <f t="shared" si="92"/>
        <v>2.3815058567802225</v>
      </c>
      <c r="V879" s="65">
        <f t="shared" si="92"/>
        <v>2.9768823209751645</v>
      </c>
    </row>
    <row r="880" spans="15:22" x14ac:dyDescent="0.25">
      <c r="O880" s="181">
        <v>878</v>
      </c>
      <c r="P880" s="62">
        <f t="shared" si="90"/>
        <v>0.6875016215150398</v>
      </c>
      <c r="Q880" s="65">
        <f t="shared" si="91"/>
        <v>523.63512860765616</v>
      </c>
      <c r="R880" s="103">
        <f t="shared" si="91"/>
        <v>1047.2702572153123</v>
      </c>
      <c r="S880" s="65">
        <f t="shared" si="91"/>
        <v>1309.0878215191403</v>
      </c>
      <c r="T880" s="65">
        <f t="shared" si="92"/>
        <v>1.1921114599688281</v>
      </c>
      <c r="U880" s="107">
        <f t="shared" si="92"/>
        <v>2.3842229199376561</v>
      </c>
      <c r="V880" s="65">
        <f t="shared" si="92"/>
        <v>2.9802786499219565</v>
      </c>
    </row>
    <row r="881" spans="15:22" x14ac:dyDescent="0.25">
      <c r="O881" s="181">
        <v>879</v>
      </c>
      <c r="P881" s="62">
        <f t="shared" si="90"/>
        <v>0.68593823004474253</v>
      </c>
      <c r="Q881" s="65">
        <f t="shared" si="91"/>
        <v>524.82859859920313</v>
      </c>
      <c r="R881" s="103">
        <f t="shared" si="91"/>
        <v>1049.6571971984063</v>
      </c>
      <c r="S881" s="65">
        <f t="shared" si="91"/>
        <v>1312.0714964980077</v>
      </c>
      <c r="T881" s="65">
        <f t="shared" si="92"/>
        <v>1.1934699915469764</v>
      </c>
      <c r="U881" s="107">
        <f t="shared" si="92"/>
        <v>2.3869399830939528</v>
      </c>
      <c r="V881" s="65">
        <f t="shared" si="92"/>
        <v>2.9836749788673842</v>
      </c>
    </row>
    <row r="882" spans="15:22" x14ac:dyDescent="0.25">
      <c r="O882" s="181">
        <v>880</v>
      </c>
      <c r="P882" s="62">
        <f t="shared" si="90"/>
        <v>0.68438016528925616</v>
      </c>
      <c r="Q882" s="65">
        <f t="shared" si="91"/>
        <v>526.02342712232826</v>
      </c>
      <c r="R882" s="103">
        <f t="shared" si="91"/>
        <v>1052.0468542446565</v>
      </c>
      <c r="S882" s="65">
        <f t="shared" si="91"/>
        <v>1315.0585678058205</v>
      </c>
      <c r="T882" s="65">
        <f t="shared" si="92"/>
        <v>1.1948285231251248</v>
      </c>
      <c r="U882" s="107">
        <f t="shared" si="92"/>
        <v>2.3896570462502496</v>
      </c>
      <c r="V882" s="65">
        <f t="shared" si="92"/>
        <v>2.9870713078128119</v>
      </c>
    </row>
    <row r="883" spans="15:22" x14ac:dyDescent="0.25">
      <c r="O883" s="181">
        <v>881</v>
      </c>
      <c r="P883" s="62">
        <f t="shared" si="90"/>
        <v>0.68282740307745426</v>
      </c>
      <c r="Q883" s="65">
        <f t="shared" si="91"/>
        <v>527.21961417703176</v>
      </c>
      <c r="R883" s="103">
        <f t="shared" si="91"/>
        <v>1054.4392283540635</v>
      </c>
      <c r="S883" s="65">
        <f t="shared" si="91"/>
        <v>1318.0490354425795</v>
      </c>
      <c r="T883" s="65">
        <f t="shared" si="92"/>
        <v>1.1961870547035005</v>
      </c>
      <c r="U883" s="107">
        <f t="shared" si="92"/>
        <v>2.392374109407001</v>
      </c>
      <c r="V883" s="65">
        <f t="shared" si="92"/>
        <v>2.9904676367589218</v>
      </c>
    </row>
    <row r="884" spans="15:22" x14ac:dyDescent="0.25">
      <c r="O884" s="181">
        <v>882</v>
      </c>
      <c r="P884" s="62">
        <f t="shared" si="90"/>
        <v>0.68127991937515742</v>
      </c>
      <c r="Q884" s="65">
        <f t="shared" si="91"/>
        <v>528.41715976331363</v>
      </c>
      <c r="R884" s="103">
        <f t="shared" si="91"/>
        <v>1056.8343195266273</v>
      </c>
      <c r="S884" s="65">
        <f t="shared" si="91"/>
        <v>1321.042899408284</v>
      </c>
      <c r="T884" s="65">
        <f t="shared" si="92"/>
        <v>1.1975455862818762</v>
      </c>
      <c r="U884" s="107">
        <f t="shared" si="92"/>
        <v>2.3950911725637525</v>
      </c>
      <c r="V884" s="65">
        <f t="shared" si="92"/>
        <v>2.9938639657045769</v>
      </c>
    </row>
    <row r="885" spans="15:22" x14ac:dyDescent="0.25">
      <c r="O885" s="181">
        <v>883</v>
      </c>
      <c r="P885" s="62">
        <f t="shared" si="90"/>
        <v>0.67973769028420306</v>
      </c>
      <c r="Q885" s="65">
        <f t="shared" si="91"/>
        <v>529.61606388117377</v>
      </c>
      <c r="R885" s="103">
        <f t="shared" si="91"/>
        <v>1059.2321277623475</v>
      </c>
      <c r="S885" s="65">
        <f t="shared" si="91"/>
        <v>1324.0401597029345</v>
      </c>
      <c r="T885" s="65">
        <f t="shared" si="92"/>
        <v>1.1989041178601383</v>
      </c>
      <c r="U885" s="107">
        <f t="shared" si="92"/>
        <v>2.3978082357202766</v>
      </c>
      <c r="V885" s="65">
        <f t="shared" si="92"/>
        <v>2.9972602946504594</v>
      </c>
    </row>
    <row r="886" spans="15:22" x14ac:dyDescent="0.25">
      <c r="O886" s="181">
        <v>884</v>
      </c>
      <c r="P886" s="62">
        <f t="shared" si="90"/>
        <v>0.67820069204152245</v>
      </c>
      <c r="Q886" s="65">
        <f t="shared" si="91"/>
        <v>530.81632653061229</v>
      </c>
      <c r="R886" s="103">
        <f t="shared" si="91"/>
        <v>1061.6326530612246</v>
      </c>
      <c r="S886" s="65">
        <f t="shared" si="91"/>
        <v>1327.0408163265306</v>
      </c>
      <c r="T886" s="65">
        <f t="shared" si="92"/>
        <v>1.200262649438514</v>
      </c>
      <c r="U886" s="107">
        <f t="shared" si="92"/>
        <v>2.400525298877028</v>
      </c>
      <c r="V886" s="65">
        <f t="shared" si="92"/>
        <v>3.0006566235961145</v>
      </c>
    </row>
    <row r="887" spans="15:22" x14ac:dyDescent="0.25">
      <c r="O887" s="181">
        <v>885</v>
      </c>
      <c r="P887" s="62">
        <f t="shared" si="90"/>
        <v>0.67666890101822585</v>
      </c>
      <c r="Q887" s="65">
        <f t="shared" si="91"/>
        <v>532.01794771162906</v>
      </c>
      <c r="R887" s="103">
        <f t="shared" si="91"/>
        <v>1064.0358954232581</v>
      </c>
      <c r="S887" s="65">
        <f t="shared" si="91"/>
        <v>1330.0448692790728</v>
      </c>
      <c r="T887" s="65">
        <f t="shared" si="92"/>
        <v>1.2016211810167761</v>
      </c>
      <c r="U887" s="107">
        <f t="shared" si="92"/>
        <v>2.4032423620335521</v>
      </c>
      <c r="V887" s="65">
        <f t="shared" si="92"/>
        <v>3.0040529525422244</v>
      </c>
    </row>
    <row r="888" spans="15:22" x14ac:dyDescent="0.25">
      <c r="O888" s="181">
        <v>886</v>
      </c>
      <c r="P888" s="62">
        <f t="shared" si="90"/>
        <v>0.67514229371869405</v>
      </c>
      <c r="Q888" s="65">
        <f t="shared" si="91"/>
        <v>533.22092742422421</v>
      </c>
      <c r="R888" s="103">
        <f t="shared" si="91"/>
        <v>1066.4418548484484</v>
      </c>
      <c r="S888" s="65">
        <f t="shared" si="91"/>
        <v>1333.0523185605605</v>
      </c>
      <c r="T888" s="65">
        <f t="shared" si="92"/>
        <v>1.2029797125951518</v>
      </c>
      <c r="U888" s="107">
        <f t="shared" si="92"/>
        <v>2.4059594251903036</v>
      </c>
      <c r="V888" s="65">
        <f t="shared" si="92"/>
        <v>3.0074492814876521</v>
      </c>
    </row>
    <row r="889" spans="15:22" x14ac:dyDescent="0.25">
      <c r="O889" s="181">
        <v>887</v>
      </c>
      <c r="P889" s="62">
        <f t="shared" si="90"/>
        <v>0.67362084677967737</v>
      </c>
      <c r="Q889" s="65">
        <f t="shared" si="91"/>
        <v>534.42526566839751</v>
      </c>
      <c r="R889" s="103">
        <f t="shared" si="91"/>
        <v>1068.850531336795</v>
      </c>
      <c r="S889" s="65">
        <f t="shared" si="91"/>
        <v>1336.0631641709938</v>
      </c>
      <c r="T889" s="65">
        <f t="shared" si="92"/>
        <v>1.2043382441733002</v>
      </c>
      <c r="U889" s="107">
        <f t="shared" si="92"/>
        <v>2.4086764883466003</v>
      </c>
      <c r="V889" s="65">
        <f t="shared" si="92"/>
        <v>3.0108456104333072</v>
      </c>
    </row>
    <row r="890" spans="15:22" x14ac:dyDescent="0.25">
      <c r="O890" s="181">
        <v>888</v>
      </c>
      <c r="P890" s="62">
        <f t="shared" si="90"/>
        <v>0.67210453696940176</v>
      </c>
      <c r="Q890" s="65">
        <f t="shared" si="91"/>
        <v>535.6309624441493</v>
      </c>
      <c r="R890" s="103">
        <f t="shared" si="91"/>
        <v>1071.2619248882986</v>
      </c>
      <c r="S890" s="65">
        <f t="shared" si="91"/>
        <v>1339.0774061103732</v>
      </c>
      <c r="T890" s="65">
        <f t="shared" si="92"/>
        <v>1.2056967757517896</v>
      </c>
      <c r="U890" s="107">
        <f t="shared" si="92"/>
        <v>2.4113935515035791</v>
      </c>
      <c r="V890" s="65">
        <f t="shared" si="92"/>
        <v>3.0142419393794171</v>
      </c>
    </row>
    <row r="891" spans="15:22" x14ac:dyDescent="0.25">
      <c r="O891" s="181">
        <v>889</v>
      </c>
      <c r="P891" s="62">
        <f t="shared" si="90"/>
        <v>0.67059334118668235</v>
      </c>
      <c r="Q891" s="65">
        <f t="shared" si="91"/>
        <v>536.83801775147936</v>
      </c>
      <c r="R891" s="103">
        <f t="shared" si="91"/>
        <v>1073.6760355029587</v>
      </c>
      <c r="S891" s="65">
        <f t="shared" si="91"/>
        <v>1342.0950443786983</v>
      </c>
      <c r="T891" s="65">
        <f t="shared" si="92"/>
        <v>1.2070553073300516</v>
      </c>
      <c r="U891" s="107">
        <f t="shared" si="92"/>
        <v>2.4141106146601032</v>
      </c>
      <c r="V891" s="65">
        <f t="shared" si="92"/>
        <v>3.0176382683250722</v>
      </c>
    </row>
    <row r="892" spans="15:22" x14ac:dyDescent="0.25">
      <c r="O892" s="181">
        <v>890</v>
      </c>
      <c r="P892" s="62">
        <f t="shared" si="90"/>
        <v>0.66908723646004298</v>
      </c>
      <c r="Q892" s="65">
        <f t="shared" si="91"/>
        <v>538.04643159038756</v>
      </c>
      <c r="R892" s="103">
        <f t="shared" si="91"/>
        <v>1076.0928631807751</v>
      </c>
      <c r="S892" s="65">
        <f t="shared" si="91"/>
        <v>1345.116078975969</v>
      </c>
      <c r="T892" s="65">
        <f t="shared" si="92"/>
        <v>1.2084138389082</v>
      </c>
      <c r="U892" s="107">
        <f t="shared" si="92"/>
        <v>2.4168276778164</v>
      </c>
      <c r="V892" s="65">
        <f t="shared" si="92"/>
        <v>3.0210345972707273</v>
      </c>
    </row>
    <row r="893" spans="15:22" x14ac:dyDescent="0.25">
      <c r="O893" s="181">
        <v>891</v>
      </c>
      <c r="P893" s="62">
        <f t="shared" si="90"/>
        <v>0.66758619994684332</v>
      </c>
      <c r="Q893" s="65">
        <f t="shared" si="91"/>
        <v>539.25620396087436</v>
      </c>
      <c r="R893" s="103">
        <f t="shared" si="91"/>
        <v>1078.5124079217487</v>
      </c>
      <c r="S893" s="65">
        <f t="shared" si="91"/>
        <v>1348.1405099021858</v>
      </c>
      <c r="T893" s="65">
        <f t="shared" si="92"/>
        <v>1.2097723704868031</v>
      </c>
      <c r="U893" s="107">
        <f t="shared" si="92"/>
        <v>2.4195447409736062</v>
      </c>
      <c r="V893" s="65">
        <f t="shared" si="92"/>
        <v>3.0244309262168372</v>
      </c>
    </row>
    <row r="894" spans="15:22" x14ac:dyDescent="0.25">
      <c r="O894" s="181">
        <v>892</v>
      </c>
      <c r="P894" s="62">
        <f t="shared" si="90"/>
        <v>0.66609020893241377</v>
      </c>
      <c r="Q894" s="65">
        <f t="shared" si="91"/>
        <v>540.4673348629392</v>
      </c>
      <c r="R894" s="103">
        <f t="shared" si="91"/>
        <v>1080.9346697258784</v>
      </c>
      <c r="S894" s="65">
        <f t="shared" si="91"/>
        <v>1351.1683371573479</v>
      </c>
      <c r="T894" s="65">
        <f t="shared" si="92"/>
        <v>1.2111309020648378</v>
      </c>
      <c r="U894" s="107">
        <f t="shared" si="92"/>
        <v>2.4222618041296755</v>
      </c>
      <c r="V894" s="65">
        <f t="shared" si="92"/>
        <v>3.0278272551620375</v>
      </c>
    </row>
    <row r="895" spans="15:22" x14ac:dyDescent="0.25">
      <c r="O895" s="181">
        <v>893</v>
      </c>
      <c r="P895" s="62">
        <f t="shared" si="90"/>
        <v>0.66459924082919408</v>
      </c>
      <c r="Q895" s="65">
        <f t="shared" si="91"/>
        <v>541.67982429658252</v>
      </c>
      <c r="R895" s="103">
        <f t="shared" si="91"/>
        <v>1083.359648593165</v>
      </c>
      <c r="S895" s="65">
        <f t="shared" si="91"/>
        <v>1354.1995607414565</v>
      </c>
      <c r="T895" s="65">
        <f t="shared" si="92"/>
        <v>1.2124894336433272</v>
      </c>
      <c r="U895" s="107">
        <f t="shared" si="92"/>
        <v>2.4249788672866543</v>
      </c>
      <c r="V895" s="65">
        <f t="shared" si="92"/>
        <v>3.0312235841086022</v>
      </c>
    </row>
    <row r="896" spans="15:22" x14ac:dyDescent="0.25">
      <c r="O896" s="181">
        <v>894</v>
      </c>
      <c r="P896" s="62">
        <f t="shared" si="90"/>
        <v>0.66311327317588298</v>
      </c>
      <c r="Q896" s="65">
        <f t="shared" si="91"/>
        <v>542.89367226180411</v>
      </c>
      <c r="R896" s="103">
        <f t="shared" si="91"/>
        <v>1085.7873445236082</v>
      </c>
      <c r="S896" s="65">
        <f t="shared" si="91"/>
        <v>1357.2341806545103</v>
      </c>
      <c r="T896" s="65">
        <f t="shared" si="92"/>
        <v>1.2138479652215892</v>
      </c>
      <c r="U896" s="107">
        <f t="shared" si="92"/>
        <v>2.4276959304431784</v>
      </c>
      <c r="V896" s="65">
        <f t="shared" si="92"/>
        <v>3.0346199130538025</v>
      </c>
    </row>
    <row r="897" spans="15:22" x14ac:dyDescent="0.25">
      <c r="O897" s="181">
        <v>895</v>
      </c>
      <c r="P897" s="62">
        <f t="shared" si="90"/>
        <v>0.66163228363659066</v>
      </c>
      <c r="Q897" s="65">
        <f t="shared" si="91"/>
        <v>544.10887875860396</v>
      </c>
      <c r="R897" s="103">
        <f t="shared" si="91"/>
        <v>1088.2177575172079</v>
      </c>
      <c r="S897" s="65">
        <f t="shared" si="91"/>
        <v>1360.27219689651</v>
      </c>
      <c r="T897" s="65">
        <f t="shared" si="92"/>
        <v>1.2152064967998513</v>
      </c>
      <c r="U897" s="107">
        <f t="shared" si="92"/>
        <v>2.4304129935997025</v>
      </c>
      <c r="V897" s="65">
        <f t="shared" si="92"/>
        <v>3.038016241999685</v>
      </c>
    </row>
    <row r="898" spans="15:22" x14ac:dyDescent="0.25">
      <c r="O898" s="181">
        <v>896</v>
      </c>
      <c r="P898" s="62">
        <f t="shared" si="90"/>
        <v>0.66015625</v>
      </c>
      <c r="Q898" s="65">
        <f t="shared" si="91"/>
        <v>545.32544378698231</v>
      </c>
      <c r="R898" s="103">
        <f t="shared" si="91"/>
        <v>1090.6508875739646</v>
      </c>
      <c r="S898" s="65">
        <f t="shared" si="91"/>
        <v>1363.3136094674555</v>
      </c>
      <c r="T898" s="65">
        <f t="shared" si="92"/>
        <v>1.2165650283783407</v>
      </c>
      <c r="U898" s="107">
        <f t="shared" si="92"/>
        <v>2.4331300567566814</v>
      </c>
      <c r="V898" s="65">
        <f t="shared" si="92"/>
        <v>3.0414125709455675</v>
      </c>
    </row>
    <row r="899" spans="15:22" x14ac:dyDescent="0.25">
      <c r="O899" s="181">
        <v>897</v>
      </c>
      <c r="P899" s="62">
        <f t="shared" si="90"/>
        <v>0.65868515017853402</v>
      </c>
      <c r="Q899" s="65">
        <f t="shared" si="91"/>
        <v>546.54336734693868</v>
      </c>
      <c r="R899" s="103">
        <f t="shared" si="91"/>
        <v>1093.0867346938774</v>
      </c>
      <c r="S899" s="65">
        <f t="shared" si="91"/>
        <v>1366.3584183673468</v>
      </c>
      <c r="T899" s="65">
        <f t="shared" si="92"/>
        <v>1.2179235599563754</v>
      </c>
      <c r="U899" s="107">
        <f t="shared" si="92"/>
        <v>2.4358471199127507</v>
      </c>
      <c r="V899" s="65">
        <f t="shared" si="92"/>
        <v>3.0448088998912226</v>
      </c>
    </row>
    <row r="900" spans="15:22" x14ac:dyDescent="0.25">
      <c r="O900" s="181">
        <v>898</v>
      </c>
      <c r="P900" s="62">
        <f t="shared" ref="P900:P963" si="93">($C$2/$O900)^2</f>
        <v>0.65721896220752873</v>
      </c>
      <c r="Q900" s="65">
        <f t="shared" ref="Q900:S963" si="94">Q$2*3600/($O$2/$O900)^2</f>
        <v>547.76264943847366</v>
      </c>
      <c r="R900" s="103">
        <f t="shared" si="94"/>
        <v>1095.5252988769473</v>
      </c>
      <c r="S900" s="65">
        <f t="shared" si="94"/>
        <v>1369.4066235961841</v>
      </c>
      <c r="T900" s="65">
        <f t="shared" ref="T900:V963" si="95">T$2*3600/($O$2/$O900)^2 - T$2*3600/($O$2/($O900-1))^2</f>
        <v>1.2192820915349785</v>
      </c>
      <c r="U900" s="107">
        <f t="shared" si="95"/>
        <v>2.4385641830699569</v>
      </c>
      <c r="V900" s="65">
        <f t="shared" si="95"/>
        <v>3.0482052288373325</v>
      </c>
    </row>
    <row r="901" spans="15:22" x14ac:dyDescent="0.25">
      <c r="O901" s="181">
        <v>899</v>
      </c>
      <c r="P901" s="62">
        <f t="shared" si="93"/>
        <v>0.6557576642444144</v>
      </c>
      <c r="Q901" s="65">
        <f t="shared" si="94"/>
        <v>548.98329006158679</v>
      </c>
      <c r="R901" s="103">
        <f t="shared" si="94"/>
        <v>1097.9665801231736</v>
      </c>
      <c r="S901" s="65">
        <f t="shared" si="94"/>
        <v>1372.4582251539671</v>
      </c>
      <c r="T901" s="65">
        <f t="shared" si="95"/>
        <v>1.2206406231131268</v>
      </c>
      <c r="U901" s="107">
        <f t="shared" si="95"/>
        <v>2.4412812462262536</v>
      </c>
      <c r="V901" s="65">
        <f t="shared" si="95"/>
        <v>3.0516015577829876</v>
      </c>
    </row>
    <row r="902" spans="15:22" x14ac:dyDescent="0.25">
      <c r="O902" s="181">
        <v>900</v>
      </c>
      <c r="P902" s="62">
        <f t="shared" si="93"/>
        <v>0.65430123456790124</v>
      </c>
      <c r="Q902" s="65">
        <f t="shared" si="94"/>
        <v>550.20528921627817</v>
      </c>
      <c r="R902" s="103">
        <f t="shared" si="94"/>
        <v>1100.4105784325563</v>
      </c>
      <c r="S902" s="65">
        <f t="shared" si="94"/>
        <v>1375.5132230406955</v>
      </c>
      <c r="T902" s="65">
        <f t="shared" si="95"/>
        <v>1.2219991546913889</v>
      </c>
      <c r="U902" s="107">
        <f t="shared" si="95"/>
        <v>2.4439983093827777</v>
      </c>
      <c r="V902" s="65">
        <f t="shared" si="95"/>
        <v>3.0549978867284153</v>
      </c>
    </row>
    <row r="903" spans="15:22" x14ac:dyDescent="0.25">
      <c r="O903" s="181">
        <v>901</v>
      </c>
      <c r="P903" s="62">
        <f t="shared" si="93"/>
        <v>0.65284965157717223</v>
      </c>
      <c r="Q903" s="65">
        <f t="shared" si="94"/>
        <v>551.42864690254805</v>
      </c>
      <c r="R903" s="103">
        <f t="shared" si="94"/>
        <v>1102.8572938050961</v>
      </c>
      <c r="S903" s="65">
        <f t="shared" si="94"/>
        <v>1378.57161725637</v>
      </c>
      <c r="T903" s="65">
        <f t="shared" si="95"/>
        <v>1.2233576862698783</v>
      </c>
      <c r="U903" s="107">
        <f t="shared" si="95"/>
        <v>2.4467153725397566</v>
      </c>
      <c r="V903" s="65">
        <f t="shared" si="95"/>
        <v>3.0583942156745252</v>
      </c>
    </row>
    <row r="904" spans="15:22" x14ac:dyDescent="0.25">
      <c r="O904" s="181">
        <v>902</v>
      </c>
      <c r="P904" s="62">
        <f t="shared" si="93"/>
        <v>0.65140289379108274</v>
      </c>
      <c r="Q904" s="65">
        <f t="shared" si="94"/>
        <v>552.65336312039597</v>
      </c>
      <c r="R904" s="103">
        <f t="shared" si="94"/>
        <v>1105.3067262407919</v>
      </c>
      <c r="S904" s="65">
        <f t="shared" si="94"/>
        <v>1381.63340780099</v>
      </c>
      <c r="T904" s="65">
        <f t="shared" si="95"/>
        <v>1.224716217847913</v>
      </c>
      <c r="U904" s="107">
        <f t="shared" si="95"/>
        <v>2.4494324356958259</v>
      </c>
      <c r="V904" s="65">
        <f t="shared" si="95"/>
        <v>3.0617905446199529</v>
      </c>
    </row>
    <row r="905" spans="15:22" x14ac:dyDescent="0.25">
      <c r="O905" s="181">
        <v>903</v>
      </c>
      <c r="P905" s="62">
        <f t="shared" si="93"/>
        <v>0.64996093984736492</v>
      </c>
      <c r="Q905" s="65">
        <f t="shared" si="94"/>
        <v>553.87943786982248</v>
      </c>
      <c r="R905" s="103">
        <f t="shared" si="94"/>
        <v>1107.758875739645</v>
      </c>
      <c r="S905" s="65">
        <f t="shared" si="94"/>
        <v>1384.6985946745563</v>
      </c>
      <c r="T905" s="65">
        <f t="shared" si="95"/>
        <v>1.2260747494265161</v>
      </c>
      <c r="U905" s="107">
        <f t="shared" si="95"/>
        <v>2.4521494988530321</v>
      </c>
      <c r="V905" s="65">
        <f t="shared" si="95"/>
        <v>3.0651868735662902</v>
      </c>
    </row>
    <row r="906" spans="15:22" x14ac:dyDescent="0.25">
      <c r="O906" s="181">
        <v>904</v>
      </c>
      <c r="P906" s="62">
        <f t="shared" si="93"/>
        <v>0.64852376850184046</v>
      </c>
      <c r="Q906" s="65">
        <f t="shared" si="94"/>
        <v>555.10687115082715</v>
      </c>
      <c r="R906" s="103">
        <f t="shared" si="94"/>
        <v>1110.2137423016543</v>
      </c>
      <c r="S906" s="65">
        <f t="shared" si="94"/>
        <v>1387.7671778770678</v>
      </c>
      <c r="T906" s="65">
        <f t="shared" si="95"/>
        <v>1.2274332810046644</v>
      </c>
      <c r="U906" s="107">
        <f t="shared" si="95"/>
        <v>2.4548665620093288</v>
      </c>
      <c r="V906" s="65">
        <f t="shared" si="95"/>
        <v>3.0685832025114905</v>
      </c>
    </row>
    <row r="907" spans="15:22" x14ac:dyDescent="0.25">
      <c r="O907" s="181">
        <v>905</v>
      </c>
      <c r="P907" s="62">
        <f t="shared" si="93"/>
        <v>0.64709135862763656</v>
      </c>
      <c r="Q907" s="65">
        <f t="shared" si="94"/>
        <v>556.33566296341019</v>
      </c>
      <c r="R907" s="103">
        <f t="shared" si="94"/>
        <v>1112.6713259268204</v>
      </c>
      <c r="S907" s="65">
        <f t="shared" si="94"/>
        <v>1390.8391574085254</v>
      </c>
      <c r="T907" s="65">
        <f t="shared" si="95"/>
        <v>1.2287918125830402</v>
      </c>
      <c r="U907" s="107">
        <f t="shared" si="95"/>
        <v>2.4575836251660803</v>
      </c>
      <c r="V907" s="65">
        <f t="shared" si="95"/>
        <v>3.0719795314576004</v>
      </c>
    </row>
    <row r="908" spans="15:22" x14ac:dyDescent="0.25">
      <c r="O908" s="181">
        <v>906</v>
      </c>
      <c r="P908" s="62">
        <f t="shared" si="93"/>
        <v>0.64566368921441064</v>
      </c>
      <c r="Q908" s="65">
        <f t="shared" si="94"/>
        <v>557.5658133075716</v>
      </c>
      <c r="R908" s="103">
        <f t="shared" si="94"/>
        <v>1115.1316266151432</v>
      </c>
      <c r="S908" s="65">
        <f t="shared" si="94"/>
        <v>1393.9145332689288</v>
      </c>
      <c r="T908" s="65">
        <f t="shared" si="95"/>
        <v>1.2301503441614159</v>
      </c>
      <c r="U908" s="107">
        <f t="shared" si="95"/>
        <v>2.4603006883228318</v>
      </c>
      <c r="V908" s="65">
        <f t="shared" si="95"/>
        <v>3.0753758604034829</v>
      </c>
    </row>
    <row r="909" spans="15:22" x14ac:dyDescent="0.25">
      <c r="O909" s="181">
        <v>907</v>
      </c>
      <c r="P909" s="62">
        <f t="shared" si="93"/>
        <v>0.64424073936757964</v>
      </c>
      <c r="Q909" s="65">
        <f t="shared" si="94"/>
        <v>558.79732218331117</v>
      </c>
      <c r="R909" s="103">
        <f t="shared" si="94"/>
        <v>1117.5946443666223</v>
      </c>
      <c r="S909" s="65">
        <f t="shared" si="94"/>
        <v>1396.993305458278</v>
      </c>
      <c r="T909" s="65">
        <f t="shared" si="95"/>
        <v>1.2315088757395642</v>
      </c>
      <c r="U909" s="107">
        <f t="shared" si="95"/>
        <v>2.4630177514791285</v>
      </c>
      <c r="V909" s="65">
        <f t="shared" si="95"/>
        <v>3.078772189349138</v>
      </c>
    </row>
    <row r="910" spans="15:22" x14ac:dyDescent="0.25">
      <c r="O910" s="181">
        <v>908</v>
      </c>
      <c r="P910" s="62">
        <f t="shared" si="93"/>
        <v>0.64282248830755495</v>
      </c>
      <c r="Q910" s="65">
        <f t="shared" si="94"/>
        <v>560.03018959062922</v>
      </c>
      <c r="R910" s="103">
        <f t="shared" si="94"/>
        <v>1120.0603791812584</v>
      </c>
      <c r="S910" s="65">
        <f t="shared" si="94"/>
        <v>1400.075473976573</v>
      </c>
      <c r="T910" s="65">
        <f t="shared" si="95"/>
        <v>1.2328674073180537</v>
      </c>
      <c r="U910" s="107">
        <f t="shared" si="95"/>
        <v>2.4657348146361073</v>
      </c>
      <c r="V910" s="65">
        <f t="shared" si="95"/>
        <v>3.0821685182950205</v>
      </c>
    </row>
    <row r="911" spans="15:22" x14ac:dyDescent="0.25">
      <c r="O911" s="181">
        <v>909</v>
      </c>
      <c r="P911" s="62">
        <f t="shared" si="93"/>
        <v>0.64140891536898459</v>
      </c>
      <c r="Q911" s="65">
        <f t="shared" si="94"/>
        <v>561.26441552952542</v>
      </c>
      <c r="R911" s="103">
        <f t="shared" si="94"/>
        <v>1122.5288310590508</v>
      </c>
      <c r="S911" s="65">
        <f t="shared" si="94"/>
        <v>1403.1610388238137</v>
      </c>
      <c r="T911" s="65">
        <f t="shared" si="95"/>
        <v>1.234225938896202</v>
      </c>
      <c r="U911" s="107">
        <f t="shared" si="95"/>
        <v>2.468451877792404</v>
      </c>
      <c r="V911" s="65">
        <f t="shared" si="95"/>
        <v>3.0855648472406756</v>
      </c>
    </row>
    <row r="912" spans="15:22" x14ac:dyDescent="0.25">
      <c r="O912" s="181">
        <v>910</v>
      </c>
      <c r="P912" s="62">
        <f t="shared" si="93"/>
        <v>0.64000000000000012</v>
      </c>
      <c r="Q912" s="65">
        <f t="shared" si="94"/>
        <v>562.49999999999989</v>
      </c>
      <c r="R912" s="103">
        <f t="shared" si="94"/>
        <v>1124.9999999999998</v>
      </c>
      <c r="S912" s="65">
        <f t="shared" si="94"/>
        <v>1406.2499999999998</v>
      </c>
      <c r="T912" s="65">
        <f t="shared" si="95"/>
        <v>1.2355844704744641</v>
      </c>
      <c r="U912" s="107">
        <f t="shared" si="95"/>
        <v>2.4711689409489281</v>
      </c>
      <c r="V912" s="65">
        <f t="shared" si="95"/>
        <v>3.0889611761861033</v>
      </c>
    </row>
    <row r="913" spans="15:22" x14ac:dyDescent="0.25">
      <c r="O913" s="181">
        <v>911</v>
      </c>
      <c r="P913" s="62">
        <f t="shared" si="93"/>
        <v>0.63859572176146884</v>
      </c>
      <c r="Q913" s="65">
        <f t="shared" si="94"/>
        <v>563.73694300205295</v>
      </c>
      <c r="R913" s="103">
        <f t="shared" si="94"/>
        <v>1127.4738860041059</v>
      </c>
      <c r="S913" s="65">
        <f t="shared" si="94"/>
        <v>1409.3423575051322</v>
      </c>
      <c r="T913" s="65">
        <f t="shared" si="95"/>
        <v>1.2369430020530672</v>
      </c>
      <c r="U913" s="107">
        <f t="shared" si="95"/>
        <v>2.4738860041061344</v>
      </c>
      <c r="V913" s="65">
        <f t="shared" si="95"/>
        <v>3.0923575051324406</v>
      </c>
    </row>
    <row r="914" spans="15:22" x14ac:dyDescent="0.25">
      <c r="O914" s="181">
        <v>912</v>
      </c>
      <c r="P914" s="62">
        <f t="shared" si="93"/>
        <v>0.63719606032625431</v>
      </c>
      <c r="Q914" s="65">
        <f t="shared" si="94"/>
        <v>564.97524453568406</v>
      </c>
      <c r="R914" s="103">
        <f t="shared" si="94"/>
        <v>1129.9504890713681</v>
      </c>
      <c r="S914" s="65">
        <f t="shared" si="94"/>
        <v>1412.4381113392101</v>
      </c>
      <c r="T914" s="65">
        <f t="shared" si="95"/>
        <v>1.2383015336311018</v>
      </c>
      <c r="U914" s="107">
        <f t="shared" si="95"/>
        <v>2.4766030672622037</v>
      </c>
      <c r="V914" s="65">
        <f t="shared" si="95"/>
        <v>3.0957538340778683</v>
      </c>
    </row>
    <row r="915" spans="15:22" x14ac:dyDescent="0.25">
      <c r="O915" s="181">
        <v>913</v>
      </c>
      <c r="P915" s="62">
        <f t="shared" si="93"/>
        <v>0.63580099547847868</v>
      </c>
      <c r="Q915" s="65">
        <f t="shared" si="94"/>
        <v>566.21490460089365</v>
      </c>
      <c r="R915" s="103">
        <f t="shared" si="94"/>
        <v>1132.4298092017873</v>
      </c>
      <c r="S915" s="65">
        <f t="shared" si="94"/>
        <v>1415.5372615022341</v>
      </c>
      <c r="T915" s="65">
        <f t="shared" si="95"/>
        <v>1.2396600652095913</v>
      </c>
      <c r="U915" s="107">
        <f t="shared" si="95"/>
        <v>2.4793201304191825</v>
      </c>
      <c r="V915" s="65">
        <f t="shared" si="95"/>
        <v>3.0991501630239782</v>
      </c>
    </row>
    <row r="916" spans="15:22" x14ac:dyDescent="0.25">
      <c r="O916" s="181">
        <v>914</v>
      </c>
      <c r="P916" s="62">
        <f t="shared" si="93"/>
        <v>0.63441050711279434</v>
      </c>
      <c r="Q916" s="65">
        <f t="shared" si="94"/>
        <v>567.4559231976815</v>
      </c>
      <c r="R916" s="103">
        <f t="shared" si="94"/>
        <v>1134.911846395363</v>
      </c>
      <c r="S916" s="65">
        <f t="shared" si="94"/>
        <v>1418.6398079942037</v>
      </c>
      <c r="T916" s="65">
        <f t="shared" si="95"/>
        <v>1.2410185967878533</v>
      </c>
      <c r="U916" s="107">
        <f t="shared" si="95"/>
        <v>2.4820371935757066</v>
      </c>
      <c r="V916" s="65">
        <f t="shared" si="95"/>
        <v>3.1025464919696333</v>
      </c>
    </row>
    <row r="917" spans="15:22" x14ac:dyDescent="0.25">
      <c r="O917" s="181">
        <v>915</v>
      </c>
      <c r="P917" s="62">
        <f t="shared" si="93"/>
        <v>0.63302457523365874</v>
      </c>
      <c r="Q917" s="65">
        <f t="shared" si="94"/>
        <v>568.69830032604762</v>
      </c>
      <c r="R917" s="103">
        <f t="shared" si="94"/>
        <v>1137.3966006520952</v>
      </c>
      <c r="S917" s="65">
        <f t="shared" si="94"/>
        <v>1421.7457508151192</v>
      </c>
      <c r="T917" s="65">
        <f t="shared" si="95"/>
        <v>1.2423771283661154</v>
      </c>
      <c r="U917" s="107">
        <f t="shared" si="95"/>
        <v>2.4847542567322307</v>
      </c>
      <c r="V917" s="65">
        <f t="shared" si="95"/>
        <v>3.1059428209155158</v>
      </c>
    </row>
    <row r="918" spans="15:22" x14ac:dyDescent="0.25">
      <c r="O918" s="181">
        <v>916</v>
      </c>
      <c r="P918" s="62">
        <f t="shared" si="93"/>
        <v>0.63164317995461561</v>
      </c>
      <c r="Q918" s="65">
        <f t="shared" si="94"/>
        <v>569.94203598599211</v>
      </c>
      <c r="R918" s="103">
        <f t="shared" si="94"/>
        <v>1139.8840719719842</v>
      </c>
      <c r="S918" s="65">
        <f t="shared" si="94"/>
        <v>1424.8550899649802</v>
      </c>
      <c r="T918" s="65">
        <f t="shared" si="95"/>
        <v>1.2437356599444911</v>
      </c>
      <c r="U918" s="107">
        <f t="shared" si="95"/>
        <v>2.4874713198889822</v>
      </c>
      <c r="V918" s="65">
        <f t="shared" si="95"/>
        <v>3.1093391498609435</v>
      </c>
    </row>
    <row r="919" spans="15:22" x14ac:dyDescent="0.25">
      <c r="O919" s="181">
        <v>917</v>
      </c>
      <c r="P919" s="62">
        <f t="shared" si="93"/>
        <v>0.63026630149758167</v>
      </c>
      <c r="Q919" s="65">
        <f t="shared" si="94"/>
        <v>571.18713017751486</v>
      </c>
      <c r="R919" s="103">
        <f t="shared" si="94"/>
        <v>1142.3742603550297</v>
      </c>
      <c r="S919" s="65">
        <f t="shared" si="94"/>
        <v>1427.9678254437872</v>
      </c>
      <c r="T919" s="65">
        <f t="shared" si="95"/>
        <v>1.2450941915227531</v>
      </c>
      <c r="U919" s="107">
        <f t="shared" si="95"/>
        <v>2.4901883830455063</v>
      </c>
      <c r="V919" s="65">
        <f t="shared" si="95"/>
        <v>3.1127354788070534</v>
      </c>
    </row>
    <row r="920" spans="15:22" x14ac:dyDescent="0.25">
      <c r="O920" s="181">
        <v>918</v>
      </c>
      <c r="P920" s="62">
        <f t="shared" si="93"/>
        <v>0.62889392019213886</v>
      </c>
      <c r="Q920" s="65">
        <f t="shared" si="94"/>
        <v>572.43358290061587</v>
      </c>
      <c r="R920" s="103">
        <f t="shared" si="94"/>
        <v>1144.8671658012317</v>
      </c>
      <c r="S920" s="65">
        <f t="shared" si="94"/>
        <v>1431.0839572515397</v>
      </c>
      <c r="T920" s="65">
        <f t="shared" si="95"/>
        <v>1.2464527231010152</v>
      </c>
      <c r="U920" s="107">
        <f t="shared" si="95"/>
        <v>2.4929054462020304</v>
      </c>
      <c r="V920" s="65">
        <f t="shared" si="95"/>
        <v>3.1161318077524811</v>
      </c>
    </row>
    <row r="921" spans="15:22" x14ac:dyDescent="0.25">
      <c r="O921" s="181">
        <v>919</v>
      </c>
      <c r="P921" s="62">
        <f t="shared" si="93"/>
        <v>0.62752601647483131</v>
      </c>
      <c r="Q921" s="65">
        <f t="shared" si="94"/>
        <v>573.68139415529527</v>
      </c>
      <c r="R921" s="103">
        <f t="shared" si="94"/>
        <v>1147.3627883105905</v>
      </c>
      <c r="S921" s="65">
        <f t="shared" si="94"/>
        <v>1434.2034853882381</v>
      </c>
      <c r="T921" s="65">
        <f t="shared" si="95"/>
        <v>1.2478112546793909</v>
      </c>
      <c r="U921" s="107">
        <f t="shared" si="95"/>
        <v>2.4956225093587818</v>
      </c>
      <c r="V921" s="65">
        <f t="shared" si="95"/>
        <v>3.1195281366983636</v>
      </c>
    </row>
    <row r="922" spans="15:22" x14ac:dyDescent="0.25">
      <c r="O922" s="181">
        <v>920</v>
      </c>
      <c r="P922" s="62">
        <f t="shared" si="93"/>
        <v>0.62616257088846883</v>
      </c>
      <c r="Q922" s="65">
        <f t="shared" si="94"/>
        <v>574.93056394155292</v>
      </c>
      <c r="R922" s="103">
        <f t="shared" si="94"/>
        <v>1149.8611278831058</v>
      </c>
      <c r="S922" s="65">
        <f t="shared" si="94"/>
        <v>1437.3264098538823</v>
      </c>
      <c r="T922" s="65">
        <f t="shared" si="95"/>
        <v>1.249169786257653</v>
      </c>
      <c r="U922" s="107">
        <f t="shared" si="95"/>
        <v>2.4983395725153059</v>
      </c>
      <c r="V922" s="65">
        <f t="shared" si="95"/>
        <v>3.1229244656442461</v>
      </c>
    </row>
    <row r="923" spans="15:22" x14ac:dyDescent="0.25">
      <c r="O923" s="181">
        <v>921</v>
      </c>
      <c r="P923" s="62">
        <f t="shared" si="93"/>
        <v>0.62480356408143445</v>
      </c>
      <c r="Q923" s="65">
        <f t="shared" si="94"/>
        <v>576.18109225938895</v>
      </c>
      <c r="R923" s="103">
        <f t="shared" si="94"/>
        <v>1152.3621845187779</v>
      </c>
      <c r="S923" s="65">
        <f t="shared" si="94"/>
        <v>1440.4527306484722</v>
      </c>
      <c r="T923" s="65">
        <f t="shared" si="95"/>
        <v>1.2505283178360287</v>
      </c>
      <c r="U923" s="107">
        <f t="shared" si="95"/>
        <v>2.5010566356720574</v>
      </c>
      <c r="V923" s="65">
        <f t="shared" si="95"/>
        <v>3.1263207945899012</v>
      </c>
    </row>
    <row r="924" spans="15:22" x14ac:dyDescent="0.25">
      <c r="O924" s="181">
        <v>922</v>
      </c>
      <c r="P924" s="62">
        <f t="shared" si="93"/>
        <v>0.62344897680699785</v>
      </c>
      <c r="Q924" s="65">
        <f t="shared" si="94"/>
        <v>577.43297910880335</v>
      </c>
      <c r="R924" s="103">
        <f t="shared" si="94"/>
        <v>1154.8659582176067</v>
      </c>
      <c r="S924" s="65">
        <f t="shared" si="94"/>
        <v>1443.5824477720084</v>
      </c>
      <c r="T924" s="65">
        <f t="shared" si="95"/>
        <v>1.2518868494144044</v>
      </c>
      <c r="U924" s="107">
        <f t="shared" si="95"/>
        <v>2.5037736988288088</v>
      </c>
      <c r="V924" s="65">
        <f t="shared" si="95"/>
        <v>3.1297171235362384</v>
      </c>
    </row>
    <row r="925" spans="15:22" x14ac:dyDescent="0.25">
      <c r="O925" s="181">
        <v>923</v>
      </c>
      <c r="P925" s="62">
        <f t="shared" si="93"/>
        <v>0.62209878992263434</v>
      </c>
      <c r="Q925" s="65">
        <f t="shared" si="94"/>
        <v>578.68622448979602</v>
      </c>
      <c r="R925" s="103">
        <f t="shared" si="94"/>
        <v>1157.372448979592</v>
      </c>
      <c r="S925" s="65">
        <f t="shared" si="94"/>
        <v>1446.7155612244899</v>
      </c>
      <c r="T925" s="65">
        <f t="shared" si="95"/>
        <v>1.2532453809926665</v>
      </c>
      <c r="U925" s="107">
        <f t="shared" si="95"/>
        <v>2.5064907619853329</v>
      </c>
      <c r="V925" s="65">
        <f t="shared" si="95"/>
        <v>3.1331134524814388</v>
      </c>
    </row>
    <row r="926" spans="15:22" x14ac:dyDescent="0.25">
      <c r="O926" s="181">
        <v>924</v>
      </c>
      <c r="P926" s="62">
        <f t="shared" si="93"/>
        <v>0.62075298438934801</v>
      </c>
      <c r="Q926" s="65">
        <f t="shared" si="94"/>
        <v>579.94082840236683</v>
      </c>
      <c r="R926" s="103">
        <f t="shared" si="94"/>
        <v>1159.8816568047337</v>
      </c>
      <c r="S926" s="65">
        <f t="shared" si="94"/>
        <v>1449.8520710059172</v>
      </c>
      <c r="T926" s="65">
        <f t="shared" si="95"/>
        <v>1.2546039125708148</v>
      </c>
      <c r="U926" s="107">
        <f t="shared" si="95"/>
        <v>2.5092078251416297</v>
      </c>
      <c r="V926" s="65">
        <f t="shared" si="95"/>
        <v>3.1365097814273213</v>
      </c>
    </row>
    <row r="927" spans="15:22" x14ac:dyDescent="0.25">
      <c r="O927" s="181">
        <v>925</v>
      </c>
      <c r="P927" s="62">
        <f t="shared" si="93"/>
        <v>0.61941154127100062</v>
      </c>
      <c r="Q927" s="65">
        <f t="shared" si="94"/>
        <v>581.19679084651625</v>
      </c>
      <c r="R927" s="103">
        <f t="shared" si="94"/>
        <v>1162.3935816930325</v>
      </c>
      <c r="S927" s="65">
        <f t="shared" si="94"/>
        <v>1452.9919771162906</v>
      </c>
      <c r="T927" s="65">
        <f t="shared" si="95"/>
        <v>1.2559624441494179</v>
      </c>
      <c r="U927" s="107">
        <f t="shared" si="95"/>
        <v>2.5119248882988359</v>
      </c>
      <c r="V927" s="65">
        <f t="shared" si="95"/>
        <v>3.1399061103734311</v>
      </c>
    </row>
    <row r="928" spans="15:22" x14ac:dyDescent="0.25">
      <c r="O928" s="181">
        <v>926</v>
      </c>
      <c r="P928" s="62">
        <f t="shared" si="93"/>
        <v>0.61807444173364612</v>
      </c>
      <c r="Q928" s="65">
        <f t="shared" si="94"/>
        <v>582.4541118222437</v>
      </c>
      <c r="R928" s="103">
        <f t="shared" si="94"/>
        <v>1164.9082236444874</v>
      </c>
      <c r="S928" s="65">
        <f t="shared" si="94"/>
        <v>1456.1352795556095</v>
      </c>
      <c r="T928" s="65">
        <f t="shared" si="95"/>
        <v>1.2573209757274526</v>
      </c>
      <c r="U928" s="107">
        <f t="shared" si="95"/>
        <v>2.5146419514549052</v>
      </c>
      <c r="V928" s="65">
        <f t="shared" si="95"/>
        <v>3.1433024393188589</v>
      </c>
    </row>
    <row r="929" spans="15:22" x14ac:dyDescent="0.25">
      <c r="O929" s="181">
        <v>927</v>
      </c>
      <c r="P929" s="62">
        <f t="shared" si="93"/>
        <v>0.61674166704486866</v>
      </c>
      <c r="Q929" s="65">
        <f t="shared" si="94"/>
        <v>583.71279132954965</v>
      </c>
      <c r="R929" s="103">
        <f t="shared" si="94"/>
        <v>1167.4255826590993</v>
      </c>
      <c r="S929" s="65">
        <f t="shared" si="94"/>
        <v>1459.281978323874</v>
      </c>
      <c r="T929" s="65">
        <f t="shared" si="95"/>
        <v>1.258679507305942</v>
      </c>
      <c r="U929" s="107">
        <f t="shared" si="95"/>
        <v>2.517359014611884</v>
      </c>
      <c r="V929" s="65">
        <f t="shared" si="95"/>
        <v>3.146698768264514</v>
      </c>
    </row>
    <row r="930" spans="15:22" x14ac:dyDescent="0.25">
      <c r="O930" s="181">
        <v>928</v>
      </c>
      <c r="P930" s="62">
        <f t="shared" si="93"/>
        <v>0.61541319857312715</v>
      </c>
      <c r="Q930" s="65">
        <f t="shared" si="94"/>
        <v>584.97282936843385</v>
      </c>
      <c r="R930" s="103">
        <f t="shared" si="94"/>
        <v>1169.9456587368677</v>
      </c>
      <c r="S930" s="65">
        <f t="shared" si="94"/>
        <v>1462.4320734210846</v>
      </c>
      <c r="T930" s="65">
        <f t="shared" si="95"/>
        <v>1.2600380388842041</v>
      </c>
      <c r="U930" s="107">
        <f t="shared" si="95"/>
        <v>2.5200760777684081</v>
      </c>
      <c r="V930" s="65">
        <f t="shared" si="95"/>
        <v>3.1500950972106239</v>
      </c>
    </row>
    <row r="931" spans="15:22" x14ac:dyDescent="0.25">
      <c r="O931" s="181">
        <v>929</v>
      </c>
      <c r="P931" s="62">
        <f t="shared" si="93"/>
        <v>0.61408901778710401</v>
      </c>
      <c r="Q931" s="65">
        <f t="shared" si="94"/>
        <v>586.2342259388962</v>
      </c>
      <c r="R931" s="103">
        <f t="shared" si="94"/>
        <v>1172.4684518777924</v>
      </c>
      <c r="S931" s="65">
        <f t="shared" si="94"/>
        <v>1465.5855648472407</v>
      </c>
      <c r="T931" s="65">
        <f t="shared" si="95"/>
        <v>1.2613965704623524</v>
      </c>
      <c r="U931" s="107">
        <f t="shared" si="95"/>
        <v>2.5227931409247049</v>
      </c>
      <c r="V931" s="65">
        <f t="shared" si="95"/>
        <v>3.1534914261560516</v>
      </c>
    </row>
    <row r="932" spans="15:22" x14ac:dyDescent="0.25">
      <c r="O932" s="181">
        <v>930</v>
      </c>
      <c r="P932" s="62">
        <f t="shared" si="93"/>
        <v>0.61276910625505843</v>
      </c>
      <c r="Q932" s="65">
        <f t="shared" si="94"/>
        <v>587.49698104093704</v>
      </c>
      <c r="R932" s="103">
        <f t="shared" si="94"/>
        <v>1174.9939620818741</v>
      </c>
      <c r="S932" s="65">
        <f t="shared" si="94"/>
        <v>1468.7424526023426</v>
      </c>
      <c r="T932" s="65">
        <f t="shared" si="95"/>
        <v>1.2627551020408418</v>
      </c>
      <c r="U932" s="107">
        <f t="shared" si="95"/>
        <v>2.5255102040816837</v>
      </c>
      <c r="V932" s="65">
        <f t="shared" si="95"/>
        <v>3.1568877551019341</v>
      </c>
    </row>
    <row r="933" spans="15:22" x14ac:dyDescent="0.25">
      <c r="O933" s="181">
        <v>931</v>
      </c>
      <c r="P933" s="62">
        <f t="shared" si="93"/>
        <v>0.61145344564418558</v>
      </c>
      <c r="Q933" s="65">
        <f t="shared" si="94"/>
        <v>588.76109467455626</v>
      </c>
      <c r="R933" s="103">
        <f t="shared" si="94"/>
        <v>1177.5221893491125</v>
      </c>
      <c r="S933" s="65">
        <f t="shared" si="94"/>
        <v>1471.9027366863907</v>
      </c>
      <c r="T933" s="65">
        <f t="shared" si="95"/>
        <v>1.2641136336192176</v>
      </c>
      <c r="U933" s="107">
        <f t="shared" si="95"/>
        <v>2.5282272672384352</v>
      </c>
      <c r="V933" s="65">
        <f t="shared" si="95"/>
        <v>3.160284084048044</v>
      </c>
    </row>
    <row r="934" spans="15:22" x14ac:dyDescent="0.25">
      <c r="O934" s="181">
        <v>932</v>
      </c>
      <c r="P934" s="62">
        <f t="shared" si="93"/>
        <v>0.61014201771998011</v>
      </c>
      <c r="Q934" s="65">
        <f t="shared" si="94"/>
        <v>590.02656683975363</v>
      </c>
      <c r="R934" s="103">
        <f t="shared" si="94"/>
        <v>1180.0531336795073</v>
      </c>
      <c r="S934" s="65">
        <f t="shared" si="94"/>
        <v>1475.0664170993841</v>
      </c>
      <c r="T934" s="65">
        <f t="shared" si="95"/>
        <v>1.2654721651973659</v>
      </c>
      <c r="U934" s="107">
        <f t="shared" si="95"/>
        <v>2.5309443303947319</v>
      </c>
      <c r="V934" s="65">
        <f t="shared" si="95"/>
        <v>3.1636804129934717</v>
      </c>
    </row>
    <row r="935" spans="15:22" x14ac:dyDescent="0.25">
      <c r="O935" s="181">
        <v>933</v>
      </c>
      <c r="P935" s="62">
        <f t="shared" si="93"/>
        <v>0.60883480434560344</v>
      </c>
      <c r="Q935" s="65">
        <f t="shared" si="94"/>
        <v>591.29339753652937</v>
      </c>
      <c r="R935" s="103">
        <f t="shared" si="94"/>
        <v>1182.5867950730587</v>
      </c>
      <c r="S935" s="65">
        <f t="shared" si="94"/>
        <v>1478.2334938413235</v>
      </c>
      <c r="T935" s="65">
        <f t="shared" si="95"/>
        <v>1.2668306967757417</v>
      </c>
      <c r="U935" s="107">
        <f t="shared" si="95"/>
        <v>2.5336613935514833</v>
      </c>
      <c r="V935" s="65">
        <f t="shared" si="95"/>
        <v>3.1670767419393542</v>
      </c>
    </row>
    <row r="936" spans="15:22" x14ac:dyDescent="0.25">
      <c r="O936" s="181">
        <v>934</v>
      </c>
      <c r="P936" s="62">
        <f t="shared" si="93"/>
        <v>0.60753178748125769</v>
      </c>
      <c r="Q936" s="65">
        <f t="shared" si="94"/>
        <v>592.56158676488349</v>
      </c>
      <c r="R936" s="103">
        <f t="shared" si="94"/>
        <v>1185.123173529767</v>
      </c>
      <c r="S936" s="65">
        <f t="shared" si="94"/>
        <v>1481.4039669122085</v>
      </c>
      <c r="T936" s="65">
        <f t="shared" si="95"/>
        <v>1.2681892283541174</v>
      </c>
      <c r="U936" s="107">
        <f t="shared" si="95"/>
        <v>2.5363784567082348</v>
      </c>
      <c r="V936" s="65">
        <f t="shared" si="95"/>
        <v>3.1704730708850093</v>
      </c>
    </row>
    <row r="937" spans="15:22" x14ac:dyDescent="0.25">
      <c r="O937" s="181">
        <v>935</v>
      </c>
      <c r="P937" s="62">
        <f t="shared" si="93"/>
        <v>0.60623294918356252</v>
      </c>
      <c r="Q937" s="65">
        <f t="shared" si="94"/>
        <v>593.83113452481587</v>
      </c>
      <c r="R937" s="103">
        <f t="shared" si="94"/>
        <v>1187.6622690496317</v>
      </c>
      <c r="S937" s="65">
        <f t="shared" si="94"/>
        <v>1484.5778363120398</v>
      </c>
      <c r="T937" s="65">
        <f t="shared" si="95"/>
        <v>1.2695477599323794</v>
      </c>
      <c r="U937" s="107">
        <f t="shared" si="95"/>
        <v>2.5390955198647589</v>
      </c>
      <c r="V937" s="65">
        <f t="shared" si="95"/>
        <v>3.1738693998313465</v>
      </c>
    </row>
    <row r="938" spans="15:22" x14ac:dyDescent="0.25">
      <c r="O938" s="181">
        <v>936</v>
      </c>
      <c r="P938" s="62">
        <f t="shared" si="93"/>
        <v>0.60493827160493829</v>
      </c>
      <c r="Q938" s="65">
        <f t="shared" si="94"/>
        <v>595.10204081632651</v>
      </c>
      <c r="R938" s="103">
        <f t="shared" si="94"/>
        <v>1190.204081632653</v>
      </c>
      <c r="S938" s="65">
        <f t="shared" si="94"/>
        <v>1487.7551020408164</v>
      </c>
      <c r="T938" s="65">
        <f t="shared" si="95"/>
        <v>1.2709062915106415</v>
      </c>
      <c r="U938" s="107">
        <f t="shared" si="95"/>
        <v>2.541812583021283</v>
      </c>
      <c r="V938" s="65">
        <f t="shared" si="95"/>
        <v>3.1772657287765469</v>
      </c>
    </row>
    <row r="939" spans="15:22" x14ac:dyDescent="0.25">
      <c r="O939" s="181">
        <v>937</v>
      </c>
      <c r="P939" s="62">
        <f t="shared" si="93"/>
        <v>0.6036477369929919</v>
      </c>
      <c r="Q939" s="65">
        <f t="shared" si="94"/>
        <v>596.37430563941541</v>
      </c>
      <c r="R939" s="103">
        <f t="shared" si="94"/>
        <v>1192.7486112788308</v>
      </c>
      <c r="S939" s="65">
        <f t="shared" si="94"/>
        <v>1490.9357640985386</v>
      </c>
      <c r="T939" s="65">
        <f t="shared" si="95"/>
        <v>1.2722648230889035</v>
      </c>
      <c r="U939" s="107">
        <f t="shared" si="95"/>
        <v>2.5445296461778071</v>
      </c>
      <c r="V939" s="65">
        <f t="shared" si="95"/>
        <v>3.180662057722202</v>
      </c>
    </row>
    <row r="940" spans="15:22" x14ac:dyDescent="0.25">
      <c r="O940" s="181">
        <v>938</v>
      </c>
      <c r="P940" s="62">
        <f t="shared" si="93"/>
        <v>0.60236132768990869</v>
      </c>
      <c r="Q940" s="65">
        <f t="shared" si="94"/>
        <v>597.6479289940828</v>
      </c>
      <c r="R940" s="103">
        <f t="shared" si="94"/>
        <v>1195.2958579881656</v>
      </c>
      <c r="S940" s="65">
        <f t="shared" si="94"/>
        <v>1494.1198224852071</v>
      </c>
      <c r="T940" s="65">
        <f t="shared" si="95"/>
        <v>1.273623354667393</v>
      </c>
      <c r="U940" s="107">
        <f t="shared" si="95"/>
        <v>2.5472467093347859</v>
      </c>
      <c r="V940" s="65">
        <f t="shared" si="95"/>
        <v>3.1840583866685392</v>
      </c>
    </row>
    <row r="941" spans="15:22" x14ac:dyDescent="0.25">
      <c r="O941" s="181">
        <v>939</v>
      </c>
      <c r="P941" s="62">
        <f t="shared" si="93"/>
        <v>0.60107902613184905</v>
      </c>
      <c r="Q941" s="65">
        <f t="shared" si="94"/>
        <v>598.92291088032835</v>
      </c>
      <c r="R941" s="103">
        <f t="shared" si="94"/>
        <v>1197.8458217606567</v>
      </c>
      <c r="S941" s="65">
        <f t="shared" si="94"/>
        <v>1497.3072772008209</v>
      </c>
      <c r="T941" s="65">
        <f t="shared" si="95"/>
        <v>1.2749818862455413</v>
      </c>
      <c r="U941" s="107">
        <f t="shared" si="95"/>
        <v>2.5499637724910826</v>
      </c>
      <c r="V941" s="65">
        <f t="shared" si="95"/>
        <v>3.1874547156137396</v>
      </c>
    </row>
    <row r="942" spans="15:22" x14ac:dyDescent="0.25">
      <c r="O942" s="181">
        <v>940</v>
      </c>
      <c r="P942" s="62">
        <f t="shared" si="93"/>
        <v>0.59980081484834769</v>
      </c>
      <c r="Q942" s="91">
        <f t="shared" si="94"/>
        <v>600.19925129815238</v>
      </c>
      <c r="R942" s="103">
        <f t="shared" si="94"/>
        <v>1200.3985025963048</v>
      </c>
      <c r="S942" s="65">
        <f t="shared" si="94"/>
        <v>1500.4981282453809</v>
      </c>
      <c r="T942" s="91">
        <f t="shared" si="95"/>
        <v>1.2763404178240307</v>
      </c>
      <c r="U942" s="107">
        <f t="shared" si="95"/>
        <v>2.5526808356480615</v>
      </c>
      <c r="V942" s="65">
        <f t="shared" si="95"/>
        <v>3.1908510445600768</v>
      </c>
    </row>
    <row r="943" spans="15:22" x14ac:dyDescent="0.25">
      <c r="O943" s="181">
        <v>941</v>
      </c>
      <c r="P943" s="62">
        <f t="shared" si="93"/>
        <v>0.59852667646171964</v>
      </c>
      <c r="Q943" s="65">
        <f t="shared" si="94"/>
        <v>601.47695024755467</v>
      </c>
      <c r="R943" s="103">
        <f t="shared" si="94"/>
        <v>1202.9539004951093</v>
      </c>
      <c r="S943" s="65">
        <f t="shared" si="94"/>
        <v>1503.6923756188867</v>
      </c>
      <c r="T943" s="65">
        <f t="shared" si="95"/>
        <v>1.2776989494022928</v>
      </c>
      <c r="U943" s="107">
        <f t="shared" si="95"/>
        <v>2.5553978988045856</v>
      </c>
      <c r="V943" s="65">
        <f t="shared" si="95"/>
        <v>3.194247373505732</v>
      </c>
    </row>
    <row r="944" spans="15:22" x14ac:dyDescent="0.25">
      <c r="O944" s="181">
        <v>942</v>
      </c>
      <c r="P944" s="62">
        <f t="shared" si="93"/>
        <v>0.59725659368646922</v>
      </c>
      <c r="Q944" s="65">
        <f t="shared" si="94"/>
        <v>602.75600772853511</v>
      </c>
      <c r="R944" s="103">
        <f t="shared" si="94"/>
        <v>1205.5120154570702</v>
      </c>
      <c r="S944" s="65">
        <f t="shared" si="94"/>
        <v>1506.8900193213378</v>
      </c>
      <c r="T944" s="65">
        <f t="shared" si="95"/>
        <v>1.2790574809804411</v>
      </c>
      <c r="U944" s="107">
        <f t="shared" si="95"/>
        <v>2.5581149619608823</v>
      </c>
      <c r="V944" s="65">
        <f t="shared" si="95"/>
        <v>3.1976437024511597</v>
      </c>
    </row>
    <row r="945" spans="15:22" x14ac:dyDescent="0.25">
      <c r="O945" s="181">
        <v>943</v>
      </c>
      <c r="P945" s="62">
        <f t="shared" si="93"/>
        <v>0.59599054932870321</v>
      </c>
      <c r="Q945" s="65">
        <f t="shared" si="94"/>
        <v>604.03642374109404</v>
      </c>
      <c r="R945" s="103">
        <f t="shared" si="94"/>
        <v>1208.0728474821881</v>
      </c>
      <c r="S945" s="65">
        <f t="shared" si="94"/>
        <v>1510.0910593527351</v>
      </c>
      <c r="T945" s="65">
        <f t="shared" si="95"/>
        <v>1.2804160125589306</v>
      </c>
      <c r="U945" s="107">
        <f t="shared" si="95"/>
        <v>2.5608320251178611</v>
      </c>
      <c r="V945" s="65">
        <f t="shared" si="95"/>
        <v>3.2010400313972696</v>
      </c>
    </row>
    <row r="946" spans="15:22" x14ac:dyDescent="0.25">
      <c r="O946" s="181">
        <v>944</v>
      </c>
      <c r="P946" s="62">
        <f t="shared" si="93"/>
        <v>0.59472852628555017</v>
      </c>
      <c r="Q946" s="65">
        <f t="shared" si="94"/>
        <v>605.31819828523123</v>
      </c>
      <c r="R946" s="103">
        <f t="shared" si="94"/>
        <v>1210.6363965704625</v>
      </c>
      <c r="S946" s="65">
        <f t="shared" si="94"/>
        <v>1513.295495713078</v>
      </c>
      <c r="T946" s="65">
        <f t="shared" si="95"/>
        <v>1.2817745441371926</v>
      </c>
      <c r="U946" s="107">
        <f t="shared" si="95"/>
        <v>2.5635490882743852</v>
      </c>
      <c r="V946" s="65">
        <f t="shared" si="95"/>
        <v>3.2044363603429247</v>
      </c>
    </row>
    <row r="947" spans="15:22" x14ac:dyDescent="0.25">
      <c r="O947" s="181">
        <v>945</v>
      </c>
      <c r="P947" s="62">
        <f t="shared" si="93"/>
        <v>0.59347050754458164</v>
      </c>
      <c r="Q947" s="65">
        <f t="shared" si="94"/>
        <v>606.60133136094669</v>
      </c>
      <c r="R947" s="103">
        <f t="shared" si="94"/>
        <v>1213.2026627218934</v>
      </c>
      <c r="S947" s="65">
        <f t="shared" si="94"/>
        <v>1516.5033284023668</v>
      </c>
      <c r="T947" s="65">
        <f t="shared" si="95"/>
        <v>1.2831330757154547</v>
      </c>
      <c r="U947" s="107">
        <f t="shared" si="95"/>
        <v>2.5662661514309093</v>
      </c>
      <c r="V947" s="65">
        <f t="shared" si="95"/>
        <v>3.2078326892888072</v>
      </c>
    </row>
    <row r="948" spans="15:22" x14ac:dyDescent="0.25">
      <c r="O948" s="181">
        <v>946</v>
      </c>
      <c r="P948" s="62">
        <f t="shared" si="93"/>
        <v>0.59221647618323958</v>
      </c>
      <c r="Q948" s="65">
        <f t="shared" si="94"/>
        <v>607.88582296824052</v>
      </c>
      <c r="R948" s="103">
        <f t="shared" si="94"/>
        <v>1215.771645936481</v>
      </c>
      <c r="S948" s="65">
        <f t="shared" si="94"/>
        <v>1519.7145574206013</v>
      </c>
      <c r="T948" s="65">
        <f t="shared" si="95"/>
        <v>1.2844916072938304</v>
      </c>
      <c r="U948" s="107">
        <f t="shared" si="95"/>
        <v>2.5689832145876608</v>
      </c>
      <c r="V948" s="65">
        <f t="shared" si="95"/>
        <v>3.2112290182344623</v>
      </c>
    </row>
    <row r="949" spans="15:22" x14ac:dyDescent="0.25">
      <c r="O949" s="181">
        <v>947</v>
      </c>
      <c r="P949" s="62">
        <f t="shared" si="93"/>
        <v>0.59096641536826688</v>
      </c>
      <c r="Q949" s="65">
        <f t="shared" si="94"/>
        <v>609.17167310711261</v>
      </c>
      <c r="R949" s="103">
        <f t="shared" si="94"/>
        <v>1218.3433462142252</v>
      </c>
      <c r="S949" s="65">
        <f t="shared" si="94"/>
        <v>1522.9291827677814</v>
      </c>
      <c r="T949" s="65">
        <f t="shared" si="95"/>
        <v>1.2858501388720924</v>
      </c>
      <c r="U949" s="107">
        <f t="shared" si="95"/>
        <v>2.5717002777441849</v>
      </c>
      <c r="V949" s="65">
        <f t="shared" si="95"/>
        <v>3.2146253471801174</v>
      </c>
    </row>
    <row r="950" spans="15:22" x14ac:dyDescent="0.25">
      <c r="O950" s="181">
        <v>948</v>
      </c>
      <c r="P950" s="62">
        <f t="shared" si="93"/>
        <v>0.58972030835514244</v>
      </c>
      <c r="Q950" s="65">
        <f t="shared" si="94"/>
        <v>610.45888177756319</v>
      </c>
      <c r="R950" s="103">
        <f t="shared" si="94"/>
        <v>1220.9177635551264</v>
      </c>
      <c r="S950" s="65">
        <f t="shared" si="94"/>
        <v>1526.1472044439079</v>
      </c>
      <c r="T950" s="65">
        <f t="shared" si="95"/>
        <v>1.2872086704505818</v>
      </c>
      <c r="U950" s="107">
        <f t="shared" si="95"/>
        <v>2.5744173409011637</v>
      </c>
      <c r="V950" s="65">
        <f t="shared" si="95"/>
        <v>3.2180216761264546</v>
      </c>
    </row>
    <row r="951" spans="15:22" x14ac:dyDescent="0.25">
      <c r="O951" s="181">
        <v>949</v>
      </c>
      <c r="P951" s="62">
        <f t="shared" si="93"/>
        <v>0.58847813848752106</v>
      </c>
      <c r="Q951" s="65">
        <f t="shared" si="94"/>
        <v>611.74744897959192</v>
      </c>
      <c r="R951" s="103">
        <f t="shared" si="94"/>
        <v>1223.4948979591838</v>
      </c>
      <c r="S951" s="65">
        <f t="shared" si="94"/>
        <v>1529.3686224489797</v>
      </c>
      <c r="T951" s="65">
        <f t="shared" si="95"/>
        <v>1.2885672020287302</v>
      </c>
      <c r="U951" s="107">
        <f t="shared" si="95"/>
        <v>2.5771344040574604</v>
      </c>
      <c r="V951" s="65">
        <f t="shared" si="95"/>
        <v>3.2214180050718824</v>
      </c>
    </row>
    <row r="952" spans="15:22" x14ac:dyDescent="0.25">
      <c r="O952" s="181">
        <v>950</v>
      </c>
      <c r="P952" s="62">
        <f t="shared" si="93"/>
        <v>0.5872398891966758</v>
      </c>
      <c r="Q952" s="65">
        <f t="shared" si="94"/>
        <v>613.03737471319903</v>
      </c>
      <c r="R952" s="103">
        <f t="shared" si="94"/>
        <v>1226.0747494263981</v>
      </c>
      <c r="S952" s="65">
        <f t="shared" si="94"/>
        <v>1532.5934367829975</v>
      </c>
      <c r="T952" s="65">
        <f t="shared" si="95"/>
        <v>1.2899257336071059</v>
      </c>
      <c r="U952" s="107">
        <f t="shared" si="95"/>
        <v>2.5798514672142119</v>
      </c>
      <c r="V952" s="65">
        <f t="shared" si="95"/>
        <v>3.2248143340177648</v>
      </c>
    </row>
    <row r="953" spans="15:22" x14ac:dyDescent="0.25">
      <c r="O953" s="181">
        <v>951</v>
      </c>
      <c r="P953" s="62">
        <f t="shared" si="93"/>
        <v>0.58600554400094651</v>
      </c>
      <c r="Q953" s="65">
        <f t="shared" si="94"/>
        <v>614.32865897838417</v>
      </c>
      <c r="R953" s="103">
        <f t="shared" si="94"/>
        <v>1228.6573179567683</v>
      </c>
      <c r="S953" s="65">
        <f t="shared" si="94"/>
        <v>1535.8216474459605</v>
      </c>
      <c r="T953" s="65">
        <f t="shared" si="95"/>
        <v>1.2912842651851406</v>
      </c>
      <c r="U953" s="107">
        <f t="shared" si="95"/>
        <v>2.5825685303702812</v>
      </c>
      <c r="V953" s="65">
        <f t="shared" si="95"/>
        <v>3.2282106629629652</v>
      </c>
    </row>
    <row r="954" spans="15:22" x14ac:dyDescent="0.25">
      <c r="O954" s="181">
        <v>952</v>
      </c>
      <c r="P954" s="62">
        <f t="shared" si="93"/>
        <v>0.58477508650519028</v>
      </c>
      <c r="Q954" s="65">
        <f t="shared" si="94"/>
        <v>615.62130177514791</v>
      </c>
      <c r="R954" s="103">
        <f t="shared" si="94"/>
        <v>1231.2426035502958</v>
      </c>
      <c r="S954" s="65">
        <f t="shared" si="94"/>
        <v>1539.05325443787</v>
      </c>
      <c r="T954" s="65">
        <f t="shared" si="95"/>
        <v>1.2926427967637437</v>
      </c>
      <c r="U954" s="107">
        <f t="shared" si="95"/>
        <v>2.5852855935274874</v>
      </c>
      <c r="V954" s="65">
        <f t="shared" si="95"/>
        <v>3.2316069919095298</v>
      </c>
    </row>
    <row r="955" spans="15:22" x14ac:dyDescent="0.25">
      <c r="O955" s="181">
        <v>953</v>
      </c>
      <c r="P955" s="62">
        <f t="shared" si="93"/>
        <v>0.58354850040023831</v>
      </c>
      <c r="Q955" s="65">
        <f t="shared" si="94"/>
        <v>616.91530310348992</v>
      </c>
      <c r="R955" s="103">
        <f t="shared" si="94"/>
        <v>1233.8306062069798</v>
      </c>
      <c r="S955" s="65">
        <f t="shared" si="94"/>
        <v>1542.2882577587247</v>
      </c>
      <c r="T955" s="65">
        <f t="shared" si="95"/>
        <v>1.2940013283420058</v>
      </c>
      <c r="U955" s="107">
        <f t="shared" si="95"/>
        <v>2.5880026566840115</v>
      </c>
      <c r="V955" s="65">
        <f t="shared" si="95"/>
        <v>3.2350033208547302</v>
      </c>
    </row>
    <row r="956" spans="15:22" x14ac:dyDescent="0.25">
      <c r="O956" s="181">
        <v>954</v>
      </c>
      <c r="P956" s="62">
        <f t="shared" si="93"/>
        <v>0.58232576946235426</v>
      </c>
      <c r="Q956" s="65">
        <f t="shared" si="94"/>
        <v>618.21066296341019</v>
      </c>
      <c r="R956" s="103">
        <f t="shared" si="94"/>
        <v>1236.4213259268204</v>
      </c>
      <c r="S956" s="65">
        <f t="shared" si="94"/>
        <v>1545.5266574085256</v>
      </c>
      <c r="T956" s="65">
        <f t="shared" si="95"/>
        <v>1.2953598599202678</v>
      </c>
      <c r="U956" s="107">
        <f t="shared" si="95"/>
        <v>2.5907197198405356</v>
      </c>
      <c r="V956" s="65">
        <f t="shared" si="95"/>
        <v>3.2383996498008401</v>
      </c>
    </row>
    <row r="957" spans="15:22" x14ac:dyDescent="0.25">
      <c r="O957" s="181">
        <v>955</v>
      </c>
      <c r="P957" s="62">
        <f t="shared" si="93"/>
        <v>0.58110687755269863</v>
      </c>
      <c r="Q957" s="65">
        <f t="shared" si="94"/>
        <v>619.50738135490883</v>
      </c>
      <c r="R957" s="103">
        <f t="shared" si="94"/>
        <v>1239.0147627098177</v>
      </c>
      <c r="S957" s="65">
        <f t="shared" si="94"/>
        <v>1548.7684533872721</v>
      </c>
      <c r="T957" s="65">
        <f t="shared" si="95"/>
        <v>1.2967183914986435</v>
      </c>
      <c r="U957" s="107">
        <f t="shared" si="95"/>
        <v>2.5934367829972871</v>
      </c>
      <c r="V957" s="65">
        <f t="shared" si="95"/>
        <v>3.2417959787464952</v>
      </c>
    </row>
    <row r="958" spans="15:22" x14ac:dyDescent="0.25">
      <c r="O958" s="181">
        <v>956</v>
      </c>
      <c r="P958" s="62">
        <f t="shared" si="93"/>
        <v>0.5798918086167959</v>
      </c>
      <c r="Q958" s="65">
        <f t="shared" si="94"/>
        <v>620.80545827798574</v>
      </c>
      <c r="R958" s="103">
        <f t="shared" si="94"/>
        <v>1241.6109165559715</v>
      </c>
      <c r="S958" s="65">
        <f t="shared" si="94"/>
        <v>1552.0136456949645</v>
      </c>
      <c r="T958" s="65">
        <f t="shared" si="95"/>
        <v>1.2980769230769056</v>
      </c>
      <c r="U958" s="107">
        <f t="shared" si="95"/>
        <v>2.5961538461538112</v>
      </c>
      <c r="V958" s="65">
        <f t="shared" si="95"/>
        <v>3.2451923076923777</v>
      </c>
    </row>
    <row r="959" spans="15:22" x14ac:dyDescent="0.25">
      <c r="O959" s="181">
        <v>957</v>
      </c>
      <c r="P959" s="62">
        <f t="shared" si="93"/>
        <v>0.57868054668400581</v>
      </c>
      <c r="Q959" s="65">
        <f t="shared" si="94"/>
        <v>622.1048937326409</v>
      </c>
      <c r="R959" s="103">
        <f t="shared" si="94"/>
        <v>1244.2097874652818</v>
      </c>
      <c r="S959" s="65">
        <f t="shared" si="94"/>
        <v>1555.2622343316023</v>
      </c>
      <c r="T959" s="65">
        <f t="shared" si="95"/>
        <v>1.2994354546551676</v>
      </c>
      <c r="U959" s="107">
        <f t="shared" si="95"/>
        <v>2.5988709093103353</v>
      </c>
      <c r="V959" s="65">
        <f t="shared" si="95"/>
        <v>3.2485886366378054</v>
      </c>
    </row>
    <row r="960" spans="15:22" x14ac:dyDescent="0.25">
      <c r="O960" s="181">
        <v>958</v>
      </c>
      <c r="P960" s="62">
        <f t="shared" si="93"/>
        <v>0.57747307586699859</v>
      </c>
      <c r="Q960" s="65">
        <f t="shared" si="94"/>
        <v>623.40568771887445</v>
      </c>
      <c r="R960" s="103">
        <f t="shared" si="94"/>
        <v>1246.8113754377489</v>
      </c>
      <c r="S960" s="65">
        <f t="shared" si="94"/>
        <v>1558.5142192971862</v>
      </c>
      <c r="T960" s="65">
        <f t="shared" si="95"/>
        <v>1.3007939862335434</v>
      </c>
      <c r="U960" s="107">
        <f t="shared" si="95"/>
        <v>2.6015879724670867</v>
      </c>
      <c r="V960" s="65">
        <f t="shared" si="95"/>
        <v>3.2519849655839153</v>
      </c>
    </row>
    <row r="961" spans="15:22" x14ac:dyDescent="0.25">
      <c r="O961" s="181">
        <v>959</v>
      </c>
      <c r="P961" s="62">
        <f t="shared" si="93"/>
        <v>0.57626938036123387</v>
      </c>
      <c r="Q961" s="65">
        <f t="shared" si="94"/>
        <v>624.70784023668648</v>
      </c>
      <c r="R961" s="103">
        <f t="shared" si="94"/>
        <v>1249.415680473373</v>
      </c>
      <c r="S961" s="65">
        <f t="shared" si="94"/>
        <v>1561.7696005917162</v>
      </c>
      <c r="T961" s="65">
        <f t="shared" si="95"/>
        <v>1.3021525178120328</v>
      </c>
      <c r="U961" s="107">
        <f t="shared" si="95"/>
        <v>2.6043050356240656</v>
      </c>
      <c r="V961" s="65">
        <f t="shared" si="95"/>
        <v>3.2553812945300251</v>
      </c>
    </row>
    <row r="962" spans="15:22" x14ac:dyDescent="0.25">
      <c r="O962" s="181">
        <v>960</v>
      </c>
      <c r="P962" s="62">
        <f t="shared" si="93"/>
        <v>0.57506944444444441</v>
      </c>
      <c r="Q962" s="65">
        <f t="shared" si="94"/>
        <v>626.01135128607655</v>
      </c>
      <c r="R962" s="103">
        <f t="shared" si="94"/>
        <v>1252.0227025721531</v>
      </c>
      <c r="S962" s="65">
        <f t="shared" si="94"/>
        <v>1565.0283782151914</v>
      </c>
      <c r="T962" s="65">
        <f t="shared" si="95"/>
        <v>1.3035110493900675</v>
      </c>
      <c r="U962" s="107">
        <f t="shared" si="95"/>
        <v>2.6070220987801349</v>
      </c>
      <c r="V962" s="65">
        <f t="shared" si="95"/>
        <v>3.2587776234752255</v>
      </c>
    </row>
    <row r="963" spans="15:22" x14ac:dyDescent="0.25">
      <c r="O963" s="181">
        <v>961</v>
      </c>
      <c r="P963" s="62">
        <f t="shared" si="93"/>
        <v>0.57387325247612131</v>
      </c>
      <c r="Q963" s="65">
        <f t="shared" si="94"/>
        <v>627.31622086704499</v>
      </c>
      <c r="R963" s="103">
        <f t="shared" si="94"/>
        <v>1254.63244173409</v>
      </c>
      <c r="S963" s="65">
        <f t="shared" si="94"/>
        <v>1568.2905521676125</v>
      </c>
      <c r="T963" s="65">
        <f t="shared" si="95"/>
        <v>1.3048695809684432</v>
      </c>
      <c r="U963" s="107">
        <f t="shared" si="95"/>
        <v>2.6097391619368864</v>
      </c>
      <c r="V963" s="65">
        <f t="shared" si="95"/>
        <v>3.262173952421108</v>
      </c>
    </row>
    <row r="964" spans="15:22" x14ac:dyDescent="0.25">
      <c r="O964" s="181">
        <v>962</v>
      </c>
      <c r="P964" s="62">
        <f t="shared" ref="P964:P1026" si="96">($C$2/$O964)^2</f>
        <v>0.57268078889700513</v>
      </c>
      <c r="Q964" s="65">
        <f t="shared" ref="Q964:S1026" si="97">Q$2*3600/($O$2/$O964)^2</f>
        <v>628.62244897959181</v>
      </c>
      <c r="R964" s="103">
        <f t="shared" si="97"/>
        <v>1257.2448979591836</v>
      </c>
      <c r="S964" s="65">
        <f t="shared" si="97"/>
        <v>1571.5561224489795</v>
      </c>
      <c r="T964" s="65">
        <f t="shared" ref="T964:V1026" si="98">T$2*3600/($O$2/$O964)^2 - T$2*3600/($O$2/($O964-1))^2</f>
        <v>1.3062281125468189</v>
      </c>
      <c r="U964" s="107">
        <f t="shared" si="98"/>
        <v>2.6124562250936378</v>
      </c>
      <c r="V964" s="65">
        <f t="shared" si="98"/>
        <v>3.2655702813669905</v>
      </c>
    </row>
    <row r="965" spans="15:22" x14ac:dyDescent="0.25">
      <c r="O965" s="181">
        <v>963</v>
      </c>
      <c r="P965" s="62">
        <f t="shared" si="96"/>
        <v>0.57149203822857997</v>
      </c>
      <c r="Q965" s="65">
        <f t="shared" si="97"/>
        <v>629.930035623717</v>
      </c>
      <c r="R965" s="103">
        <f t="shared" si="97"/>
        <v>1259.860071247434</v>
      </c>
      <c r="S965" s="65">
        <f t="shared" si="97"/>
        <v>1574.8250890592924</v>
      </c>
      <c r="T965" s="65">
        <f t="shared" si="98"/>
        <v>1.3075866441251947</v>
      </c>
      <c r="U965" s="107">
        <f t="shared" si="98"/>
        <v>2.6151732882503893</v>
      </c>
      <c r="V965" s="65">
        <f t="shared" si="98"/>
        <v>3.2689666103128729</v>
      </c>
    </row>
    <row r="966" spans="15:22" x14ac:dyDescent="0.25">
      <c r="O966" s="181">
        <v>964</v>
      </c>
      <c r="P966" s="62">
        <f t="shared" si="96"/>
        <v>0.57030698507257105</v>
      </c>
      <c r="Q966" s="65">
        <f t="shared" si="97"/>
        <v>631.23898079942035</v>
      </c>
      <c r="R966" s="103">
        <f t="shared" si="97"/>
        <v>1262.4779615988407</v>
      </c>
      <c r="S966" s="65">
        <f t="shared" si="97"/>
        <v>1578.0974519985509</v>
      </c>
      <c r="T966" s="65">
        <f t="shared" si="98"/>
        <v>1.308945175703343</v>
      </c>
      <c r="U966" s="107">
        <f t="shared" si="98"/>
        <v>2.617890351406686</v>
      </c>
      <c r="V966" s="65">
        <f t="shared" si="98"/>
        <v>3.2723629392585281</v>
      </c>
    </row>
    <row r="967" spans="15:22" x14ac:dyDescent="0.25">
      <c r="O967" s="181">
        <v>965</v>
      </c>
      <c r="P967" s="62">
        <f t="shared" si="96"/>
        <v>0.56912561411044593</v>
      </c>
      <c r="Q967" s="65">
        <f t="shared" si="97"/>
        <v>632.54928450670207</v>
      </c>
      <c r="R967" s="103">
        <f t="shared" si="97"/>
        <v>1265.0985690134041</v>
      </c>
      <c r="S967" s="65">
        <f t="shared" si="97"/>
        <v>1581.3732112667551</v>
      </c>
      <c r="T967" s="65">
        <f t="shared" si="98"/>
        <v>1.3103037072817187</v>
      </c>
      <c r="U967" s="107">
        <f t="shared" si="98"/>
        <v>2.6206074145634375</v>
      </c>
      <c r="V967" s="65">
        <f t="shared" si="98"/>
        <v>3.2757592682041832</v>
      </c>
    </row>
    <row r="968" spans="15:22" x14ac:dyDescent="0.25">
      <c r="O968" s="181">
        <v>966</v>
      </c>
      <c r="P968" s="62">
        <f t="shared" si="96"/>
        <v>0.56794791010291956</v>
      </c>
      <c r="Q968" s="65">
        <f t="shared" si="97"/>
        <v>633.86094674556216</v>
      </c>
      <c r="R968" s="103">
        <f t="shared" si="97"/>
        <v>1267.7218934911243</v>
      </c>
      <c r="S968" s="65">
        <f t="shared" si="97"/>
        <v>1584.6523668639054</v>
      </c>
      <c r="T968" s="65">
        <f t="shared" si="98"/>
        <v>1.3116622388600945</v>
      </c>
      <c r="U968" s="107">
        <f t="shared" si="98"/>
        <v>2.623324477720189</v>
      </c>
      <c r="V968" s="65">
        <f t="shared" si="98"/>
        <v>3.279155597150293</v>
      </c>
    </row>
    <row r="969" spans="15:22" x14ac:dyDescent="0.25">
      <c r="O969" s="181">
        <v>967</v>
      </c>
      <c r="P969" s="62">
        <f t="shared" si="96"/>
        <v>0.56677385788946288</v>
      </c>
      <c r="Q969" s="65">
        <f t="shared" si="97"/>
        <v>635.17396751600052</v>
      </c>
      <c r="R969" s="103">
        <f t="shared" si="97"/>
        <v>1270.347935032001</v>
      </c>
      <c r="S969" s="65">
        <f t="shared" si="97"/>
        <v>1587.9349187900013</v>
      </c>
      <c r="T969" s="65">
        <f t="shared" si="98"/>
        <v>1.3130207704383565</v>
      </c>
      <c r="U969" s="107">
        <f t="shared" si="98"/>
        <v>2.626041540876713</v>
      </c>
      <c r="V969" s="65">
        <f t="shared" si="98"/>
        <v>3.2825519260959481</v>
      </c>
    </row>
    <row r="970" spans="15:22" x14ac:dyDescent="0.25">
      <c r="O970" s="181">
        <v>968</v>
      </c>
      <c r="P970" s="62">
        <f t="shared" si="96"/>
        <v>0.56560344238781513</v>
      </c>
      <c r="Q970" s="65">
        <f t="shared" si="97"/>
        <v>636.48834681801702</v>
      </c>
      <c r="R970" s="103">
        <f t="shared" si="97"/>
        <v>1272.976693636034</v>
      </c>
      <c r="S970" s="65">
        <f t="shared" si="97"/>
        <v>1591.2208670450427</v>
      </c>
      <c r="T970" s="65">
        <f t="shared" si="98"/>
        <v>1.3143793020165049</v>
      </c>
      <c r="U970" s="107">
        <f t="shared" si="98"/>
        <v>2.6287586040330098</v>
      </c>
      <c r="V970" s="65">
        <f t="shared" si="98"/>
        <v>3.2859482550413759</v>
      </c>
    </row>
    <row r="971" spans="15:22" x14ac:dyDescent="0.25">
      <c r="O971" s="181">
        <v>969</v>
      </c>
      <c r="P971" s="62">
        <f t="shared" si="96"/>
        <v>0.56443664859349851</v>
      </c>
      <c r="Q971" s="65">
        <f t="shared" si="97"/>
        <v>637.80408465161213</v>
      </c>
      <c r="R971" s="103">
        <f t="shared" si="97"/>
        <v>1275.6081693032243</v>
      </c>
      <c r="S971" s="65">
        <f t="shared" si="97"/>
        <v>1594.5102116290304</v>
      </c>
      <c r="T971" s="65">
        <f t="shared" si="98"/>
        <v>1.315737833595108</v>
      </c>
      <c r="U971" s="107">
        <f t="shared" si="98"/>
        <v>2.631475667190216</v>
      </c>
      <c r="V971" s="65">
        <f t="shared" si="98"/>
        <v>3.2893445839877131</v>
      </c>
    </row>
    <row r="972" spans="15:22" x14ac:dyDescent="0.25">
      <c r="O972" s="181">
        <v>970</v>
      </c>
      <c r="P972" s="62">
        <f t="shared" si="96"/>
        <v>0.56327346157933889</v>
      </c>
      <c r="Q972" s="65">
        <f t="shared" si="97"/>
        <v>639.1211810167855</v>
      </c>
      <c r="R972" s="103">
        <f t="shared" si="97"/>
        <v>1278.242362033571</v>
      </c>
      <c r="S972" s="65">
        <f t="shared" si="97"/>
        <v>1597.8029525419636</v>
      </c>
      <c r="T972" s="65">
        <f t="shared" si="98"/>
        <v>1.31709636517337</v>
      </c>
      <c r="U972" s="107">
        <f t="shared" si="98"/>
        <v>2.6341927303467401</v>
      </c>
      <c r="V972" s="65">
        <f t="shared" si="98"/>
        <v>3.2927409129331409</v>
      </c>
    </row>
    <row r="973" spans="15:22" x14ac:dyDescent="0.25">
      <c r="O973" s="181">
        <v>971</v>
      </c>
      <c r="P973" s="62">
        <f t="shared" si="96"/>
        <v>0.56211386649498696</v>
      </c>
      <c r="Q973" s="65">
        <f t="shared" si="97"/>
        <v>640.43963591353702</v>
      </c>
      <c r="R973" s="103">
        <f t="shared" si="97"/>
        <v>1280.879271827074</v>
      </c>
      <c r="S973" s="65">
        <f t="shared" si="97"/>
        <v>1601.0990897838426</v>
      </c>
      <c r="T973" s="65">
        <f t="shared" si="98"/>
        <v>1.3184548967515184</v>
      </c>
      <c r="U973" s="107">
        <f t="shared" si="98"/>
        <v>2.6369097935030368</v>
      </c>
      <c r="V973" s="65">
        <f t="shared" si="98"/>
        <v>3.2961372418790233</v>
      </c>
    </row>
    <row r="974" spans="15:22" x14ac:dyDescent="0.25">
      <c r="O974" s="181">
        <v>972</v>
      </c>
      <c r="P974" s="62">
        <f t="shared" si="96"/>
        <v>0.56095784856644482</v>
      </c>
      <c r="Q974" s="65">
        <f t="shared" si="97"/>
        <v>641.75944934186691</v>
      </c>
      <c r="R974" s="103">
        <f t="shared" si="97"/>
        <v>1283.5188986837338</v>
      </c>
      <c r="S974" s="65">
        <f t="shared" si="97"/>
        <v>1604.3986233546673</v>
      </c>
      <c r="T974" s="65">
        <f t="shared" si="98"/>
        <v>1.3198134283298941</v>
      </c>
      <c r="U974" s="107">
        <f t="shared" si="98"/>
        <v>2.6396268566597882</v>
      </c>
      <c r="V974" s="65">
        <f t="shared" si="98"/>
        <v>3.2995335708246785</v>
      </c>
    </row>
    <row r="975" spans="15:22" x14ac:dyDescent="0.25">
      <c r="O975" s="181">
        <v>973</v>
      </c>
      <c r="P975" s="62">
        <f t="shared" si="96"/>
        <v>0.55980539309559552</v>
      </c>
      <c r="Q975" s="65">
        <f t="shared" si="97"/>
        <v>643.08062130177507</v>
      </c>
      <c r="R975" s="103">
        <f t="shared" si="97"/>
        <v>1286.1612426035501</v>
      </c>
      <c r="S975" s="65">
        <f t="shared" si="97"/>
        <v>1607.7015532544378</v>
      </c>
      <c r="T975" s="65">
        <f t="shared" si="98"/>
        <v>1.3211719599081562</v>
      </c>
      <c r="U975" s="107">
        <f t="shared" si="98"/>
        <v>2.6423439198163123</v>
      </c>
      <c r="V975" s="65">
        <f t="shared" si="98"/>
        <v>3.302929899770561</v>
      </c>
    </row>
    <row r="976" spans="15:22" x14ac:dyDescent="0.25">
      <c r="O976" s="181">
        <v>974</v>
      </c>
      <c r="P976" s="62">
        <f t="shared" si="96"/>
        <v>0.55865648545973545</v>
      </c>
      <c r="Q976" s="65">
        <f t="shared" si="97"/>
        <v>644.40315179326171</v>
      </c>
      <c r="R976" s="103">
        <f t="shared" si="97"/>
        <v>1288.8063035865234</v>
      </c>
      <c r="S976" s="65">
        <f t="shared" si="97"/>
        <v>1611.0078794831543</v>
      </c>
      <c r="T976" s="65">
        <f t="shared" si="98"/>
        <v>1.3225304914866456</v>
      </c>
      <c r="U976" s="107">
        <f t="shared" si="98"/>
        <v>2.6450609829732912</v>
      </c>
      <c r="V976" s="65">
        <f t="shared" si="98"/>
        <v>3.3063262287164434</v>
      </c>
    </row>
    <row r="977" spans="15:22" x14ac:dyDescent="0.25">
      <c r="O977" s="181">
        <v>975</v>
      </c>
      <c r="P977" s="62">
        <f t="shared" si="96"/>
        <v>0.55751111111111118</v>
      </c>
      <c r="Q977" s="65">
        <f t="shared" si="97"/>
        <v>645.72704081632651</v>
      </c>
      <c r="R977" s="103">
        <f t="shared" si="97"/>
        <v>1291.454081632653</v>
      </c>
      <c r="S977" s="65">
        <f t="shared" si="97"/>
        <v>1614.3176020408162</v>
      </c>
      <c r="T977" s="65">
        <f t="shared" si="98"/>
        <v>1.3238890230647939</v>
      </c>
      <c r="U977" s="107">
        <f t="shared" si="98"/>
        <v>2.6477780461295879</v>
      </c>
      <c r="V977" s="65">
        <f t="shared" si="98"/>
        <v>3.3097225576618712</v>
      </c>
    </row>
    <row r="978" spans="15:22" x14ac:dyDescent="0.25">
      <c r="O978" s="181">
        <v>976</v>
      </c>
      <c r="P978" s="62">
        <f t="shared" si="96"/>
        <v>0.556369255576458</v>
      </c>
      <c r="Q978" s="65">
        <f t="shared" si="97"/>
        <v>647.05228837096968</v>
      </c>
      <c r="R978" s="103">
        <f t="shared" si="97"/>
        <v>1294.1045767419394</v>
      </c>
      <c r="S978" s="65">
        <f t="shared" si="97"/>
        <v>1617.6307209274241</v>
      </c>
      <c r="T978" s="65">
        <f t="shared" si="98"/>
        <v>1.3252475546431697</v>
      </c>
      <c r="U978" s="107">
        <f t="shared" si="98"/>
        <v>2.6504951092863394</v>
      </c>
      <c r="V978" s="65">
        <f t="shared" si="98"/>
        <v>3.313118886607981</v>
      </c>
    </row>
    <row r="979" spans="15:22" x14ac:dyDescent="0.25">
      <c r="O979" s="181">
        <v>977</v>
      </c>
      <c r="P979" s="62">
        <f t="shared" si="96"/>
        <v>0.55523090445654344</v>
      </c>
      <c r="Q979" s="65">
        <f t="shared" si="97"/>
        <v>648.37889445719122</v>
      </c>
      <c r="R979" s="103">
        <f t="shared" si="97"/>
        <v>1296.7577889143824</v>
      </c>
      <c r="S979" s="65">
        <f t="shared" si="97"/>
        <v>1620.947236142978</v>
      </c>
      <c r="T979" s="65">
        <f t="shared" si="98"/>
        <v>1.3266060862215454</v>
      </c>
      <c r="U979" s="107">
        <f t="shared" si="98"/>
        <v>2.6532121724430908</v>
      </c>
      <c r="V979" s="65">
        <f t="shared" si="98"/>
        <v>3.3165152155538635</v>
      </c>
    </row>
    <row r="980" spans="15:22" x14ac:dyDescent="0.25">
      <c r="O980" s="181">
        <v>978</v>
      </c>
      <c r="P980" s="62">
        <f t="shared" si="96"/>
        <v>0.55409604342571328</v>
      </c>
      <c r="Q980" s="65">
        <f t="shared" si="97"/>
        <v>649.70685907499103</v>
      </c>
      <c r="R980" s="103">
        <f t="shared" si="97"/>
        <v>1299.4137181499821</v>
      </c>
      <c r="S980" s="65">
        <f t="shared" si="97"/>
        <v>1624.2671476874775</v>
      </c>
      <c r="T980" s="65">
        <f t="shared" si="98"/>
        <v>1.3279646177998075</v>
      </c>
      <c r="U980" s="107">
        <f t="shared" si="98"/>
        <v>2.6559292355996149</v>
      </c>
      <c r="V980" s="65">
        <f t="shared" si="98"/>
        <v>3.3199115444995186</v>
      </c>
    </row>
    <row r="981" spans="15:22" x14ac:dyDescent="0.25">
      <c r="O981" s="181">
        <v>979</v>
      </c>
      <c r="P981" s="62">
        <f t="shared" si="96"/>
        <v>0.55296465823144036</v>
      </c>
      <c r="Q981" s="65">
        <f t="shared" si="97"/>
        <v>651.0361822243691</v>
      </c>
      <c r="R981" s="103">
        <f t="shared" si="97"/>
        <v>1302.0723644487382</v>
      </c>
      <c r="S981" s="65">
        <f t="shared" si="97"/>
        <v>1627.5904555609227</v>
      </c>
      <c r="T981" s="65">
        <f t="shared" si="98"/>
        <v>1.3293231493780695</v>
      </c>
      <c r="U981" s="107">
        <f t="shared" si="98"/>
        <v>2.658646298756139</v>
      </c>
      <c r="V981" s="65">
        <f t="shared" si="98"/>
        <v>3.3233078734451738</v>
      </c>
    </row>
    <row r="982" spans="15:22" x14ac:dyDescent="0.25">
      <c r="O982" s="181">
        <v>980</v>
      </c>
      <c r="P982" s="62">
        <f t="shared" si="96"/>
        <v>0.55183673469387762</v>
      </c>
      <c r="Q982" s="65">
        <f t="shared" si="97"/>
        <v>652.36686390532532</v>
      </c>
      <c r="R982" s="103">
        <f t="shared" si="97"/>
        <v>1304.7337278106506</v>
      </c>
      <c r="S982" s="65">
        <f t="shared" si="97"/>
        <v>1630.9171597633135</v>
      </c>
      <c r="T982" s="65">
        <f t="shared" si="98"/>
        <v>1.3306816809562179</v>
      </c>
      <c r="U982" s="107">
        <f t="shared" si="98"/>
        <v>2.6613633619124357</v>
      </c>
      <c r="V982" s="65">
        <f t="shared" si="98"/>
        <v>3.3267042023908289</v>
      </c>
    </row>
    <row r="983" spans="15:22" x14ac:dyDescent="0.25">
      <c r="O983" s="181">
        <v>981</v>
      </c>
      <c r="P983" s="62">
        <f t="shared" si="96"/>
        <v>0.55071225870541307</v>
      </c>
      <c r="Q983" s="65">
        <f t="shared" si="97"/>
        <v>653.69890411786014</v>
      </c>
      <c r="R983" s="103">
        <f t="shared" si="97"/>
        <v>1307.3978082357203</v>
      </c>
      <c r="S983" s="65">
        <f t="shared" si="97"/>
        <v>1634.2472602946502</v>
      </c>
      <c r="T983" s="65">
        <f t="shared" si="98"/>
        <v>1.332040212534821</v>
      </c>
      <c r="U983" s="107">
        <f t="shared" si="98"/>
        <v>2.6640804250696419</v>
      </c>
      <c r="V983" s="65">
        <f t="shared" si="98"/>
        <v>3.3301005313367114</v>
      </c>
    </row>
    <row r="984" spans="15:22" x14ac:dyDescent="0.25">
      <c r="O984" s="181">
        <v>982</v>
      </c>
      <c r="P984" s="62">
        <f t="shared" si="96"/>
        <v>0.54959121623022966</v>
      </c>
      <c r="Q984" s="65">
        <f t="shared" si="97"/>
        <v>655.03230286197322</v>
      </c>
      <c r="R984" s="103">
        <f t="shared" si="97"/>
        <v>1310.0646057239464</v>
      </c>
      <c r="S984" s="65">
        <f t="shared" si="97"/>
        <v>1637.5807571549331</v>
      </c>
      <c r="T984" s="65">
        <f t="shared" si="98"/>
        <v>1.333398744113083</v>
      </c>
      <c r="U984" s="107">
        <f t="shared" si="98"/>
        <v>2.666797488226166</v>
      </c>
      <c r="V984" s="65">
        <f t="shared" si="98"/>
        <v>3.3334968602828212</v>
      </c>
    </row>
    <row r="985" spans="15:22" x14ac:dyDescent="0.25">
      <c r="O985" s="181">
        <v>983</v>
      </c>
      <c r="P985" s="62">
        <f t="shared" si="96"/>
        <v>0.54847359330386658</v>
      </c>
      <c r="Q985" s="65">
        <f t="shared" si="97"/>
        <v>656.36706013766457</v>
      </c>
      <c r="R985" s="103">
        <f t="shared" si="97"/>
        <v>1312.7341202753291</v>
      </c>
      <c r="S985" s="65">
        <f t="shared" si="97"/>
        <v>1640.9176503441615</v>
      </c>
      <c r="T985" s="65">
        <f t="shared" si="98"/>
        <v>1.3347572756913451</v>
      </c>
      <c r="U985" s="107">
        <f t="shared" si="98"/>
        <v>2.6695145513826901</v>
      </c>
      <c r="V985" s="65">
        <f t="shared" si="98"/>
        <v>3.3368931892284763</v>
      </c>
    </row>
    <row r="986" spans="15:22" x14ac:dyDescent="0.25">
      <c r="O986" s="181">
        <v>984</v>
      </c>
      <c r="P986" s="62">
        <f t="shared" si="96"/>
        <v>0.54735937603278473</v>
      </c>
      <c r="Q986" s="65">
        <f t="shared" si="97"/>
        <v>657.70317594493417</v>
      </c>
      <c r="R986" s="103">
        <f t="shared" si="97"/>
        <v>1315.4063518898683</v>
      </c>
      <c r="S986" s="65">
        <f t="shared" si="97"/>
        <v>1644.2579398623354</v>
      </c>
      <c r="T986" s="65">
        <f t="shared" si="98"/>
        <v>1.3361158072696071</v>
      </c>
      <c r="U986" s="107">
        <f t="shared" si="98"/>
        <v>2.6722316145392142</v>
      </c>
      <c r="V986" s="65">
        <f t="shared" si="98"/>
        <v>3.3402895181739041</v>
      </c>
    </row>
    <row r="987" spans="15:22" x14ac:dyDescent="0.25">
      <c r="O987" s="181">
        <v>985</v>
      </c>
      <c r="P987" s="62">
        <f t="shared" si="96"/>
        <v>0.5462485505939344</v>
      </c>
      <c r="Q987" s="65">
        <f t="shared" si="97"/>
        <v>659.04065028378216</v>
      </c>
      <c r="R987" s="103">
        <f t="shared" si="97"/>
        <v>1318.0813005675643</v>
      </c>
      <c r="S987" s="65">
        <f t="shared" si="97"/>
        <v>1647.6016257094554</v>
      </c>
      <c r="T987" s="65">
        <f t="shared" si="98"/>
        <v>1.3374743388479828</v>
      </c>
      <c r="U987" s="107">
        <f t="shared" si="98"/>
        <v>2.6749486776959657</v>
      </c>
      <c r="V987" s="65">
        <f t="shared" si="98"/>
        <v>3.3436858471200139</v>
      </c>
    </row>
    <row r="988" spans="15:22" x14ac:dyDescent="0.25">
      <c r="O988" s="181">
        <v>986</v>
      </c>
      <c r="P988" s="62">
        <f t="shared" si="96"/>
        <v>0.5451411032343273</v>
      </c>
      <c r="Q988" s="65">
        <f t="shared" si="97"/>
        <v>660.3794831542084</v>
      </c>
      <c r="R988" s="103">
        <f t="shared" si="97"/>
        <v>1320.7589663084168</v>
      </c>
      <c r="S988" s="65">
        <f t="shared" si="97"/>
        <v>1650.9487078855209</v>
      </c>
      <c r="T988" s="65">
        <f t="shared" si="98"/>
        <v>1.3388328704262449</v>
      </c>
      <c r="U988" s="107">
        <f t="shared" si="98"/>
        <v>2.6776657408524898</v>
      </c>
      <c r="V988" s="65">
        <f t="shared" si="98"/>
        <v>3.3470821760654417</v>
      </c>
    </row>
    <row r="989" spans="15:22" x14ac:dyDescent="0.25">
      <c r="O989" s="181">
        <v>987</v>
      </c>
      <c r="P989" s="62">
        <f t="shared" si="96"/>
        <v>0.54403702027061007</v>
      </c>
      <c r="Q989" s="65">
        <f t="shared" si="97"/>
        <v>661.71967455621314</v>
      </c>
      <c r="R989" s="103">
        <f t="shared" si="97"/>
        <v>1323.4393491124263</v>
      </c>
      <c r="S989" s="65">
        <f t="shared" si="97"/>
        <v>1654.2991863905327</v>
      </c>
      <c r="T989" s="65">
        <f t="shared" si="98"/>
        <v>1.3401914020047343</v>
      </c>
      <c r="U989" s="107">
        <f t="shared" si="98"/>
        <v>2.6803828040094686</v>
      </c>
      <c r="V989" s="65">
        <f t="shared" si="98"/>
        <v>3.3504785050117789</v>
      </c>
    </row>
    <row r="990" spans="15:22" x14ac:dyDescent="0.25">
      <c r="O990" s="181">
        <v>988</v>
      </c>
      <c r="P990" s="62">
        <f t="shared" si="96"/>
        <v>0.54293628808864258</v>
      </c>
      <c r="Q990" s="65">
        <f t="shared" si="97"/>
        <v>663.06122448979602</v>
      </c>
      <c r="R990" s="103">
        <f t="shared" si="97"/>
        <v>1326.122448979592</v>
      </c>
      <c r="S990" s="65">
        <f t="shared" si="97"/>
        <v>1657.6530612244901</v>
      </c>
      <c r="T990" s="65">
        <f t="shared" si="98"/>
        <v>1.3415499335828827</v>
      </c>
      <c r="U990" s="107">
        <f t="shared" si="98"/>
        <v>2.6830998671657653</v>
      </c>
      <c r="V990" s="65">
        <f t="shared" si="98"/>
        <v>3.353874833957434</v>
      </c>
    </row>
    <row r="991" spans="15:22" x14ac:dyDescent="0.25">
      <c r="O991" s="181">
        <v>989</v>
      </c>
      <c r="P991" s="62">
        <f t="shared" si="96"/>
        <v>0.54183889314307732</v>
      </c>
      <c r="Q991" s="65">
        <f t="shared" si="97"/>
        <v>664.40413295495728</v>
      </c>
      <c r="R991" s="103">
        <f t="shared" si="97"/>
        <v>1328.8082659099146</v>
      </c>
      <c r="S991" s="65">
        <f t="shared" si="97"/>
        <v>1661.010332387393</v>
      </c>
      <c r="T991" s="65">
        <f t="shared" si="98"/>
        <v>1.3429084651612584</v>
      </c>
      <c r="U991" s="107">
        <f t="shared" si="98"/>
        <v>2.6858169303225168</v>
      </c>
      <c r="V991" s="65">
        <f t="shared" si="98"/>
        <v>3.3572711629028618</v>
      </c>
    </row>
    <row r="992" spans="15:22" x14ac:dyDescent="0.25">
      <c r="O992" s="181">
        <v>990</v>
      </c>
      <c r="P992" s="62">
        <f t="shared" si="96"/>
        <v>0.54074482195694307</v>
      </c>
      <c r="Q992" s="65">
        <f t="shared" si="97"/>
        <v>665.7483999516968</v>
      </c>
      <c r="R992" s="103">
        <f t="shared" si="97"/>
        <v>1331.4967999033936</v>
      </c>
      <c r="S992" s="65">
        <f t="shared" si="97"/>
        <v>1664.3709998792419</v>
      </c>
      <c r="T992" s="65">
        <f t="shared" si="98"/>
        <v>1.3442669967395204</v>
      </c>
      <c r="U992" s="107">
        <f t="shared" si="98"/>
        <v>2.6885339934790409</v>
      </c>
      <c r="V992" s="65">
        <f t="shared" si="98"/>
        <v>3.3606674918489716</v>
      </c>
    </row>
    <row r="993" spans="15:22" x14ac:dyDescent="0.25">
      <c r="O993" s="181">
        <v>991</v>
      </c>
      <c r="P993" s="62">
        <f t="shared" si="96"/>
        <v>0.53965406112123127</v>
      </c>
      <c r="Q993" s="65">
        <f t="shared" si="97"/>
        <v>667.09402548001458</v>
      </c>
      <c r="R993" s="103">
        <f t="shared" si="97"/>
        <v>1334.1880509600292</v>
      </c>
      <c r="S993" s="65">
        <f t="shared" si="97"/>
        <v>1667.7350637000366</v>
      </c>
      <c r="T993" s="65">
        <f t="shared" si="98"/>
        <v>1.3456255283177825</v>
      </c>
      <c r="U993" s="107">
        <f t="shared" si="98"/>
        <v>2.691251056635565</v>
      </c>
      <c r="V993" s="65">
        <f t="shared" si="98"/>
        <v>3.3640638207946267</v>
      </c>
    </row>
    <row r="994" spans="15:22" x14ac:dyDescent="0.25">
      <c r="O994" s="181">
        <v>992</v>
      </c>
      <c r="P994" s="62">
        <f t="shared" si="96"/>
        <v>0.53856659729448497</v>
      </c>
      <c r="Q994" s="65">
        <f t="shared" si="97"/>
        <v>668.44100953991051</v>
      </c>
      <c r="R994" s="103">
        <f t="shared" si="97"/>
        <v>1336.882019079821</v>
      </c>
      <c r="S994" s="65">
        <f t="shared" si="97"/>
        <v>1671.1025238497764</v>
      </c>
      <c r="T994" s="65">
        <f t="shared" si="98"/>
        <v>1.3469840598959308</v>
      </c>
      <c r="U994" s="107">
        <f t="shared" si="98"/>
        <v>2.6939681197918617</v>
      </c>
      <c r="V994" s="65">
        <f t="shared" si="98"/>
        <v>3.3674601497398271</v>
      </c>
    </row>
    <row r="995" spans="15:22" x14ac:dyDescent="0.25">
      <c r="O995" s="181">
        <v>993</v>
      </c>
      <c r="P995" s="62">
        <f t="shared" si="96"/>
        <v>0.53748241720239054</v>
      </c>
      <c r="Q995" s="65">
        <f t="shared" si="97"/>
        <v>669.78935213138516</v>
      </c>
      <c r="R995" s="103">
        <f t="shared" si="97"/>
        <v>1339.5787042627703</v>
      </c>
      <c r="S995" s="65">
        <f t="shared" si="97"/>
        <v>1674.4733803284628</v>
      </c>
      <c r="T995" s="65">
        <f t="shared" si="98"/>
        <v>1.3483425914746476</v>
      </c>
      <c r="U995" s="107">
        <f t="shared" si="98"/>
        <v>2.6966851829492953</v>
      </c>
      <c r="V995" s="65">
        <f t="shared" si="98"/>
        <v>3.3708564786863917</v>
      </c>
    </row>
    <row r="996" spans="15:22" x14ac:dyDescent="0.25">
      <c r="O996" s="181">
        <v>994</v>
      </c>
      <c r="P996" s="62">
        <f t="shared" si="96"/>
        <v>0.5364015076373736</v>
      </c>
      <c r="Q996" s="65">
        <f t="shared" si="97"/>
        <v>671.13905325443784</v>
      </c>
      <c r="R996" s="103">
        <f t="shared" si="97"/>
        <v>1342.2781065088757</v>
      </c>
      <c r="S996" s="65">
        <f t="shared" si="97"/>
        <v>1677.8476331360944</v>
      </c>
      <c r="T996" s="65">
        <f t="shared" si="98"/>
        <v>1.3497011230526823</v>
      </c>
      <c r="U996" s="107">
        <f t="shared" si="98"/>
        <v>2.6994022461053646</v>
      </c>
      <c r="V996" s="65">
        <f t="shared" si="98"/>
        <v>3.3742528076315921</v>
      </c>
    </row>
    <row r="997" spans="15:22" x14ac:dyDescent="0.25">
      <c r="O997" s="181">
        <v>995</v>
      </c>
      <c r="P997" s="62">
        <f t="shared" si="96"/>
        <v>0.5353238554581955</v>
      </c>
      <c r="Q997" s="65">
        <f t="shared" si="97"/>
        <v>672.49011290906901</v>
      </c>
      <c r="R997" s="103">
        <f t="shared" si="97"/>
        <v>1344.980225818138</v>
      </c>
      <c r="S997" s="65">
        <f t="shared" si="97"/>
        <v>1681.2252822726723</v>
      </c>
      <c r="T997" s="65">
        <f t="shared" si="98"/>
        <v>1.3510596546311717</v>
      </c>
      <c r="U997" s="107">
        <f t="shared" si="98"/>
        <v>2.7021193092623434</v>
      </c>
      <c r="V997" s="65">
        <f t="shared" si="98"/>
        <v>3.3776491365779293</v>
      </c>
    </row>
    <row r="998" spans="15:22" x14ac:dyDescent="0.25">
      <c r="O998" s="181">
        <v>996</v>
      </c>
      <c r="P998" s="62">
        <f t="shared" si="96"/>
        <v>0.53424944758955495</v>
      </c>
      <c r="Q998" s="65">
        <f t="shared" si="97"/>
        <v>673.84253109527845</v>
      </c>
      <c r="R998" s="103">
        <f t="shared" si="97"/>
        <v>1347.6850621905569</v>
      </c>
      <c r="S998" s="65">
        <f t="shared" si="97"/>
        <v>1684.6063277381961</v>
      </c>
      <c r="T998" s="65">
        <f t="shared" si="98"/>
        <v>1.3524181862094338</v>
      </c>
      <c r="U998" s="107">
        <f t="shared" si="98"/>
        <v>2.7048363724188675</v>
      </c>
      <c r="V998" s="65">
        <f t="shared" si="98"/>
        <v>3.3810454655238118</v>
      </c>
    </row>
    <row r="999" spans="15:22" x14ac:dyDescent="0.25">
      <c r="O999" s="181">
        <v>997</v>
      </c>
      <c r="P999" s="62">
        <f t="shared" si="96"/>
        <v>0.53317827102169102</v>
      </c>
      <c r="Q999" s="65">
        <f t="shared" si="97"/>
        <v>675.19630781306591</v>
      </c>
      <c r="R999" s="103">
        <f t="shared" si="97"/>
        <v>1350.3926156261318</v>
      </c>
      <c r="S999" s="65">
        <f t="shared" si="97"/>
        <v>1687.9907695326649</v>
      </c>
      <c r="T999" s="65">
        <f t="shared" si="98"/>
        <v>1.3537767177874684</v>
      </c>
      <c r="U999" s="107">
        <f t="shared" si="98"/>
        <v>2.7075534355749369</v>
      </c>
      <c r="V999" s="65">
        <f t="shared" si="98"/>
        <v>3.3844417944687848</v>
      </c>
    </row>
    <row r="1000" spans="15:22" x14ac:dyDescent="0.25">
      <c r="O1000" s="181">
        <v>998</v>
      </c>
      <c r="P1000" s="62">
        <f t="shared" si="96"/>
        <v>0.53211031280998866</v>
      </c>
      <c r="Q1000" s="65">
        <f t="shared" si="97"/>
        <v>676.5514430624321</v>
      </c>
      <c r="R1000" s="103">
        <f t="shared" si="97"/>
        <v>1353.1028861248642</v>
      </c>
      <c r="S1000" s="65">
        <f t="shared" si="97"/>
        <v>1691.3786076560802</v>
      </c>
      <c r="T1000" s="65">
        <f t="shared" si="98"/>
        <v>1.3551352493661852</v>
      </c>
      <c r="U1000" s="107">
        <f t="shared" si="98"/>
        <v>2.7102704987323705</v>
      </c>
      <c r="V1000" s="65">
        <f t="shared" si="98"/>
        <v>3.3878381234153494</v>
      </c>
    </row>
    <row r="1001" spans="15:22" x14ac:dyDescent="0.25">
      <c r="O1001" s="181">
        <v>999</v>
      </c>
      <c r="P1001" s="62">
        <f t="shared" si="96"/>
        <v>0.53104556007458914</v>
      </c>
      <c r="Q1001" s="65">
        <f t="shared" si="97"/>
        <v>677.90793684337632</v>
      </c>
      <c r="R1001" s="103">
        <f t="shared" si="97"/>
        <v>1355.8158736867526</v>
      </c>
      <c r="S1001" s="65">
        <f t="shared" si="97"/>
        <v>1694.7698421084408</v>
      </c>
      <c r="T1001" s="65">
        <f t="shared" si="98"/>
        <v>1.3564937809442199</v>
      </c>
      <c r="U1001" s="107">
        <f t="shared" si="98"/>
        <v>2.7129875618884398</v>
      </c>
      <c r="V1001" s="65">
        <f t="shared" si="98"/>
        <v>3.3912344523605498</v>
      </c>
    </row>
    <row r="1002" spans="15:22" x14ac:dyDescent="0.25">
      <c r="O1002" s="181">
        <v>1000</v>
      </c>
      <c r="P1002" s="62">
        <f t="shared" si="96"/>
        <v>0.52998400000000001</v>
      </c>
      <c r="Q1002" s="65">
        <f t="shared" si="97"/>
        <v>679.26578915589903</v>
      </c>
      <c r="R1002" s="103">
        <f t="shared" si="97"/>
        <v>1358.5315783117981</v>
      </c>
      <c r="S1002" s="65">
        <f t="shared" si="97"/>
        <v>1698.1644728897477</v>
      </c>
      <c r="T1002" s="65">
        <f t="shared" si="98"/>
        <v>1.3578523125227093</v>
      </c>
      <c r="U1002" s="107">
        <f t="shared" si="98"/>
        <v>2.7157046250454187</v>
      </c>
      <c r="V1002" s="65">
        <f t="shared" si="98"/>
        <v>3.394630781306887</v>
      </c>
    </row>
    <row r="1003" spans="15:22" x14ac:dyDescent="0.25">
      <c r="O1003" s="181">
        <v>1001</v>
      </c>
      <c r="P1003" s="62">
        <f t="shared" si="96"/>
        <v>0.52892561983471076</v>
      </c>
      <c r="Q1003" s="65">
        <f t="shared" si="97"/>
        <v>680.625</v>
      </c>
      <c r="R1003" s="103">
        <f t="shared" si="97"/>
        <v>1361.25</v>
      </c>
      <c r="S1003" s="65">
        <f t="shared" si="97"/>
        <v>1701.5625</v>
      </c>
      <c r="T1003" s="65">
        <f t="shared" si="98"/>
        <v>1.3592108441009714</v>
      </c>
      <c r="U1003" s="107">
        <f t="shared" si="98"/>
        <v>2.7184216882019427</v>
      </c>
      <c r="V1003" s="65">
        <f t="shared" si="98"/>
        <v>3.3980271102523147</v>
      </c>
    </row>
    <row r="1004" spans="15:22" x14ac:dyDescent="0.25">
      <c r="O1004" s="181">
        <v>1002</v>
      </c>
      <c r="P1004" s="62">
        <f t="shared" si="96"/>
        <v>0.52787040689080922</v>
      </c>
      <c r="Q1004" s="65">
        <f t="shared" si="97"/>
        <v>681.98556937567923</v>
      </c>
      <c r="R1004" s="103">
        <f t="shared" si="97"/>
        <v>1363.9711387513585</v>
      </c>
      <c r="S1004" s="65">
        <f t="shared" si="97"/>
        <v>1704.9639234391982</v>
      </c>
      <c r="T1004" s="65">
        <f t="shared" si="98"/>
        <v>1.3605693756792334</v>
      </c>
      <c r="U1004" s="107">
        <f t="shared" si="98"/>
        <v>2.7211387513584668</v>
      </c>
      <c r="V1004" s="65">
        <f t="shared" si="98"/>
        <v>3.4014234391981972</v>
      </c>
    </row>
    <row r="1005" spans="15:22" x14ac:dyDescent="0.25">
      <c r="O1005" s="181">
        <v>1003</v>
      </c>
      <c r="P1005" s="62">
        <f t="shared" si="96"/>
        <v>0.52681834854360143</v>
      </c>
      <c r="Q1005" s="65">
        <f t="shared" si="97"/>
        <v>683.34749728293696</v>
      </c>
      <c r="R1005" s="103">
        <f t="shared" si="97"/>
        <v>1366.6949945658739</v>
      </c>
      <c r="S1005" s="65">
        <f t="shared" si="97"/>
        <v>1708.3687432073423</v>
      </c>
      <c r="T1005" s="65">
        <f t="shared" si="98"/>
        <v>1.3619279072577228</v>
      </c>
      <c r="U1005" s="107">
        <f t="shared" si="98"/>
        <v>2.7238558145154457</v>
      </c>
      <c r="V1005" s="65">
        <f t="shared" si="98"/>
        <v>3.4048197681440797</v>
      </c>
    </row>
    <row r="1006" spans="15:22" x14ac:dyDescent="0.25">
      <c r="O1006" s="181">
        <v>1004</v>
      </c>
      <c r="P1006" s="62">
        <f t="shared" si="96"/>
        <v>0.5257694322312344</v>
      </c>
      <c r="Q1006" s="65">
        <f t="shared" si="97"/>
        <v>684.71078372177271</v>
      </c>
      <c r="R1006" s="103">
        <f t="shared" si="97"/>
        <v>1369.4215674435454</v>
      </c>
      <c r="S1006" s="65">
        <f t="shared" si="97"/>
        <v>1711.776959304432</v>
      </c>
      <c r="T1006" s="65">
        <f t="shared" si="98"/>
        <v>1.3632864388357575</v>
      </c>
      <c r="U1006" s="107">
        <f t="shared" si="98"/>
        <v>2.726572877671515</v>
      </c>
      <c r="V1006" s="65">
        <f t="shared" si="98"/>
        <v>3.4082160970897348</v>
      </c>
    </row>
    <row r="1007" spans="15:22" x14ac:dyDescent="0.25">
      <c r="O1007" s="181">
        <v>1005</v>
      </c>
      <c r="P1007" s="62">
        <f t="shared" si="96"/>
        <v>0.52472364545432038</v>
      </c>
      <c r="Q1007" s="65">
        <f t="shared" si="97"/>
        <v>686.07542869218696</v>
      </c>
      <c r="R1007" s="103">
        <f t="shared" si="97"/>
        <v>1372.1508573843739</v>
      </c>
      <c r="S1007" s="65">
        <f t="shared" si="97"/>
        <v>1715.1885717304676</v>
      </c>
      <c r="T1007" s="65">
        <f t="shared" si="98"/>
        <v>1.3646449704142469</v>
      </c>
      <c r="U1007" s="107">
        <f t="shared" si="98"/>
        <v>2.7292899408284939</v>
      </c>
      <c r="V1007" s="65">
        <f t="shared" si="98"/>
        <v>3.4116124260356173</v>
      </c>
    </row>
    <row r="1008" spans="15:22" x14ac:dyDescent="0.25">
      <c r="O1008" s="181">
        <v>1006</v>
      </c>
      <c r="P1008" s="62">
        <f t="shared" si="96"/>
        <v>0.52368097577556538</v>
      </c>
      <c r="Q1008" s="65">
        <f t="shared" si="97"/>
        <v>687.44143219417936</v>
      </c>
      <c r="R1008" s="103">
        <f t="shared" si="97"/>
        <v>1374.8828643883587</v>
      </c>
      <c r="S1008" s="65">
        <f t="shared" si="97"/>
        <v>1718.6035804854482</v>
      </c>
      <c r="T1008" s="65">
        <f t="shared" si="98"/>
        <v>1.3660035019923953</v>
      </c>
      <c r="U1008" s="107">
        <f t="shared" si="98"/>
        <v>2.7320070039847906</v>
      </c>
      <c r="V1008" s="65">
        <f t="shared" si="98"/>
        <v>3.4150087549805903</v>
      </c>
    </row>
    <row r="1009" spans="15:22" x14ac:dyDescent="0.25">
      <c r="O1009" s="181">
        <v>1007</v>
      </c>
      <c r="P1009" s="62">
        <f t="shared" si="96"/>
        <v>0.5226414108193983</v>
      </c>
      <c r="Q1009" s="65">
        <f t="shared" si="97"/>
        <v>688.80879422775024</v>
      </c>
      <c r="R1009" s="103">
        <f t="shared" si="97"/>
        <v>1377.6175884555005</v>
      </c>
      <c r="S1009" s="65">
        <f t="shared" si="97"/>
        <v>1722.0219855693756</v>
      </c>
      <c r="T1009" s="65">
        <f t="shared" si="98"/>
        <v>1.3673620335708847</v>
      </c>
      <c r="U1009" s="107">
        <f t="shared" si="98"/>
        <v>2.7347240671417694</v>
      </c>
      <c r="V1009" s="65">
        <f t="shared" si="98"/>
        <v>3.4184050839273823</v>
      </c>
    </row>
    <row r="1010" spans="15:22" x14ac:dyDescent="0.25">
      <c r="O1010" s="181">
        <v>1008</v>
      </c>
      <c r="P1010" s="62">
        <f t="shared" si="96"/>
        <v>0.52160493827160492</v>
      </c>
      <c r="Q1010" s="65">
        <f t="shared" si="97"/>
        <v>690.17751479289939</v>
      </c>
      <c r="R1010" s="103">
        <f t="shared" si="97"/>
        <v>1380.3550295857988</v>
      </c>
      <c r="S1010" s="65">
        <f t="shared" si="97"/>
        <v>1725.4437869822486</v>
      </c>
      <c r="T1010" s="65">
        <f t="shared" si="98"/>
        <v>1.3687205651491468</v>
      </c>
      <c r="U1010" s="107">
        <f t="shared" si="98"/>
        <v>2.7374411302982935</v>
      </c>
      <c r="V1010" s="65">
        <f t="shared" si="98"/>
        <v>3.4218014128730374</v>
      </c>
    </row>
    <row r="1011" spans="15:22" x14ac:dyDescent="0.25">
      <c r="O1011" s="181">
        <v>1009</v>
      </c>
      <c r="P1011" s="62">
        <f t="shared" si="96"/>
        <v>0.52057154587896248</v>
      </c>
      <c r="Q1011" s="65">
        <f t="shared" si="97"/>
        <v>691.5475938896268</v>
      </c>
      <c r="R1011" s="103">
        <f t="shared" si="97"/>
        <v>1383.0951877792536</v>
      </c>
      <c r="S1011" s="65">
        <f t="shared" si="97"/>
        <v>1728.8689847240671</v>
      </c>
      <c r="T1011" s="65">
        <f t="shared" si="98"/>
        <v>1.3700790967274088</v>
      </c>
      <c r="U1011" s="107">
        <f t="shared" si="98"/>
        <v>2.7401581934548176</v>
      </c>
      <c r="V1011" s="65">
        <f t="shared" si="98"/>
        <v>3.4251977418184651</v>
      </c>
    </row>
    <row r="1012" spans="15:22" x14ac:dyDescent="0.25">
      <c r="O1012" s="181">
        <v>1010</v>
      </c>
      <c r="P1012" s="62">
        <f t="shared" si="96"/>
        <v>0.51954122144887749</v>
      </c>
      <c r="Q1012" s="65">
        <f t="shared" si="97"/>
        <v>692.91903151793269</v>
      </c>
      <c r="R1012" s="103">
        <f t="shared" si="97"/>
        <v>1385.8380630358654</v>
      </c>
      <c r="S1012" s="65">
        <f t="shared" si="97"/>
        <v>1732.2975787948317</v>
      </c>
      <c r="T1012" s="65">
        <f t="shared" si="98"/>
        <v>1.3714376283058982</v>
      </c>
      <c r="U1012" s="107">
        <f t="shared" si="98"/>
        <v>2.7428752566117964</v>
      </c>
      <c r="V1012" s="65">
        <f t="shared" si="98"/>
        <v>3.428594070764575</v>
      </c>
    </row>
    <row r="1013" spans="15:22" x14ac:dyDescent="0.25">
      <c r="O1013" s="181">
        <v>1011</v>
      </c>
      <c r="P1013" s="62">
        <f t="shared" si="96"/>
        <v>0.51851395284902668</v>
      </c>
      <c r="Q1013" s="65">
        <f t="shared" si="97"/>
        <v>694.29182767781674</v>
      </c>
      <c r="R1013" s="103">
        <f t="shared" si="97"/>
        <v>1388.5836553556335</v>
      </c>
      <c r="S1013" s="65">
        <f t="shared" si="97"/>
        <v>1735.7295691945417</v>
      </c>
      <c r="T1013" s="65">
        <f t="shared" si="98"/>
        <v>1.3727961598840466</v>
      </c>
      <c r="U1013" s="107">
        <f t="shared" si="98"/>
        <v>2.7455923197680931</v>
      </c>
      <c r="V1013" s="65">
        <f t="shared" si="98"/>
        <v>3.4319903997100027</v>
      </c>
    </row>
    <row r="1014" spans="15:22" x14ac:dyDescent="0.25">
      <c r="O1014" s="181">
        <v>1012</v>
      </c>
      <c r="P1014" s="62">
        <f t="shared" si="96"/>
        <v>0.51748972800699899</v>
      </c>
      <c r="Q1014" s="65">
        <f t="shared" si="97"/>
        <v>695.66598236927905</v>
      </c>
      <c r="R1014" s="103">
        <f t="shared" si="97"/>
        <v>1391.3319647385581</v>
      </c>
      <c r="S1014" s="65">
        <f t="shared" si="97"/>
        <v>1739.1649559231978</v>
      </c>
      <c r="T1014" s="65">
        <f t="shared" si="98"/>
        <v>1.3741546914623086</v>
      </c>
      <c r="U1014" s="107">
        <f t="shared" si="98"/>
        <v>2.7483093829246172</v>
      </c>
      <c r="V1014" s="65">
        <f t="shared" si="98"/>
        <v>3.4353867286561126</v>
      </c>
    </row>
    <row r="1015" spans="15:22" x14ac:dyDescent="0.25">
      <c r="O1015" s="181">
        <v>1013</v>
      </c>
      <c r="P1015" s="62">
        <f t="shared" si="96"/>
        <v>0.51646853490994171</v>
      </c>
      <c r="Q1015" s="65">
        <f t="shared" si="97"/>
        <v>697.04149559231985</v>
      </c>
      <c r="R1015" s="103">
        <f t="shared" si="97"/>
        <v>1394.0829911846397</v>
      </c>
      <c r="S1015" s="65">
        <f t="shared" si="97"/>
        <v>1742.6037389807996</v>
      </c>
      <c r="T1015" s="65">
        <f t="shared" si="98"/>
        <v>1.375513223040798</v>
      </c>
      <c r="U1015" s="107">
        <f t="shared" si="98"/>
        <v>2.7510264460815961</v>
      </c>
      <c r="V1015" s="65">
        <f t="shared" si="98"/>
        <v>3.4387830576017677</v>
      </c>
    </row>
    <row r="1016" spans="15:22" x14ac:dyDescent="0.25">
      <c r="O1016" s="181">
        <v>1014</v>
      </c>
      <c r="P1016" s="62">
        <f t="shared" si="96"/>
        <v>0.51545036160420776</v>
      </c>
      <c r="Q1016" s="65">
        <f t="shared" si="97"/>
        <v>698.41836734693879</v>
      </c>
      <c r="R1016" s="103">
        <f t="shared" si="97"/>
        <v>1396.8367346938776</v>
      </c>
      <c r="S1016" s="65">
        <f t="shared" si="97"/>
        <v>1746.045918367347</v>
      </c>
      <c r="T1016" s="65">
        <f t="shared" si="98"/>
        <v>1.3768717546189464</v>
      </c>
      <c r="U1016" s="107">
        <f t="shared" si="98"/>
        <v>2.7537435092378928</v>
      </c>
      <c r="V1016" s="65">
        <f t="shared" si="98"/>
        <v>3.4421793865474228</v>
      </c>
    </row>
    <row r="1017" spans="15:22" x14ac:dyDescent="0.25">
      <c r="O1017" s="181">
        <v>1015</v>
      </c>
      <c r="P1017" s="62">
        <f t="shared" si="96"/>
        <v>0.51443519619500588</v>
      </c>
      <c r="Q1017" s="65">
        <f t="shared" si="97"/>
        <v>699.79659763313623</v>
      </c>
      <c r="R1017" s="103">
        <f t="shared" si="97"/>
        <v>1399.5931952662725</v>
      </c>
      <c r="S1017" s="65">
        <f t="shared" si="97"/>
        <v>1749.4914940828405</v>
      </c>
      <c r="T1017" s="65">
        <f t="shared" si="98"/>
        <v>1.3782302861974358</v>
      </c>
      <c r="U1017" s="107">
        <f t="shared" si="98"/>
        <v>2.7564605723948716</v>
      </c>
      <c r="V1017" s="65">
        <f t="shared" si="98"/>
        <v>3.4455757154935327</v>
      </c>
    </row>
    <row r="1018" spans="15:22" x14ac:dyDescent="0.25">
      <c r="O1018" s="181">
        <v>1016</v>
      </c>
      <c r="P1018" s="62">
        <f t="shared" si="96"/>
        <v>0.51342302684605357</v>
      </c>
      <c r="Q1018" s="65">
        <f t="shared" si="97"/>
        <v>701.17618645091193</v>
      </c>
      <c r="R1018" s="103">
        <f t="shared" si="97"/>
        <v>1402.3523729018239</v>
      </c>
      <c r="S1018" s="65">
        <f t="shared" si="97"/>
        <v>1752.9404661272797</v>
      </c>
      <c r="T1018" s="65">
        <f t="shared" si="98"/>
        <v>1.3795888177756979</v>
      </c>
      <c r="U1018" s="107">
        <f t="shared" si="98"/>
        <v>2.7591776355513957</v>
      </c>
      <c r="V1018" s="65">
        <f t="shared" si="98"/>
        <v>3.4489720444391878</v>
      </c>
    </row>
    <row r="1019" spans="15:22" x14ac:dyDescent="0.25">
      <c r="O1019" s="181">
        <v>1017</v>
      </c>
      <c r="P1019" s="62">
        <f t="shared" si="96"/>
        <v>0.51241384177923199</v>
      </c>
      <c r="Q1019" s="65">
        <f t="shared" si="97"/>
        <v>702.55713380026555</v>
      </c>
      <c r="R1019" s="103">
        <f t="shared" si="97"/>
        <v>1405.1142676005311</v>
      </c>
      <c r="S1019" s="65">
        <f t="shared" si="97"/>
        <v>1756.3928345006639</v>
      </c>
      <c r="T1019" s="65">
        <f t="shared" si="98"/>
        <v>1.3809473493536188</v>
      </c>
      <c r="U1019" s="107">
        <f t="shared" si="98"/>
        <v>2.7618946987072377</v>
      </c>
      <c r="V1019" s="65">
        <f t="shared" si="98"/>
        <v>3.4523683733841608</v>
      </c>
    </row>
    <row r="1020" spans="15:22" x14ac:dyDescent="0.25">
      <c r="O1020" s="181">
        <v>1018</v>
      </c>
      <c r="P1020" s="62">
        <f t="shared" si="96"/>
        <v>0.51140762927424244</v>
      </c>
      <c r="Q1020" s="65">
        <f t="shared" si="97"/>
        <v>703.93943968119788</v>
      </c>
      <c r="R1020" s="103">
        <f t="shared" si="97"/>
        <v>1407.8788793623958</v>
      </c>
      <c r="S1020" s="65">
        <f t="shared" si="97"/>
        <v>1759.8485992029948</v>
      </c>
      <c r="T1020" s="65">
        <f t="shared" si="98"/>
        <v>1.3823058809323356</v>
      </c>
      <c r="U1020" s="107">
        <f t="shared" si="98"/>
        <v>2.7646117618646713</v>
      </c>
      <c r="V1020" s="65">
        <f t="shared" si="98"/>
        <v>3.4557647023309528</v>
      </c>
    </row>
    <row r="1021" spans="15:22" x14ac:dyDescent="0.25">
      <c r="O1021" s="181">
        <v>1019</v>
      </c>
      <c r="P1021" s="62">
        <f t="shared" si="96"/>
        <v>0.51040437766826763</v>
      </c>
      <c r="Q1021" s="65">
        <f t="shared" si="97"/>
        <v>705.32310409370848</v>
      </c>
      <c r="R1021" s="103">
        <f t="shared" si="97"/>
        <v>1410.646208187417</v>
      </c>
      <c r="S1021" s="65">
        <f t="shared" si="97"/>
        <v>1763.307760234271</v>
      </c>
      <c r="T1021" s="65">
        <f t="shared" si="98"/>
        <v>1.3836644125105977</v>
      </c>
      <c r="U1021" s="107">
        <f t="shared" si="98"/>
        <v>2.7673288250211954</v>
      </c>
      <c r="V1021" s="65">
        <f t="shared" si="98"/>
        <v>3.4591610312761532</v>
      </c>
    </row>
    <row r="1022" spans="15:22" x14ac:dyDescent="0.25">
      <c r="O1022" s="181">
        <v>1020</v>
      </c>
      <c r="P1022" s="62">
        <f t="shared" si="96"/>
        <v>0.50940407535563248</v>
      </c>
      <c r="Q1022" s="65">
        <f t="shared" si="97"/>
        <v>706.70812703779734</v>
      </c>
      <c r="R1022" s="103">
        <f t="shared" si="97"/>
        <v>1413.4162540755947</v>
      </c>
      <c r="S1022" s="65">
        <f t="shared" si="97"/>
        <v>1766.7703175944932</v>
      </c>
      <c r="T1022" s="65">
        <f t="shared" si="98"/>
        <v>1.3850229440888597</v>
      </c>
      <c r="U1022" s="107">
        <f t="shared" si="98"/>
        <v>2.7700458881777195</v>
      </c>
      <c r="V1022" s="65">
        <f t="shared" si="98"/>
        <v>3.462557360222263</v>
      </c>
    </row>
    <row r="1023" spans="15:22" x14ac:dyDescent="0.25">
      <c r="O1023" s="181">
        <v>1021</v>
      </c>
      <c r="P1023" s="62">
        <f t="shared" si="96"/>
        <v>0.50840671078746902</v>
      </c>
      <c r="Q1023" s="65">
        <f t="shared" si="97"/>
        <v>708.09450851346458</v>
      </c>
      <c r="R1023" s="103">
        <f t="shared" si="97"/>
        <v>1416.1890170269292</v>
      </c>
      <c r="S1023" s="65">
        <f t="shared" si="97"/>
        <v>1770.2362712836614</v>
      </c>
      <c r="T1023" s="65">
        <f t="shared" si="98"/>
        <v>1.3863814756672355</v>
      </c>
      <c r="U1023" s="107">
        <f t="shared" si="98"/>
        <v>2.7727629513344709</v>
      </c>
      <c r="V1023" s="65">
        <f t="shared" si="98"/>
        <v>3.4659536891681455</v>
      </c>
    </row>
    <row r="1024" spans="15:22" x14ac:dyDescent="0.25">
      <c r="O1024" s="181">
        <v>1022</v>
      </c>
      <c r="P1024" s="62">
        <f t="shared" si="96"/>
        <v>0.50741227247138299</v>
      </c>
      <c r="Q1024" s="65">
        <f t="shared" si="97"/>
        <v>709.48224852071007</v>
      </c>
      <c r="R1024" s="103">
        <f t="shared" si="97"/>
        <v>1418.9644970414201</v>
      </c>
      <c r="S1024" s="65">
        <f t="shared" si="97"/>
        <v>1773.7056213017752</v>
      </c>
      <c r="T1024" s="65">
        <f t="shared" si="98"/>
        <v>1.3877400072454975</v>
      </c>
      <c r="U1024" s="107">
        <f t="shared" si="98"/>
        <v>2.775480014490995</v>
      </c>
      <c r="V1024" s="65">
        <f t="shared" si="98"/>
        <v>3.4693500181138006</v>
      </c>
    </row>
    <row r="1025" spans="15:22" x14ac:dyDescent="0.25">
      <c r="O1025" s="181">
        <v>1023</v>
      </c>
      <c r="P1025" s="62">
        <f t="shared" si="96"/>
        <v>0.50642074897112266</v>
      </c>
      <c r="Q1025" s="65">
        <f t="shared" si="97"/>
        <v>710.87134705953383</v>
      </c>
      <c r="R1025" s="103">
        <f t="shared" si="97"/>
        <v>1421.7426941190677</v>
      </c>
      <c r="S1025" s="65">
        <f t="shared" si="97"/>
        <v>1777.1783676488346</v>
      </c>
      <c r="T1025" s="65">
        <f t="shared" si="98"/>
        <v>1.3890985388237596</v>
      </c>
      <c r="U1025" s="107">
        <f t="shared" si="98"/>
        <v>2.7781970776475191</v>
      </c>
      <c r="V1025" s="65">
        <f t="shared" si="98"/>
        <v>3.4727463470594557</v>
      </c>
    </row>
    <row r="1026" spans="15:22" x14ac:dyDescent="0.25">
      <c r="O1026" s="181">
        <v>1024</v>
      </c>
      <c r="P1026" s="62">
        <f t="shared" si="96"/>
        <v>0.50543212890625</v>
      </c>
      <c r="Q1026" s="65">
        <f t="shared" si="97"/>
        <v>712.26180412993597</v>
      </c>
      <c r="R1026" s="103">
        <f t="shared" si="97"/>
        <v>1424.5236082598719</v>
      </c>
      <c r="S1026" s="65">
        <f t="shared" si="97"/>
        <v>1780.65451032484</v>
      </c>
      <c r="T1026" s="65">
        <f t="shared" si="98"/>
        <v>1.3904570704021353</v>
      </c>
      <c r="U1026" s="107">
        <f t="shared" si="98"/>
        <v>2.7809141408042706</v>
      </c>
      <c r="V1026" s="65">
        <f t="shared" si="98"/>
        <v>3.4761426760053382</v>
      </c>
    </row>
    <row r="1027" spans="15:22" x14ac:dyDescent="0.25">
      <c r="O1027"/>
      <c r="P1027"/>
      <c r="Q1027"/>
      <c r="R1027" s="105"/>
      <c r="S1027"/>
      <c r="T1027"/>
      <c r="U1027" s="105"/>
      <c r="V1027"/>
    </row>
    <row r="1028" spans="15:22" x14ac:dyDescent="0.25">
      <c r="O1028"/>
      <c r="P1028"/>
      <c r="Q1028"/>
      <c r="R1028" s="105"/>
      <c r="S1028"/>
      <c r="T1028"/>
      <c r="U1028" s="105"/>
      <c r="V1028"/>
    </row>
    <row r="1029" spans="15:22" x14ac:dyDescent="0.25">
      <c r="O1029"/>
      <c r="P1029"/>
      <c r="Q1029"/>
      <c r="R1029" s="105"/>
      <c r="S1029"/>
      <c r="T1029"/>
      <c r="U1029" s="105"/>
      <c r="V1029"/>
    </row>
    <row r="1030" spans="15:22" x14ac:dyDescent="0.25">
      <c r="O1030"/>
      <c r="P1030"/>
      <c r="Q1030"/>
      <c r="R1030" s="105"/>
      <c r="S1030"/>
      <c r="T1030"/>
      <c r="U1030" s="105"/>
      <c r="V1030"/>
    </row>
    <row r="1031" spans="15:22" x14ac:dyDescent="0.25">
      <c r="O1031"/>
      <c r="P1031"/>
      <c r="Q1031"/>
      <c r="R1031" s="105"/>
      <c r="S1031"/>
      <c r="T1031"/>
      <c r="U1031" s="105"/>
      <c r="V1031"/>
    </row>
    <row r="1032" spans="15:22" x14ac:dyDescent="0.25">
      <c r="O1032"/>
      <c r="P1032"/>
      <c r="Q1032"/>
      <c r="R1032" s="105"/>
      <c r="S1032"/>
      <c r="T1032"/>
      <c r="U1032" s="105"/>
      <c r="V1032"/>
    </row>
    <row r="1033" spans="15:22" x14ac:dyDescent="0.25">
      <c r="O1033"/>
      <c r="P1033"/>
      <c r="Q1033"/>
      <c r="R1033" s="105"/>
      <c r="S1033"/>
      <c r="T1033"/>
      <c r="U1033" s="105"/>
      <c r="V1033"/>
    </row>
    <row r="1034" spans="15:22" x14ac:dyDescent="0.25">
      <c r="O1034"/>
      <c r="P1034"/>
      <c r="Q1034"/>
      <c r="R1034" s="105"/>
      <c r="S1034"/>
      <c r="T1034"/>
      <c r="U1034" s="105"/>
      <c r="V1034"/>
    </row>
    <row r="1035" spans="15:22" x14ac:dyDescent="0.25">
      <c r="O1035"/>
      <c r="P1035"/>
      <c r="Q1035"/>
      <c r="R1035" s="105"/>
      <c r="S1035"/>
      <c r="T1035"/>
      <c r="U1035" s="105"/>
      <c r="V1035"/>
    </row>
    <row r="1036" spans="15:22" x14ac:dyDescent="0.25">
      <c r="O1036"/>
      <c r="P1036"/>
      <c r="Q1036"/>
      <c r="R1036" s="105"/>
      <c r="S1036"/>
      <c r="T1036"/>
      <c r="U1036" s="105"/>
      <c r="V1036"/>
    </row>
    <row r="1037" spans="15:22" x14ac:dyDescent="0.25">
      <c r="O1037"/>
      <c r="P1037"/>
      <c r="Q1037"/>
      <c r="R1037" s="105"/>
      <c r="S1037"/>
      <c r="T1037"/>
      <c r="U1037" s="105"/>
      <c r="V1037"/>
    </row>
    <row r="1038" spans="15:22" x14ac:dyDescent="0.25">
      <c r="O1038"/>
      <c r="P1038"/>
      <c r="Q1038"/>
      <c r="R1038" s="105"/>
      <c r="S1038"/>
      <c r="T1038"/>
      <c r="U1038" s="105"/>
      <c r="V1038"/>
    </row>
    <row r="1039" spans="15:22" x14ac:dyDescent="0.25">
      <c r="O1039"/>
      <c r="P1039"/>
      <c r="Q1039"/>
      <c r="R1039" s="105"/>
      <c r="S1039"/>
      <c r="T1039"/>
      <c r="U1039" s="105"/>
      <c r="V1039"/>
    </row>
    <row r="1040" spans="15:22" x14ac:dyDescent="0.25">
      <c r="O1040"/>
      <c r="P1040"/>
      <c r="Q1040"/>
      <c r="R1040" s="105"/>
      <c r="S1040"/>
      <c r="T1040"/>
      <c r="U1040" s="105"/>
      <c r="V1040"/>
    </row>
    <row r="1041" spans="15:22" x14ac:dyDescent="0.25">
      <c r="O1041"/>
      <c r="P1041"/>
      <c r="Q1041"/>
      <c r="R1041" s="105"/>
      <c r="S1041"/>
      <c r="T1041"/>
      <c r="U1041" s="105"/>
      <c r="V1041"/>
    </row>
    <row r="1042" spans="15:22" x14ac:dyDescent="0.25">
      <c r="O1042"/>
      <c r="P1042"/>
      <c r="Q1042"/>
      <c r="R1042" s="105"/>
      <c r="S1042"/>
      <c r="T1042"/>
      <c r="U1042" s="105"/>
      <c r="V1042"/>
    </row>
    <row r="1043" spans="15:22" x14ac:dyDescent="0.25">
      <c r="O1043"/>
      <c r="P1043"/>
      <c r="Q1043"/>
      <c r="R1043" s="105"/>
      <c r="S1043"/>
      <c r="T1043"/>
      <c r="U1043" s="105"/>
      <c r="V1043"/>
    </row>
    <row r="1044" spans="15:22" x14ac:dyDescent="0.25">
      <c r="O1044"/>
      <c r="P1044"/>
      <c r="Q1044"/>
      <c r="R1044" s="105"/>
      <c r="S1044"/>
      <c r="T1044"/>
      <c r="U1044" s="105"/>
      <c r="V1044"/>
    </row>
    <row r="1045" spans="15:22" x14ac:dyDescent="0.25">
      <c r="O1045"/>
      <c r="P1045"/>
      <c r="Q1045"/>
      <c r="R1045" s="105"/>
      <c r="S1045"/>
      <c r="T1045"/>
      <c r="U1045" s="105"/>
      <c r="V1045"/>
    </row>
    <row r="1046" spans="15:22" x14ac:dyDescent="0.25">
      <c r="O1046"/>
      <c r="P1046"/>
      <c r="Q1046"/>
      <c r="R1046" s="105"/>
      <c r="S1046"/>
      <c r="T1046"/>
      <c r="U1046" s="105"/>
      <c r="V1046"/>
    </row>
    <row r="1047" spans="15:22" x14ac:dyDescent="0.25">
      <c r="O1047"/>
      <c r="P1047"/>
      <c r="Q1047"/>
      <c r="R1047" s="105"/>
      <c r="S1047"/>
      <c r="T1047"/>
      <c r="U1047" s="105"/>
      <c r="V1047"/>
    </row>
    <row r="1048" spans="15:22" x14ac:dyDescent="0.25">
      <c r="O1048"/>
      <c r="P1048"/>
      <c r="Q1048"/>
      <c r="R1048" s="105"/>
      <c r="S1048"/>
      <c r="T1048"/>
      <c r="U1048" s="105"/>
      <c r="V1048"/>
    </row>
    <row r="1049" spans="15:22" x14ac:dyDescent="0.25">
      <c r="O1049"/>
      <c r="P1049"/>
      <c r="Q1049"/>
      <c r="R1049" s="105"/>
      <c r="S1049"/>
      <c r="T1049"/>
      <c r="U1049" s="105"/>
      <c r="V1049"/>
    </row>
    <row r="1050" spans="15:22" x14ac:dyDescent="0.25">
      <c r="O1050"/>
      <c r="P1050"/>
      <c r="Q1050"/>
      <c r="R1050" s="105"/>
      <c r="S1050"/>
      <c r="T1050"/>
      <c r="U1050" s="105"/>
      <c r="V1050"/>
    </row>
    <row r="1051" spans="15:22" x14ac:dyDescent="0.25">
      <c r="O1051"/>
      <c r="P1051"/>
      <c r="Q1051"/>
      <c r="R1051" s="105"/>
      <c r="S1051"/>
      <c r="T1051"/>
      <c r="U1051" s="105"/>
      <c r="V1051"/>
    </row>
    <row r="1052" spans="15:22" x14ac:dyDescent="0.25">
      <c r="O1052"/>
      <c r="P1052"/>
      <c r="Q1052"/>
      <c r="R1052" s="105"/>
      <c r="S1052"/>
      <c r="T1052"/>
      <c r="U1052" s="105"/>
      <c r="V1052"/>
    </row>
    <row r="1053" spans="15:22" x14ac:dyDescent="0.25">
      <c r="O1053"/>
      <c r="P1053"/>
      <c r="Q1053"/>
      <c r="R1053" s="105"/>
      <c r="S1053"/>
      <c r="T1053"/>
      <c r="U1053" s="105"/>
      <c r="V1053"/>
    </row>
    <row r="1054" spans="15:22" x14ac:dyDescent="0.25">
      <c r="O1054"/>
      <c r="P1054"/>
      <c r="Q1054"/>
      <c r="R1054" s="105"/>
      <c r="S1054"/>
      <c r="T1054"/>
      <c r="U1054" s="105"/>
      <c r="V1054"/>
    </row>
    <row r="1055" spans="15:22" x14ac:dyDescent="0.25">
      <c r="O1055"/>
      <c r="P1055"/>
      <c r="Q1055"/>
      <c r="R1055" s="105"/>
      <c r="S1055"/>
      <c r="T1055"/>
      <c r="U1055" s="105"/>
      <c r="V1055"/>
    </row>
    <row r="1056" spans="15:22" x14ac:dyDescent="0.25">
      <c r="O1056"/>
      <c r="P1056"/>
      <c r="Q1056"/>
      <c r="R1056" s="105"/>
      <c r="S1056"/>
      <c r="T1056"/>
      <c r="U1056" s="105"/>
      <c r="V1056"/>
    </row>
    <row r="1057" spans="15:22" x14ac:dyDescent="0.25">
      <c r="O1057"/>
      <c r="P1057"/>
      <c r="Q1057"/>
      <c r="R1057" s="105"/>
      <c r="S1057"/>
      <c r="T1057"/>
      <c r="U1057" s="105"/>
      <c r="V1057"/>
    </row>
    <row r="1058" spans="15:22" x14ac:dyDescent="0.25">
      <c r="O1058"/>
      <c r="P1058"/>
      <c r="Q1058"/>
      <c r="R1058" s="105"/>
      <c r="S1058"/>
      <c r="T1058"/>
      <c r="U1058" s="105"/>
      <c r="V1058"/>
    </row>
    <row r="1059" spans="15:22" x14ac:dyDescent="0.25">
      <c r="O1059"/>
      <c r="P1059"/>
      <c r="Q1059"/>
      <c r="R1059" s="105"/>
      <c r="S1059"/>
      <c r="T1059"/>
      <c r="U1059" s="105"/>
      <c r="V1059"/>
    </row>
    <row r="1060" spans="15:22" x14ac:dyDescent="0.25">
      <c r="O1060"/>
      <c r="P1060"/>
      <c r="Q1060"/>
      <c r="R1060" s="105"/>
      <c r="S1060"/>
      <c r="T1060"/>
      <c r="U1060" s="105"/>
      <c r="V1060"/>
    </row>
    <row r="1061" spans="15:22" x14ac:dyDescent="0.25">
      <c r="O1061"/>
      <c r="P1061"/>
      <c r="Q1061"/>
      <c r="R1061" s="105"/>
      <c r="S1061"/>
      <c r="T1061"/>
      <c r="U1061" s="105"/>
      <c r="V1061"/>
    </row>
    <row r="1062" spans="15:22" x14ac:dyDescent="0.25">
      <c r="O1062"/>
      <c r="P1062"/>
      <c r="Q1062"/>
      <c r="R1062" s="105"/>
      <c r="S1062"/>
      <c r="T1062"/>
      <c r="U1062" s="105"/>
      <c r="V1062"/>
    </row>
    <row r="1063" spans="15:22" x14ac:dyDescent="0.25">
      <c r="O1063"/>
      <c r="P1063"/>
      <c r="Q1063"/>
      <c r="R1063" s="105"/>
      <c r="S1063"/>
      <c r="T1063"/>
      <c r="U1063" s="105"/>
      <c r="V1063"/>
    </row>
    <row r="1064" spans="15:22" x14ac:dyDescent="0.25">
      <c r="O1064"/>
      <c r="P1064"/>
      <c r="Q1064"/>
      <c r="R1064" s="105"/>
      <c r="S1064"/>
      <c r="T1064"/>
      <c r="U1064" s="105"/>
      <c r="V1064"/>
    </row>
    <row r="1065" spans="15:22" x14ac:dyDescent="0.25">
      <c r="O1065"/>
      <c r="P1065"/>
      <c r="Q1065"/>
      <c r="R1065" s="105"/>
      <c r="S1065"/>
      <c r="T1065"/>
      <c r="U1065" s="105"/>
      <c r="V1065"/>
    </row>
    <row r="1066" spans="15:22" x14ac:dyDescent="0.25">
      <c r="O1066"/>
      <c r="P1066"/>
      <c r="Q1066"/>
      <c r="R1066" s="105"/>
      <c r="S1066"/>
      <c r="T1066"/>
      <c r="U1066" s="105"/>
      <c r="V1066"/>
    </row>
    <row r="1067" spans="15:22" x14ac:dyDescent="0.25">
      <c r="O1067"/>
      <c r="P1067"/>
      <c r="Q1067"/>
      <c r="R1067" s="105"/>
      <c r="S1067"/>
      <c r="T1067"/>
      <c r="U1067" s="105"/>
      <c r="V1067"/>
    </row>
    <row r="1068" spans="15:22" x14ac:dyDescent="0.25">
      <c r="O1068"/>
      <c r="P1068"/>
      <c r="Q1068"/>
      <c r="R1068" s="105"/>
      <c r="S1068"/>
      <c r="T1068"/>
      <c r="U1068" s="105"/>
      <c r="V1068"/>
    </row>
    <row r="1069" spans="15:22" x14ac:dyDescent="0.25">
      <c r="O1069"/>
      <c r="P1069"/>
      <c r="Q1069"/>
      <c r="R1069" s="105"/>
      <c r="S1069"/>
      <c r="T1069"/>
      <c r="U1069" s="105"/>
      <c r="V1069"/>
    </row>
    <row r="1070" spans="15:22" x14ac:dyDescent="0.25">
      <c r="O1070"/>
      <c r="P1070"/>
      <c r="Q1070"/>
      <c r="R1070" s="105"/>
      <c r="S1070"/>
      <c r="T1070"/>
      <c r="U1070" s="105"/>
      <c r="V1070"/>
    </row>
    <row r="1071" spans="15:22" x14ac:dyDescent="0.25">
      <c r="O1071"/>
      <c r="P1071"/>
      <c r="Q1071"/>
      <c r="R1071" s="105"/>
      <c r="S1071"/>
      <c r="T1071"/>
      <c r="U1071" s="105"/>
      <c r="V1071"/>
    </row>
    <row r="1072" spans="15:22" x14ac:dyDescent="0.25">
      <c r="O1072"/>
      <c r="P1072"/>
      <c r="Q1072"/>
      <c r="R1072" s="105"/>
      <c r="S1072"/>
      <c r="T1072"/>
      <c r="U1072" s="105"/>
      <c r="V1072"/>
    </row>
    <row r="1073" spans="15:22" x14ac:dyDescent="0.25">
      <c r="O1073"/>
      <c r="P1073"/>
      <c r="Q1073"/>
      <c r="R1073" s="105"/>
      <c r="S1073"/>
      <c r="T1073"/>
      <c r="U1073" s="105"/>
      <c r="V1073"/>
    </row>
    <row r="1074" spans="15:22" x14ac:dyDescent="0.25">
      <c r="O1074"/>
      <c r="P1074"/>
      <c r="Q1074"/>
      <c r="R1074" s="105"/>
      <c r="S1074"/>
      <c r="T1074"/>
      <c r="U1074" s="105"/>
      <c r="V1074"/>
    </row>
    <row r="1075" spans="15:22" x14ac:dyDescent="0.25">
      <c r="O1075"/>
      <c r="P1075"/>
      <c r="Q1075"/>
      <c r="R1075" s="105"/>
      <c r="S1075"/>
      <c r="T1075"/>
      <c r="U1075" s="105"/>
      <c r="V1075"/>
    </row>
    <row r="1076" spans="15:22" x14ac:dyDescent="0.25">
      <c r="O1076"/>
      <c r="P1076"/>
      <c r="Q1076"/>
      <c r="R1076" s="105"/>
      <c r="S1076"/>
      <c r="T1076"/>
      <c r="U1076" s="105"/>
      <c r="V1076"/>
    </row>
    <row r="1077" spans="15:22" x14ac:dyDescent="0.25">
      <c r="O1077"/>
      <c r="P1077"/>
      <c r="Q1077"/>
      <c r="R1077" s="105"/>
      <c r="S1077"/>
      <c r="T1077"/>
      <c r="U1077" s="105"/>
      <c r="V1077"/>
    </row>
    <row r="1078" spans="15:22" x14ac:dyDescent="0.25">
      <c r="O1078"/>
      <c r="P1078"/>
      <c r="Q1078"/>
      <c r="R1078" s="105"/>
      <c r="S1078"/>
      <c r="T1078"/>
      <c r="U1078" s="105"/>
      <c r="V1078"/>
    </row>
    <row r="1079" spans="15:22" x14ac:dyDescent="0.25">
      <c r="O1079"/>
      <c r="P1079"/>
      <c r="Q1079"/>
      <c r="R1079" s="105"/>
      <c r="S1079"/>
      <c r="T1079"/>
      <c r="U1079" s="105"/>
      <c r="V1079"/>
    </row>
    <row r="1080" spans="15:22" x14ac:dyDescent="0.25">
      <c r="O1080"/>
      <c r="P1080"/>
      <c r="Q1080"/>
      <c r="R1080" s="105"/>
      <c r="S1080"/>
      <c r="T1080"/>
      <c r="U1080" s="105"/>
      <c r="V1080"/>
    </row>
    <row r="1081" spans="15:22" x14ac:dyDescent="0.25">
      <c r="O1081"/>
      <c r="P1081"/>
      <c r="Q1081"/>
      <c r="R1081" s="105"/>
      <c r="S1081"/>
      <c r="T1081"/>
      <c r="U1081" s="105"/>
      <c r="V1081"/>
    </row>
    <row r="1082" spans="15:22" x14ac:dyDescent="0.25">
      <c r="O1082"/>
      <c r="P1082"/>
      <c r="Q1082"/>
      <c r="R1082" s="105"/>
      <c r="S1082"/>
      <c r="T1082"/>
      <c r="U1082" s="105"/>
      <c r="V1082"/>
    </row>
    <row r="1083" spans="15:22" x14ac:dyDescent="0.25">
      <c r="O1083"/>
      <c r="P1083"/>
      <c r="Q1083"/>
      <c r="R1083" s="105"/>
      <c r="S1083"/>
      <c r="T1083"/>
      <c r="U1083" s="105"/>
      <c r="V1083"/>
    </row>
    <row r="1084" spans="15:22" x14ac:dyDescent="0.25">
      <c r="O1084"/>
      <c r="P1084"/>
      <c r="Q1084"/>
      <c r="R1084" s="105"/>
      <c r="S1084"/>
      <c r="T1084"/>
      <c r="U1084" s="105"/>
      <c r="V1084"/>
    </row>
    <row r="1085" spans="15:22" x14ac:dyDescent="0.25">
      <c r="O1085"/>
      <c r="P1085"/>
      <c r="Q1085"/>
      <c r="R1085" s="105"/>
      <c r="S1085"/>
      <c r="T1085"/>
      <c r="U1085" s="105"/>
      <c r="V1085"/>
    </row>
    <row r="1086" spans="15:22" x14ac:dyDescent="0.25">
      <c r="O1086"/>
      <c r="P1086"/>
      <c r="Q1086"/>
      <c r="R1086" s="105"/>
      <c r="S1086"/>
      <c r="T1086"/>
      <c r="U1086" s="105"/>
      <c r="V1086"/>
    </row>
    <row r="1087" spans="15:22" x14ac:dyDescent="0.25">
      <c r="O1087"/>
      <c r="P1087"/>
      <c r="Q1087"/>
      <c r="R1087" s="105"/>
      <c r="S1087"/>
      <c r="T1087"/>
      <c r="U1087" s="105"/>
      <c r="V1087"/>
    </row>
    <row r="1088" spans="15:22" x14ac:dyDescent="0.25">
      <c r="O1088"/>
      <c r="P1088"/>
      <c r="Q1088"/>
      <c r="R1088" s="105"/>
      <c r="S1088"/>
      <c r="T1088"/>
      <c r="U1088" s="105"/>
      <c r="V1088"/>
    </row>
    <row r="1089" spans="15:22" x14ac:dyDescent="0.25">
      <c r="O1089"/>
      <c r="P1089"/>
      <c r="Q1089"/>
      <c r="R1089" s="105"/>
      <c r="S1089"/>
      <c r="T1089"/>
      <c r="U1089" s="105"/>
      <c r="V1089"/>
    </row>
    <row r="1090" spans="15:22" x14ac:dyDescent="0.25">
      <c r="O1090"/>
      <c r="P1090"/>
      <c r="Q1090"/>
      <c r="R1090" s="105"/>
      <c r="S1090"/>
      <c r="T1090"/>
      <c r="U1090" s="105"/>
      <c r="V1090"/>
    </row>
    <row r="1091" spans="15:22" x14ac:dyDescent="0.25">
      <c r="O1091"/>
      <c r="P1091"/>
      <c r="Q1091"/>
      <c r="R1091" s="105"/>
      <c r="S1091"/>
      <c r="T1091"/>
      <c r="U1091" s="105"/>
      <c r="V1091"/>
    </row>
    <row r="1092" spans="15:22" x14ac:dyDescent="0.25">
      <c r="O1092"/>
      <c r="P1092"/>
      <c r="Q1092"/>
      <c r="R1092" s="105"/>
      <c r="S1092"/>
      <c r="T1092"/>
      <c r="U1092" s="105"/>
      <c r="V1092"/>
    </row>
  </sheetData>
  <sheetProtection algorithmName="SHA-512" hashValue="FaENGDo1mgMfa/ItR7tgG5oV3P8opfKrbWeyMCaFFSYZzgIrWhDfn6E2aERmR9lou6ktYFeRcjPB9Vdd08f/Qw==" saltValue="Zgr12oku4lycxf2HQyV1xw==" spinCount="100000" sheet="1" objects="1" scenarios="1"/>
  <mergeCells count="8">
    <mergeCell ref="Q1:S1"/>
    <mergeCell ref="T1:V1"/>
    <mergeCell ref="A1:A2"/>
    <mergeCell ref="B1:B2"/>
    <mergeCell ref="D1:F1"/>
    <mergeCell ref="G1:I1"/>
    <mergeCell ref="J1:L1"/>
    <mergeCell ref="P1:P2"/>
  </mergeCells>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E1"/>
  <sheetViews>
    <sheetView workbookViewId="0"/>
  </sheetViews>
  <sheetFormatPr defaultRowHeight="15" x14ac:dyDescent="0.25"/>
  <sheetData>
    <row r="1" spans="3:5" x14ac:dyDescent="0.25">
      <c r="C1" t="s">
        <v>39</v>
      </c>
      <c r="D1" t="s">
        <v>23</v>
      </c>
      <c r="E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2024 MeteoRain PERIODIC 6Byte</vt:lpstr>
      <vt:lpstr>MRA Alarm 4Byte</vt:lpstr>
      <vt:lpstr>MR0S Service Msg 12B message</vt:lpstr>
      <vt:lpstr>MR1S Service Msg 12B message</vt:lpstr>
      <vt:lpstr>MR2S Service 12B Alarm Return</vt:lpstr>
      <vt:lpstr>ALRM DOWNLNK 4B Set Alarm</vt:lpstr>
      <vt:lpstr>10bit Rain intensit 728|time</vt:lpstr>
      <vt:lpstr>'2024 MeteoRain PERIODIC 6Byte'!Print_Area</vt:lpstr>
      <vt:lpstr>'ALRM DOWNLNK 4B Set Alarm'!Print_Area</vt:lpstr>
      <vt:lpstr>'MR0S Service Msg 12B message'!Print_Area</vt:lpstr>
      <vt:lpstr>'MR1S Service Msg 12B message'!Print_Area</vt:lpstr>
      <vt:lpstr>'MR2S Service 12B Alarm Return'!Print_Area</vt:lpstr>
      <vt:lpstr>'MRA Alarm 4Byte'!Print_Area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baranij</dc:creator>
  <cp:lastModifiedBy>Jan Barani</cp:lastModifiedBy>
  <cp:lastPrinted>2020-01-21T13:35:26Z</cp:lastPrinted>
  <dcterms:created xsi:type="dcterms:W3CDTF">2017-11-13T06:59:09Z</dcterms:created>
  <dcterms:modified xsi:type="dcterms:W3CDTF">2024-11-26T14:30:24Z</dcterms:modified>
</cp:coreProperties>
</file>