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2\CDA\1- Persistance des données\4 - Remplir les tables\"/>
    </mc:Choice>
  </mc:AlternateContent>
  <bookViews>
    <workbookView xWindow="0" yWindow="0" windowWidth="28800" windowHeight="1230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51" i="2"/>
  <c r="D45" i="2"/>
  <c r="I35" i="2"/>
  <c r="I36" i="2"/>
  <c r="I37" i="2"/>
  <c r="I38" i="2"/>
  <c r="I39" i="2"/>
  <c r="I40" i="2"/>
  <c r="I34" i="2"/>
  <c r="H35" i="2"/>
  <c r="H36" i="2"/>
  <c r="H37" i="2"/>
  <c r="H38" i="2"/>
  <c r="H39" i="2"/>
  <c r="H40" i="2"/>
  <c r="G35" i="2"/>
  <c r="G36" i="2"/>
  <c r="G37" i="2"/>
  <c r="G38" i="2"/>
  <c r="G39" i="2"/>
  <c r="G40" i="2"/>
  <c r="H34" i="2"/>
  <c r="G34" i="2"/>
  <c r="I25" i="2"/>
  <c r="I26" i="2"/>
  <c r="I27" i="2"/>
  <c r="I28" i="2"/>
  <c r="I29" i="2"/>
  <c r="I30" i="2"/>
  <c r="I24" i="2"/>
  <c r="G25" i="2"/>
  <c r="G26" i="2"/>
  <c r="G27" i="2"/>
  <c r="G28" i="2"/>
  <c r="G29" i="2"/>
  <c r="G30" i="2"/>
  <c r="F25" i="2"/>
  <c r="F26" i="2"/>
  <c r="F27" i="2"/>
  <c r="F28" i="2"/>
  <c r="F29" i="2"/>
  <c r="F30" i="2"/>
  <c r="G24" i="2"/>
  <c r="F24" i="2"/>
  <c r="M14" i="2"/>
  <c r="M15" i="2"/>
  <c r="M16" i="2"/>
  <c r="M17" i="2"/>
  <c r="M18" i="2"/>
  <c r="M19" i="2"/>
  <c r="M13" i="2"/>
  <c r="K14" i="2"/>
  <c r="K15" i="2"/>
  <c r="K16" i="2"/>
  <c r="K17" i="2"/>
  <c r="K18" i="2"/>
  <c r="K19" i="2"/>
  <c r="J14" i="2"/>
  <c r="J15" i="2"/>
  <c r="J16" i="2"/>
  <c r="J17" i="2"/>
  <c r="J18" i="2"/>
  <c r="J19" i="2"/>
  <c r="K13" i="2"/>
  <c r="J13" i="2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<sst xmlns="http://schemas.openxmlformats.org/spreadsheetml/2006/main" count="287" uniqueCount="166">
  <si>
    <t>CategorieProfessionnelle</t>
  </si>
  <si>
    <t>id</t>
  </si>
  <si>
    <t>libelle</t>
  </si>
  <si>
    <t>Abonnes</t>
  </si>
  <si>
    <t>idAbonne</t>
  </si>
  <si>
    <t>nomAbonne</t>
  </si>
  <si>
    <t>adresseAbonne</t>
  </si>
  <si>
    <t>telephoneAbonne</t>
  </si>
  <si>
    <t>dateAdhesion</t>
  </si>
  <si>
    <t>dateNaissance</t>
  </si>
  <si>
    <t>Emprunt</t>
  </si>
  <si>
    <t>idLivre</t>
  </si>
  <si>
    <t>datePret</t>
  </si>
  <si>
    <t>idEtat</t>
  </si>
  <si>
    <t>libelleEtat</t>
  </si>
  <si>
    <t>Livres</t>
  </si>
  <si>
    <t>idLivres</t>
  </si>
  <si>
    <t>codeRayon</t>
  </si>
  <si>
    <t>titre</t>
  </si>
  <si>
    <t>idUsure</t>
  </si>
  <si>
    <t>Usures</t>
  </si>
  <si>
    <t>codeUsure</t>
  </si>
  <si>
    <t>codeCatalogue</t>
  </si>
  <si>
    <t>Edition</t>
  </si>
  <si>
    <t>idEditeur</t>
  </si>
  <si>
    <t>Editeurs</t>
  </si>
  <si>
    <t>nomEditeur</t>
  </si>
  <si>
    <t>idEmprunt</t>
  </si>
  <si>
    <t>idEdition</t>
  </si>
  <si>
    <t>idGenre</t>
  </si>
  <si>
    <t>Genres</t>
  </si>
  <si>
    <t>nomGenre</t>
  </si>
  <si>
    <t>idMotCle</t>
  </si>
  <si>
    <t>MotsCle</t>
  </si>
  <si>
    <t>libelleMotCle</t>
  </si>
  <si>
    <t>idAuteur</t>
  </si>
  <si>
    <t>Auteur</t>
  </si>
  <si>
    <t>nomAuteur</t>
  </si>
  <si>
    <t>Jean</t>
  </si>
  <si>
    <t>Morice</t>
  </si>
  <si>
    <t>Jeanne</t>
  </si>
  <si>
    <t>Albert</t>
  </si>
  <si>
    <t>Robert</t>
  </si>
  <si>
    <t>Jaqueline</t>
  </si>
  <si>
    <t>Adrien</t>
  </si>
  <si>
    <t>116 route de Lyon</t>
  </si>
  <si>
    <t>29 rue Banaudon</t>
  </si>
  <si>
    <t>72 rue des Coudriers</t>
  </si>
  <si>
    <t>83 Avenue De Marlioz</t>
  </si>
  <si>
    <t>16 Rue Bonnet</t>
  </si>
  <si>
    <t>64 rue Saint Germain</t>
  </si>
  <si>
    <t>66 rue du Général Aileret</t>
  </si>
  <si>
    <t>23/03/1986</t>
  </si>
  <si>
    <t>18/08/1955</t>
  </si>
  <si>
    <t>29/11/1990</t>
  </si>
  <si>
    <t>14/12/1956</t>
  </si>
  <si>
    <t>15/11/1958</t>
  </si>
  <si>
    <t>23/03/1998</t>
  </si>
  <si>
    <t>18/08/1967</t>
  </si>
  <si>
    <t>29/11/2000</t>
  </si>
  <si>
    <t>14/12/1976</t>
  </si>
  <si>
    <t>15/11/1989</t>
  </si>
  <si>
    <t>L'Insoutenable Légèreté de l'être</t>
  </si>
  <si>
    <t>J'irai cracher sur vos tombes</t>
  </si>
  <si>
    <t>Voyage au bout de la nuit</t>
  </si>
  <si>
    <t xml:space="preserve">L'Écume des jours </t>
  </si>
  <si>
    <t>Les Androïdes rêvent-ils de moutons électriques ?</t>
  </si>
  <si>
    <t>Les Raisins de la colère</t>
  </si>
  <si>
    <t>Roman</t>
  </si>
  <si>
    <t>Fiction</t>
  </si>
  <si>
    <t>Poésie</t>
  </si>
  <si>
    <t>Fantasy</t>
  </si>
  <si>
    <t>Fable</t>
  </si>
  <si>
    <t>Science-fiction</t>
  </si>
  <si>
    <t>Tragi-comédie</t>
  </si>
  <si>
    <t>Humour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</si>
  <si>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</si>
  <si>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</si>
  <si>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</si>
  <si>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</si>
  <si>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</si>
  <si>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</si>
  <si>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</si>
  <si>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En Attente</t>
  </si>
  <si>
    <t>Satisfait</t>
  </si>
  <si>
    <t>Non Satisfait</t>
  </si>
  <si>
    <t>x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</si>
  <si>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</si>
  <si>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</si>
  <si>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</si>
  <si>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</si>
  <si>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</si>
  <si>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</si>
  <si>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</si>
  <si>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</si>
  <si>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</si>
  <si>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</si>
  <si>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</si>
  <si>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</si>
  <si>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</si>
  <si>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</si>
  <si>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</si>
  <si>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</si>
  <si>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Exploser</t>
  </si>
  <si>
    <t>Plus de couverture</t>
  </si>
  <si>
    <t>Manque de pages</t>
  </si>
  <si>
    <t>Bruler</t>
  </si>
  <si>
    <t>3 personnes</t>
  </si>
  <si>
    <t>Europe</t>
  </si>
  <si>
    <t>Paquebot</t>
  </si>
  <si>
    <t>relation</t>
  </si>
  <si>
    <t>Volcan</t>
  </si>
  <si>
    <t>Trésors</t>
  </si>
  <si>
    <t>historien</t>
  </si>
  <si>
    <t>hotel</t>
  </si>
  <si>
    <t>X</t>
  </si>
  <si>
    <t>27/03/1998</t>
  </si>
  <si>
    <t>27/04/1998</t>
  </si>
  <si>
    <t>15/06/1989</t>
  </si>
  <si>
    <t>25/06/1989</t>
  </si>
  <si>
    <t>23/11/2000</t>
  </si>
  <si>
    <t>27/11/2000</t>
  </si>
  <si>
    <t>24/12/1976</t>
  </si>
  <si>
    <t>27/12/1976</t>
  </si>
  <si>
    <t>25/8/1990</t>
  </si>
  <si>
    <t>24/11/2001</t>
  </si>
  <si>
    <t>13/08/2012</t>
  </si>
  <si>
    <t>dateRetourEff</t>
  </si>
  <si>
    <t>Reservation</t>
  </si>
  <si>
    <t>idReservation</t>
  </si>
  <si>
    <t>idEtatRes</t>
  </si>
  <si>
    <t>EtatsReservation</t>
  </si>
  <si>
    <t>dateDemandeRes</t>
  </si>
  <si>
    <t>dateDebutRes</t>
  </si>
  <si>
    <t>idCategPro</t>
  </si>
  <si>
    <t>idTheme</t>
  </si>
  <si>
    <t>nomTheme</t>
  </si>
  <si>
    <t>Themes</t>
  </si>
  <si>
    <t>Exemplaires</t>
  </si>
  <si>
    <t>idExemplaire</t>
  </si>
  <si>
    <t>dateAquisition</t>
  </si>
  <si>
    <t>Disponibilité</t>
  </si>
  <si>
    <t>Bon état</t>
  </si>
  <si>
    <t>Neuf</t>
  </si>
  <si>
    <t>Tester sur le terrain</t>
  </si>
  <si>
    <t>Philosophie</t>
  </si>
  <si>
    <t>Mathematiques</t>
  </si>
  <si>
    <t>Amour</t>
  </si>
  <si>
    <t>Dinosaures</t>
  </si>
  <si>
    <t>Aventure</t>
  </si>
  <si>
    <t>Methaphysique</t>
  </si>
  <si>
    <t>Cuisine</t>
  </si>
  <si>
    <t>Intelligence artificielle</t>
  </si>
  <si>
    <t>idDefinition</t>
  </si>
  <si>
    <t>Definitions</t>
  </si>
  <si>
    <t>idComposition</t>
  </si>
  <si>
    <t>Compositions</t>
  </si>
  <si>
    <t>Identifications</t>
  </si>
  <si>
    <t>idIdentification</t>
  </si>
  <si>
    <t>idMotcle</t>
  </si>
  <si>
    <t>INSERT INTO `CategorieProfessionnelle`(`idCategorie`, `libelle`) VALUES ([value-1],[value-2])</t>
  </si>
  <si>
    <t>INSERT INTO `Abonnes`(`idAbonne`, `nomAbonne`,adresseAbonne,telephoneAbonne,dateAdhesion,dateNaissance,idCategPro) VALUES ([value-1],[value-2],[value-2],[value-2],[value-2],[value-2],[value-2]);</t>
  </si>
  <si>
    <t>INSERT INTO `Emprunt`(`idEmprunt`, `idABonne`,idLivre,datePret,dateRetourEff) VALUES ("&amp;&amp;",[value-2],[value-2],[value-2],[value-2]);</t>
  </si>
  <si>
    <t>null</t>
  </si>
  <si>
    <t>INSERT INTO `Reservation`(`idReservation`, `idABonne`,idLivre,idEtatRes,dateDemandeRes,dateDebutRes) VALUES ("&amp;&amp;",[value-2],[value-2],[value-2],[value-2]);</t>
  </si>
  <si>
    <t>INSERT INTO `EtatsReservation`(`idEtat`, `libelleEtat`) VALUES ("&amp;&amp;",[value-2]);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</si>
</sst>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0" xfId="0" applyFont="1"/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14" fontId="3" fillId="8" borderId="9" xfId="0" applyNumberFormat="1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5" borderId="3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4" borderId="37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3" fillId="16" borderId="36" xfId="0" applyFont="1" applyFill="1" applyBorder="1" applyAlignment="1">
      <alignment horizontal="center"/>
    </xf>
    <xf numFmtId="0" fontId="3" fillId="16" borderId="37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36" xfId="0" applyFont="1" applyFill="1" applyBorder="1" applyAlignment="1">
      <alignment horizontal="center"/>
    </xf>
    <xf numFmtId="0" fontId="3" fillId="15" borderId="37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1" fillId="15" borderId="23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66FF66"/>
      <color rgb="FF99FFCC"/>
      <color rgb="FFFF99CC"/>
      <color rgb="FFFFCCFF"/>
      <color rgb="FF66FFFF"/>
      <color rgb="FFCC99FF"/>
      <color rgb="FFFFCC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="70" zoomScaleNormal="70" workbookViewId="0">
      <selection activeCell="E12" sqref="E12:K20"/>
    </sheetView>
  </sheetViews>
  <sheetFormatPr baseColWidth="10" defaultColWidth="11.42578125" defaultRowHeight="15" x14ac:dyDescent="0.25"/>
  <cols>
    <col min="2" max="2" width="22.7109375" customWidth="1"/>
    <col min="3" max="3" width="27.5703125" bestFit="1" customWidth="1"/>
    <col min="5" max="5" width="24.5703125" bestFit="1" customWidth="1"/>
    <col min="6" max="6" width="14.28515625" bestFit="1" customWidth="1"/>
    <col min="7" max="7" width="37.85546875" bestFit="1" customWidth="1"/>
    <col min="8" max="8" width="23.140625" bestFit="1" customWidth="1"/>
    <col min="9" max="9" width="73.42578125" bestFit="1" customWidth="1"/>
    <col min="10" max="10" width="23.140625" bestFit="1" customWidth="1"/>
    <col min="11" max="11" width="20.85546875" customWidth="1"/>
    <col min="12" max="13" width="14.28515625" bestFit="1" customWidth="1"/>
    <col min="14" max="14" width="12.7109375" bestFit="1" customWidth="1"/>
    <col min="15" max="15" width="27.5703125" bestFit="1" customWidth="1"/>
    <col min="16" max="16" width="15.7109375" bestFit="1" customWidth="1"/>
    <col min="17" max="19" width="20.140625" bestFit="1" customWidth="1"/>
    <col min="20" max="20" width="14.28515625" bestFit="1" customWidth="1"/>
    <col min="21" max="21" width="12.7109375" bestFit="1" customWidth="1"/>
    <col min="22" max="22" width="14.28515625" bestFit="1" customWidth="1"/>
    <col min="23" max="23" width="23" customWidth="1"/>
    <col min="24" max="24" width="18.28515625" customWidth="1"/>
  </cols>
  <sheetData>
    <row r="1" spans="1:25" ht="15.75" thickBot="1" x14ac:dyDescent="0.3"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2"/>
      <c r="X1" s="1"/>
      <c r="Y1" s="1"/>
    </row>
    <row r="2" spans="1:25" ht="21" thickBot="1" x14ac:dyDescent="0.3">
      <c r="B2" s="178" t="s">
        <v>0</v>
      </c>
      <c r="C2" s="179"/>
      <c r="D2" s="1"/>
      <c r="E2" s="180" t="s">
        <v>3</v>
      </c>
      <c r="F2" s="181"/>
      <c r="G2" s="181"/>
      <c r="H2" s="181"/>
      <c r="I2" s="181"/>
      <c r="J2" s="181"/>
      <c r="K2" s="182"/>
      <c r="L2" s="2"/>
      <c r="M2" s="170" t="s">
        <v>10</v>
      </c>
      <c r="N2" s="171"/>
      <c r="O2" s="171"/>
      <c r="P2" s="171"/>
      <c r="Q2" s="172"/>
      <c r="R2" s="2"/>
      <c r="S2" s="191" t="s">
        <v>128</v>
      </c>
      <c r="T2" s="192"/>
      <c r="U2" s="192"/>
      <c r="V2" s="192"/>
      <c r="W2" s="192"/>
      <c r="X2" s="193"/>
      <c r="Y2" s="1"/>
    </row>
    <row r="3" spans="1:25" ht="16.5" thickBot="1" x14ac:dyDescent="0.3">
      <c r="A3" s="97"/>
      <c r="B3" s="104" t="s">
        <v>1</v>
      </c>
      <c r="C3" s="104" t="s">
        <v>2</v>
      </c>
      <c r="D3" s="4"/>
      <c r="E3" s="5" t="s">
        <v>4</v>
      </c>
      <c r="F3" s="6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8" t="s">
        <v>134</v>
      </c>
      <c r="L3" s="9"/>
      <c r="M3" s="10" t="s">
        <v>27</v>
      </c>
      <c r="N3" s="11" t="s">
        <v>4</v>
      </c>
      <c r="O3" s="117" t="s">
        <v>11</v>
      </c>
      <c r="P3" s="11" t="s">
        <v>12</v>
      </c>
      <c r="Q3" s="12" t="s">
        <v>127</v>
      </c>
      <c r="R3" s="9"/>
      <c r="S3" s="14" t="s">
        <v>129</v>
      </c>
      <c r="T3" s="14" t="s">
        <v>4</v>
      </c>
      <c r="U3" s="14" t="s">
        <v>11</v>
      </c>
      <c r="V3" s="14" t="s">
        <v>130</v>
      </c>
      <c r="W3" s="14" t="s">
        <v>132</v>
      </c>
      <c r="X3" s="127" t="s">
        <v>133</v>
      </c>
      <c r="Y3" s="3"/>
    </row>
    <row r="4" spans="1:25" ht="15.75" x14ac:dyDescent="0.25">
      <c r="A4" s="97"/>
      <c r="B4" s="102">
        <v>1</v>
      </c>
      <c r="C4" s="103" t="s">
        <v>76</v>
      </c>
      <c r="D4" s="4"/>
      <c r="E4" s="15">
        <v>1</v>
      </c>
      <c r="F4" s="16" t="s">
        <v>38</v>
      </c>
      <c r="G4" s="16" t="s">
        <v>45</v>
      </c>
      <c r="H4" s="16">
        <v>36372752</v>
      </c>
      <c r="I4" s="16" t="s">
        <v>57</v>
      </c>
      <c r="J4" s="16" t="s">
        <v>52</v>
      </c>
      <c r="K4" s="17">
        <v>6</v>
      </c>
      <c r="L4" s="9"/>
      <c r="M4" s="18">
        <v>1</v>
      </c>
      <c r="N4" s="113">
        <v>1</v>
      </c>
      <c r="O4" s="19">
        <v>2</v>
      </c>
      <c r="P4" s="19" t="s">
        <v>116</v>
      </c>
      <c r="Q4" s="115" t="s">
        <v>117</v>
      </c>
      <c r="R4" s="9"/>
      <c r="S4" s="20">
        <v>1</v>
      </c>
      <c r="T4" s="21">
        <v>2</v>
      </c>
      <c r="U4" s="21">
        <v>3</v>
      </c>
      <c r="V4" s="21" t="s">
        <v>115</v>
      </c>
      <c r="W4" s="21" t="s">
        <v>125</v>
      </c>
      <c r="X4" s="152">
        <v>37592</v>
      </c>
      <c r="Y4" s="3"/>
    </row>
    <row r="5" spans="1:25" ht="15.75" x14ac:dyDescent="0.25">
      <c r="A5" s="97"/>
      <c r="B5" s="98">
        <v>2</v>
      </c>
      <c r="C5" s="99" t="s">
        <v>77</v>
      </c>
      <c r="D5" s="4"/>
      <c r="E5" s="23">
        <v>2</v>
      </c>
      <c r="F5" s="24" t="s">
        <v>39</v>
      </c>
      <c r="G5" s="24" t="s">
        <v>46</v>
      </c>
      <c r="H5" s="24">
        <v>74344564</v>
      </c>
      <c r="I5" s="24" t="s">
        <v>58</v>
      </c>
      <c r="J5" s="24" t="s">
        <v>53</v>
      </c>
      <c r="K5" s="25">
        <v>5</v>
      </c>
      <c r="L5" s="9"/>
      <c r="M5" s="26">
        <v>2</v>
      </c>
      <c r="N5" s="114">
        <v>1</v>
      </c>
      <c r="O5" s="27">
        <v>3</v>
      </c>
      <c r="P5" s="27" t="s">
        <v>116</v>
      </c>
      <c r="Q5" s="116" t="s">
        <v>115</v>
      </c>
      <c r="R5" s="9"/>
      <c r="S5" s="29">
        <v>2</v>
      </c>
      <c r="T5" s="30">
        <v>4</v>
      </c>
      <c r="U5" s="30">
        <v>5</v>
      </c>
      <c r="V5" s="30">
        <v>3</v>
      </c>
      <c r="W5" s="30" t="s">
        <v>126</v>
      </c>
      <c r="X5" s="152">
        <v>41246</v>
      </c>
      <c r="Y5" s="3"/>
    </row>
    <row r="6" spans="1:25" ht="15.75" x14ac:dyDescent="0.25">
      <c r="A6" s="97"/>
      <c r="B6" s="98">
        <v>3</v>
      </c>
      <c r="C6" s="99" t="s">
        <v>78</v>
      </c>
      <c r="D6" s="4"/>
      <c r="E6" s="23">
        <v>3</v>
      </c>
      <c r="F6" s="24" t="s">
        <v>40</v>
      </c>
      <c r="G6" s="24" t="s">
        <v>47</v>
      </c>
      <c r="H6" s="24">
        <v>48457499</v>
      </c>
      <c r="I6" s="94">
        <v>32940</v>
      </c>
      <c r="J6" s="94">
        <v>29288</v>
      </c>
      <c r="K6" s="25">
        <v>2</v>
      </c>
      <c r="L6" s="9"/>
      <c r="M6" s="18">
        <v>3</v>
      </c>
      <c r="N6" s="114">
        <v>4</v>
      </c>
      <c r="O6" s="27">
        <v>6</v>
      </c>
      <c r="P6" s="27" t="s">
        <v>118</v>
      </c>
      <c r="Q6" s="116" t="s">
        <v>119</v>
      </c>
      <c r="R6" s="9"/>
      <c r="S6" s="29">
        <v>3</v>
      </c>
      <c r="T6" s="30">
        <v>5</v>
      </c>
      <c r="U6" s="30">
        <v>6</v>
      </c>
      <c r="V6" s="30" t="s">
        <v>115</v>
      </c>
      <c r="W6" s="120">
        <v>37655</v>
      </c>
      <c r="X6" s="152">
        <v>37656</v>
      </c>
      <c r="Y6" s="3"/>
    </row>
    <row r="7" spans="1:25" ht="15.75" x14ac:dyDescent="0.25">
      <c r="A7" s="97"/>
      <c r="B7" s="98">
        <v>4</v>
      </c>
      <c r="C7" s="99" t="s">
        <v>79</v>
      </c>
      <c r="D7" s="4"/>
      <c r="E7" s="23">
        <v>4</v>
      </c>
      <c r="F7" s="24" t="s">
        <v>41</v>
      </c>
      <c r="G7" s="24" t="s">
        <v>48</v>
      </c>
      <c r="H7" s="24">
        <v>49534733</v>
      </c>
      <c r="I7" s="94">
        <v>37017</v>
      </c>
      <c r="J7" s="94">
        <v>32634</v>
      </c>
      <c r="K7" s="25">
        <v>1</v>
      </c>
      <c r="L7" s="9"/>
      <c r="M7" s="26">
        <v>4</v>
      </c>
      <c r="N7" s="27">
        <v>5</v>
      </c>
      <c r="O7" s="19">
        <v>2</v>
      </c>
      <c r="P7" s="19" t="s">
        <v>120</v>
      </c>
      <c r="Q7" s="28" t="s">
        <v>121</v>
      </c>
      <c r="R7" s="9"/>
      <c r="S7" s="29">
        <v>4</v>
      </c>
      <c r="T7" s="30">
        <v>5</v>
      </c>
      <c r="U7" s="30">
        <v>7</v>
      </c>
      <c r="V7" s="30">
        <v>2</v>
      </c>
      <c r="W7" s="120">
        <v>38445</v>
      </c>
      <c r="X7" s="152">
        <v>38456</v>
      </c>
      <c r="Y7" s="3"/>
    </row>
    <row r="8" spans="1:25" ht="15.75" x14ac:dyDescent="0.25">
      <c r="A8" s="97"/>
      <c r="B8" s="98">
        <v>5</v>
      </c>
      <c r="C8" s="99" t="s">
        <v>80</v>
      </c>
      <c r="D8" s="4"/>
      <c r="E8" s="23">
        <v>5</v>
      </c>
      <c r="F8" s="24" t="s">
        <v>42</v>
      </c>
      <c r="G8" s="24" t="s">
        <v>49</v>
      </c>
      <c r="H8" s="24">
        <v>48564547</v>
      </c>
      <c r="I8" s="24" t="s">
        <v>59</v>
      </c>
      <c r="J8" s="24" t="s">
        <v>54</v>
      </c>
      <c r="K8" s="25">
        <v>1</v>
      </c>
      <c r="L8" s="9"/>
      <c r="M8" s="18">
        <v>5</v>
      </c>
      <c r="N8" s="27">
        <v>6</v>
      </c>
      <c r="O8" s="27">
        <v>5</v>
      </c>
      <c r="P8" s="27" t="s">
        <v>60</v>
      </c>
      <c r="Q8" s="28" t="s">
        <v>122</v>
      </c>
      <c r="R8" s="9"/>
      <c r="S8" s="29">
        <v>5</v>
      </c>
      <c r="T8" s="30">
        <v>3</v>
      </c>
      <c r="U8" s="30">
        <v>7</v>
      </c>
      <c r="V8" s="30">
        <v>2</v>
      </c>
      <c r="W8" s="120">
        <v>37330</v>
      </c>
      <c r="X8" s="152">
        <v>37336</v>
      </c>
      <c r="Y8" s="3"/>
    </row>
    <row r="9" spans="1:25" ht="15.75" x14ac:dyDescent="0.25">
      <c r="A9" s="97"/>
      <c r="B9" s="98">
        <v>6</v>
      </c>
      <c r="C9" s="99" t="s">
        <v>81</v>
      </c>
      <c r="D9" s="4"/>
      <c r="E9" s="23">
        <v>6</v>
      </c>
      <c r="F9" s="24" t="s">
        <v>43</v>
      </c>
      <c r="G9" s="24" t="s">
        <v>50</v>
      </c>
      <c r="H9" s="24">
        <v>23344567</v>
      </c>
      <c r="I9" s="24" t="s">
        <v>60</v>
      </c>
      <c r="J9" s="24" t="s">
        <v>55</v>
      </c>
      <c r="K9" s="25">
        <v>7</v>
      </c>
      <c r="L9" s="9"/>
      <c r="M9" s="26">
        <v>6</v>
      </c>
      <c r="N9" s="27">
        <v>6</v>
      </c>
      <c r="O9" s="27">
        <v>3</v>
      </c>
      <c r="P9" s="27" t="s">
        <v>60</v>
      </c>
      <c r="Q9" s="28" t="s">
        <v>123</v>
      </c>
      <c r="R9" s="9"/>
      <c r="S9" s="29">
        <v>6</v>
      </c>
      <c r="T9" s="30">
        <v>1</v>
      </c>
      <c r="U9" s="30">
        <v>3</v>
      </c>
      <c r="V9" s="30" t="s">
        <v>115</v>
      </c>
      <c r="W9" s="120">
        <v>37585</v>
      </c>
      <c r="X9" s="152">
        <v>37597</v>
      </c>
      <c r="Y9" s="3"/>
    </row>
    <row r="10" spans="1:25" ht="16.5" thickBot="1" x14ac:dyDescent="0.3">
      <c r="A10" s="97"/>
      <c r="B10" s="100">
        <v>7</v>
      </c>
      <c r="C10" s="101" t="s">
        <v>82</v>
      </c>
      <c r="D10" s="4"/>
      <c r="E10" s="32">
        <v>7</v>
      </c>
      <c r="F10" s="33" t="s">
        <v>44</v>
      </c>
      <c r="G10" s="33" t="s">
        <v>51</v>
      </c>
      <c r="H10" s="33">
        <v>14987543</v>
      </c>
      <c r="I10" s="33" t="s">
        <v>61</v>
      </c>
      <c r="J10" s="33" t="s">
        <v>56</v>
      </c>
      <c r="K10" s="34">
        <v>3</v>
      </c>
      <c r="L10" s="4"/>
      <c r="M10" s="93">
        <v>7</v>
      </c>
      <c r="N10" s="35">
        <v>3</v>
      </c>
      <c r="O10" s="35">
        <v>2</v>
      </c>
      <c r="P10" s="118">
        <v>32940</v>
      </c>
      <c r="Q10" s="36" t="s">
        <v>124</v>
      </c>
      <c r="R10" s="4"/>
      <c r="S10" s="37">
        <v>7</v>
      </c>
      <c r="T10" s="38">
        <v>5</v>
      </c>
      <c r="U10" s="38">
        <v>2</v>
      </c>
      <c r="V10" s="38" t="s">
        <v>115</v>
      </c>
      <c r="W10" s="153">
        <v>37592</v>
      </c>
      <c r="X10" s="154">
        <v>37598</v>
      </c>
      <c r="Y10" s="3"/>
    </row>
    <row r="11" spans="1:25" ht="15.75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1"/>
      <c r="U11" s="1"/>
      <c r="V11" s="1"/>
      <c r="W11" s="1"/>
      <c r="X11" s="1"/>
      <c r="Y11" s="1"/>
    </row>
    <row r="12" spans="1:25" ht="21" thickBot="1" x14ac:dyDescent="0.3">
      <c r="B12" s="183" t="s">
        <v>131</v>
      </c>
      <c r="C12" s="184"/>
      <c r="D12" s="1"/>
      <c r="E12" s="185" t="s">
        <v>15</v>
      </c>
      <c r="F12" s="186"/>
      <c r="G12" s="186"/>
      <c r="H12" s="186"/>
      <c r="I12" s="187"/>
      <c r="J12" s="186"/>
      <c r="K12" s="188"/>
      <c r="L12" s="2"/>
      <c r="M12" s="1"/>
      <c r="N12" s="189" t="s">
        <v>20</v>
      </c>
      <c r="O12" s="190"/>
      <c r="P12" s="1"/>
      <c r="Q12" s="209" t="s">
        <v>33</v>
      </c>
      <c r="R12" s="210"/>
      <c r="T12" s="173" t="s">
        <v>23</v>
      </c>
      <c r="U12" s="174"/>
      <c r="V12" s="175"/>
      <c r="W12" s="1"/>
    </row>
    <row r="13" spans="1:25" ht="16.5" thickBot="1" x14ac:dyDescent="0.3">
      <c r="A13" s="97"/>
      <c r="B13" s="13" t="s">
        <v>13</v>
      </c>
      <c r="C13" s="14" t="s">
        <v>14</v>
      </c>
      <c r="D13" s="4"/>
      <c r="E13" s="121" t="s">
        <v>16</v>
      </c>
      <c r="F13" s="40" t="s">
        <v>24</v>
      </c>
      <c r="G13" s="201" t="s">
        <v>135</v>
      </c>
      <c r="H13" s="202"/>
      <c r="I13" s="40" t="s">
        <v>18</v>
      </c>
      <c r="J13" s="201" t="s">
        <v>22</v>
      </c>
      <c r="K13" s="202"/>
      <c r="L13" s="9"/>
      <c r="M13" s="4"/>
      <c r="N13" s="41" t="s">
        <v>19</v>
      </c>
      <c r="O13" s="41" t="s">
        <v>21</v>
      </c>
      <c r="P13" s="4"/>
      <c r="Q13" s="67" t="s">
        <v>32</v>
      </c>
      <c r="R13" s="68" t="s">
        <v>34</v>
      </c>
      <c r="T13" s="42" t="s">
        <v>28</v>
      </c>
      <c r="U13" s="43" t="s">
        <v>11</v>
      </c>
      <c r="V13" s="44" t="s">
        <v>24</v>
      </c>
      <c r="W13" s="4"/>
    </row>
    <row r="14" spans="1:25" ht="15.75" x14ac:dyDescent="0.25">
      <c r="A14" s="97"/>
      <c r="B14" s="20">
        <v>1</v>
      </c>
      <c r="C14" s="22" t="s">
        <v>83</v>
      </c>
      <c r="D14" s="4"/>
      <c r="E14" s="45">
        <v>1</v>
      </c>
      <c r="F14" s="46">
        <v>1</v>
      </c>
      <c r="G14" s="237">
        <v>1</v>
      </c>
      <c r="H14" s="238"/>
      <c r="I14" s="46" t="s">
        <v>62</v>
      </c>
      <c r="J14" s="203">
        <v>347233</v>
      </c>
      <c r="K14" s="204"/>
      <c r="L14" s="9"/>
      <c r="M14" s="4"/>
      <c r="N14" s="47">
        <v>1</v>
      </c>
      <c r="O14" s="48" t="s">
        <v>103</v>
      </c>
      <c r="P14" s="4"/>
      <c r="Q14" s="76">
        <v>1</v>
      </c>
      <c r="R14" s="77" t="s">
        <v>107</v>
      </c>
      <c r="T14" s="49">
        <v>1</v>
      </c>
      <c r="U14" s="50">
        <v>1</v>
      </c>
      <c r="V14" s="51">
        <v>2</v>
      </c>
      <c r="W14" s="4"/>
    </row>
    <row r="15" spans="1:25" ht="15.75" x14ac:dyDescent="0.25">
      <c r="A15" s="97"/>
      <c r="B15" s="29">
        <v>2</v>
      </c>
      <c r="C15" s="31" t="s">
        <v>84</v>
      </c>
      <c r="D15" s="4"/>
      <c r="E15" s="52">
        <v>2</v>
      </c>
      <c r="F15" s="53">
        <v>1</v>
      </c>
      <c r="G15" s="239">
        <v>2</v>
      </c>
      <c r="H15" s="240"/>
      <c r="I15" s="95" t="s">
        <v>63</v>
      </c>
      <c r="J15" s="205">
        <v>384239</v>
      </c>
      <c r="K15" s="206"/>
      <c r="L15" s="9"/>
      <c r="M15" s="4"/>
      <c r="N15" s="54">
        <v>2</v>
      </c>
      <c r="O15" s="55" t="s">
        <v>104</v>
      </c>
      <c r="P15" s="4"/>
      <c r="Q15" s="83">
        <v>2</v>
      </c>
      <c r="R15" s="84" t="s">
        <v>108</v>
      </c>
      <c r="T15" s="56">
        <v>2</v>
      </c>
      <c r="U15" s="57">
        <v>2</v>
      </c>
      <c r="V15" s="58">
        <v>3</v>
      </c>
      <c r="W15" s="4"/>
    </row>
    <row r="16" spans="1:25" ht="15.75" x14ac:dyDescent="0.25">
      <c r="A16" s="97"/>
      <c r="B16" s="29">
        <v>3</v>
      </c>
      <c r="C16" s="31" t="s">
        <v>85</v>
      </c>
      <c r="D16" s="4"/>
      <c r="E16" s="52">
        <v>3</v>
      </c>
      <c r="F16" s="46">
        <v>3</v>
      </c>
      <c r="G16" s="239">
        <v>3</v>
      </c>
      <c r="H16" s="240"/>
      <c r="I16" s="95" t="s">
        <v>64</v>
      </c>
      <c r="J16" s="205">
        <v>454834</v>
      </c>
      <c r="K16" s="206"/>
      <c r="L16" s="9"/>
      <c r="M16" s="4"/>
      <c r="N16" s="47">
        <v>3</v>
      </c>
      <c r="O16" s="55" t="s">
        <v>105</v>
      </c>
      <c r="P16" s="4"/>
      <c r="Q16" s="76">
        <v>3</v>
      </c>
      <c r="R16" s="84" t="s">
        <v>109</v>
      </c>
      <c r="T16" s="49">
        <v>3</v>
      </c>
      <c r="U16" s="57">
        <v>3</v>
      </c>
      <c r="V16" s="58">
        <v>1</v>
      </c>
      <c r="W16" s="4"/>
    </row>
    <row r="17" spans="1:26" ht="15.75" x14ac:dyDescent="0.25">
      <c r="A17" s="97"/>
      <c r="B17" s="29">
        <v>4</v>
      </c>
      <c r="C17" s="31" t="s">
        <v>86</v>
      </c>
      <c r="D17" s="4"/>
      <c r="E17" s="52">
        <v>4</v>
      </c>
      <c r="F17" s="53">
        <v>2</v>
      </c>
      <c r="G17" s="239">
        <v>4</v>
      </c>
      <c r="H17" s="240"/>
      <c r="I17" s="95" t="s">
        <v>66</v>
      </c>
      <c r="J17" s="205">
        <v>439058</v>
      </c>
      <c r="K17" s="206"/>
      <c r="L17" s="9"/>
      <c r="M17" s="4"/>
      <c r="N17" s="54">
        <v>4</v>
      </c>
      <c r="O17" s="55" t="s">
        <v>106</v>
      </c>
      <c r="P17" s="4"/>
      <c r="Q17" s="83">
        <v>4</v>
      </c>
      <c r="R17" s="84" t="s">
        <v>110</v>
      </c>
      <c r="T17" s="56">
        <v>4</v>
      </c>
      <c r="U17" s="57">
        <v>4</v>
      </c>
      <c r="V17" s="58">
        <v>5</v>
      </c>
      <c r="W17" s="4"/>
    </row>
    <row r="18" spans="1:26" ht="15.75" x14ac:dyDescent="0.25">
      <c r="A18" s="97"/>
      <c r="B18" s="29">
        <v>5</v>
      </c>
      <c r="C18" s="31" t="s">
        <v>86</v>
      </c>
      <c r="D18" s="4"/>
      <c r="E18" s="52">
        <v>5</v>
      </c>
      <c r="F18" s="46">
        <v>6</v>
      </c>
      <c r="G18" s="239">
        <v>5</v>
      </c>
      <c r="H18" s="240"/>
      <c r="I18" s="95" t="s">
        <v>65</v>
      </c>
      <c r="J18" s="205">
        <v>588540</v>
      </c>
      <c r="K18" s="206"/>
      <c r="L18" s="9"/>
      <c r="M18" s="4"/>
      <c r="N18" s="47">
        <v>5</v>
      </c>
      <c r="O18" s="55" t="s">
        <v>142</v>
      </c>
      <c r="P18" s="4"/>
      <c r="Q18" s="76">
        <v>5</v>
      </c>
      <c r="R18" s="84" t="s">
        <v>111</v>
      </c>
      <c r="T18" s="49">
        <v>5</v>
      </c>
      <c r="U18" s="57">
        <v>4</v>
      </c>
      <c r="V18" s="58">
        <v>6</v>
      </c>
      <c r="W18" s="4"/>
    </row>
    <row r="19" spans="1:26" ht="15.75" x14ac:dyDescent="0.25">
      <c r="A19" s="97"/>
      <c r="B19" s="29">
        <v>6</v>
      </c>
      <c r="C19" s="31" t="s">
        <v>86</v>
      </c>
      <c r="D19" s="4"/>
      <c r="E19" s="52">
        <v>6</v>
      </c>
      <c r="F19" s="53">
        <v>5</v>
      </c>
      <c r="G19" s="239">
        <v>4</v>
      </c>
      <c r="H19" s="240"/>
      <c r="I19" s="95" t="s">
        <v>66</v>
      </c>
      <c r="J19" s="205">
        <v>439058</v>
      </c>
      <c r="K19" s="206"/>
      <c r="L19" s="9"/>
      <c r="M19" s="4"/>
      <c r="N19" s="54">
        <v>6</v>
      </c>
      <c r="O19" s="55" t="s">
        <v>143</v>
      </c>
      <c r="P19" s="4"/>
      <c r="Q19" s="83">
        <v>6</v>
      </c>
      <c r="R19" s="84" t="s">
        <v>112</v>
      </c>
      <c r="T19" s="56">
        <v>6</v>
      </c>
      <c r="U19" s="57">
        <v>5</v>
      </c>
      <c r="V19" s="58">
        <v>7</v>
      </c>
      <c r="W19" s="4"/>
    </row>
    <row r="20" spans="1:26" ht="16.5" thickBot="1" x14ac:dyDescent="0.3">
      <c r="A20" s="97"/>
      <c r="B20" s="37">
        <v>7</v>
      </c>
      <c r="C20" s="39" t="s">
        <v>86</v>
      </c>
      <c r="D20" s="4"/>
      <c r="E20" s="59">
        <v>7</v>
      </c>
      <c r="F20" s="128">
        <v>7</v>
      </c>
      <c r="G20" s="241">
        <v>6</v>
      </c>
      <c r="H20" s="242"/>
      <c r="I20" s="96" t="s">
        <v>67</v>
      </c>
      <c r="J20" s="207">
        <v>754352</v>
      </c>
      <c r="K20" s="208"/>
      <c r="L20" s="9"/>
      <c r="M20" s="4"/>
      <c r="N20" s="92">
        <v>7</v>
      </c>
      <c r="O20" s="124" t="s">
        <v>144</v>
      </c>
      <c r="P20" s="4"/>
      <c r="Q20" s="76">
        <v>7</v>
      </c>
      <c r="R20" s="84" t="s">
        <v>113</v>
      </c>
      <c r="T20" s="91">
        <v>7</v>
      </c>
      <c r="U20" s="61">
        <v>6</v>
      </c>
      <c r="V20" s="62">
        <v>6</v>
      </c>
      <c r="W20" s="4"/>
      <c r="X20" s="4"/>
      <c r="Y20" s="4"/>
    </row>
    <row r="21" spans="1:26" ht="16.5" thickBot="1" x14ac:dyDescent="0.3">
      <c r="A21" s="97"/>
      <c r="B21" s="4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89">
        <v>8</v>
      </c>
      <c r="R21" s="90" t="s">
        <v>114</v>
      </c>
      <c r="T21" s="1"/>
      <c r="U21" s="1"/>
      <c r="V21" s="1"/>
      <c r="W21" s="1"/>
      <c r="X21" s="1"/>
      <c r="Y21" s="1"/>
    </row>
    <row r="22" spans="1:26" ht="15.75" thickBot="1" x14ac:dyDescent="0.3">
      <c r="B22" s="1"/>
      <c r="C22" s="1"/>
      <c r="F22" s="1"/>
      <c r="G22" s="2"/>
      <c r="H22" s="1"/>
      <c r="I22" s="1"/>
      <c r="J22" s="1"/>
      <c r="O22" s="1"/>
      <c r="V22" s="1"/>
      <c r="W22" s="1"/>
      <c r="X22" s="1"/>
      <c r="Y22" s="1"/>
    </row>
    <row r="23" spans="1:26" ht="21" thickBot="1" x14ac:dyDescent="0.3">
      <c r="B23" s="168" t="s">
        <v>25</v>
      </c>
      <c r="C23" s="169"/>
      <c r="F23" s="226" t="s">
        <v>36</v>
      </c>
      <c r="G23" s="227"/>
      <c r="H23" s="1"/>
      <c r="I23" s="176" t="s">
        <v>30</v>
      </c>
      <c r="J23" s="177"/>
      <c r="L23" s="1"/>
      <c r="M23" s="1"/>
      <c r="N23" s="1"/>
      <c r="O23" s="1"/>
      <c r="V23" s="1"/>
      <c r="W23" s="1"/>
      <c r="X23" s="1"/>
      <c r="Y23" s="1"/>
    </row>
    <row r="24" spans="1:26" ht="21" thickBot="1" x14ac:dyDescent="0.3">
      <c r="A24" s="97"/>
      <c r="B24" s="111" t="s">
        <v>24</v>
      </c>
      <c r="C24" s="112" t="s">
        <v>26</v>
      </c>
      <c r="E24" s="97"/>
      <c r="F24" s="42" t="s">
        <v>35</v>
      </c>
      <c r="G24" s="43" t="s">
        <v>37</v>
      </c>
      <c r="H24" s="4"/>
      <c r="I24" s="64" t="s">
        <v>29</v>
      </c>
      <c r="J24" s="65" t="s">
        <v>31</v>
      </c>
      <c r="L24" s="1"/>
      <c r="M24" s="194" t="s">
        <v>137</v>
      </c>
      <c r="N24" s="195"/>
      <c r="O24" s="196"/>
      <c r="Q24" s="223" t="s">
        <v>138</v>
      </c>
      <c r="R24" s="224"/>
      <c r="S24" s="224"/>
      <c r="T24" s="224"/>
      <c r="U24" s="224"/>
      <c r="V24" s="224"/>
      <c r="W24" s="225"/>
      <c r="X24" s="4"/>
      <c r="Y24" s="69"/>
      <c r="Z24" s="70"/>
    </row>
    <row r="25" spans="1:26" ht="16.5" thickBot="1" x14ac:dyDescent="0.3">
      <c r="A25" s="97"/>
      <c r="B25" s="109">
        <v>1</v>
      </c>
      <c r="C25" s="110" t="s">
        <v>87</v>
      </c>
      <c r="E25" s="97"/>
      <c r="F25" s="49">
        <v>1</v>
      </c>
      <c r="G25" s="51" t="s">
        <v>95</v>
      </c>
      <c r="H25" s="4"/>
      <c r="I25" s="73">
        <v>1</v>
      </c>
      <c r="J25" s="74" t="s">
        <v>68</v>
      </c>
      <c r="L25" s="4"/>
      <c r="M25" s="221" t="s">
        <v>135</v>
      </c>
      <c r="N25" s="222"/>
      <c r="O25" s="66" t="s">
        <v>136</v>
      </c>
      <c r="Q25" s="63" t="s">
        <v>139</v>
      </c>
      <c r="R25" s="63" t="s">
        <v>140</v>
      </c>
      <c r="S25" s="63" t="s">
        <v>141</v>
      </c>
      <c r="T25" s="63" t="s">
        <v>17</v>
      </c>
      <c r="U25" s="63" t="s">
        <v>19</v>
      </c>
      <c r="V25" s="217" t="s">
        <v>11</v>
      </c>
      <c r="W25" s="218"/>
      <c r="X25" s="4"/>
      <c r="Y25" s="69"/>
      <c r="Z25" s="70"/>
    </row>
    <row r="26" spans="1:26" ht="15.75" x14ac:dyDescent="0.25">
      <c r="A26" s="97"/>
      <c r="B26" s="105">
        <v>2</v>
      </c>
      <c r="C26" s="106" t="s">
        <v>88</v>
      </c>
      <c r="E26" s="97"/>
      <c r="F26" s="56">
        <v>2</v>
      </c>
      <c r="G26" s="58" t="s">
        <v>96</v>
      </c>
      <c r="H26" s="4"/>
      <c r="I26" s="80">
        <v>2</v>
      </c>
      <c r="J26" s="81" t="s">
        <v>69</v>
      </c>
      <c r="L26" s="4"/>
      <c r="M26" s="197">
        <v>1</v>
      </c>
      <c r="N26" s="198"/>
      <c r="O26" s="75" t="s">
        <v>145</v>
      </c>
      <c r="Q26" s="71">
        <v>1</v>
      </c>
      <c r="R26" s="126">
        <v>21504</v>
      </c>
      <c r="S26" s="72" t="b">
        <v>1</v>
      </c>
      <c r="T26" s="72">
        <v>83426</v>
      </c>
      <c r="U26" s="72">
        <v>5</v>
      </c>
      <c r="V26" s="219">
        <v>1</v>
      </c>
      <c r="W26" s="220"/>
      <c r="X26" s="4"/>
      <c r="Y26" s="69"/>
      <c r="Z26" s="70"/>
    </row>
    <row r="27" spans="1:26" ht="15.75" x14ac:dyDescent="0.25">
      <c r="A27" s="97"/>
      <c r="B27" s="105">
        <v>3</v>
      </c>
      <c r="C27" s="106" t="s">
        <v>89</v>
      </c>
      <c r="E27" s="97"/>
      <c r="F27" s="56">
        <v>3</v>
      </c>
      <c r="G27" s="58" t="s">
        <v>97</v>
      </c>
      <c r="H27" s="4"/>
      <c r="I27" s="73">
        <v>3</v>
      </c>
      <c r="J27" s="81" t="s">
        <v>70</v>
      </c>
      <c r="L27" s="4"/>
      <c r="M27" s="199">
        <v>2</v>
      </c>
      <c r="N27" s="200"/>
      <c r="O27" s="82" t="s">
        <v>146</v>
      </c>
      <c r="Q27" s="78">
        <v>2</v>
      </c>
      <c r="R27" s="123">
        <v>20803</v>
      </c>
      <c r="S27" s="79" t="b">
        <v>0</v>
      </c>
      <c r="T27" s="79">
        <v>50654</v>
      </c>
      <c r="U27" s="79">
        <v>5</v>
      </c>
      <c r="V27" s="211">
        <v>2</v>
      </c>
      <c r="W27" s="212"/>
      <c r="X27" s="4"/>
      <c r="Y27" s="69"/>
      <c r="Z27" s="70"/>
    </row>
    <row r="28" spans="1:26" ht="15.75" x14ac:dyDescent="0.25">
      <c r="A28" s="97"/>
      <c r="B28" s="105">
        <v>4</v>
      </c>
      <c r="C28" s="106" t="s">
        <v>90</v>
      </c>
      <c r="E28" s="97"/>
      <c r="F28" s="56">
        <v>4</v>
      </c>
      <c r="G28" s="58" t="s">
        <v>98</v>
      </c>
      <c r="H28" s="4"/>
      <c r="I28" s="80">
        <v>4</v>
      </c>
      <c r="J28" s="81" t="s">
        <v>71</v>
      </c>
      <c r="L28" s="4"/>
      <c r="M28" s="199">
        <v>3</v>
      </c>
      <c r="N28" s="200"/>
      <c r="O28" s="82" t="s">
        <v>147</v>
      </c>
      <c r="Q28" s="78">
        <v>3</v>
      </c>
      <c r="R28" s="123">
        <v>33206</v>
      </c>
      <c r="S28" s="79" t="b">
        <v>1</v>
      </c>
      <c r="T28" s="79">
        <v>43957</v>
      </c>
      <c r="U28" s="79">
        <v>5</v>
      </c>
      <c r="V28" s="211">
        <v>3</v>
      </c>
      <c r="W28" s="212"/>
      <c r="X28" s="4"/>
      <c r="Y28" s="69"/>
      <c r="Z28" s="70"/>
    </row>
    <row r="29" spans="1:26" ht="15.75" x14ac:dyDescent="0.25">
      <c r="A29" s="97"/>
      <c r="B29" s="105">
        <v>5</v>
      </c>
      <c r="C29" s="106" t="s">
        <v>91</v>
      </c>
      <c r="E29" s="97"/>
      <c r="F29" s="56">
        <v>5</v>
      </c>
      <c r="G29" s="58" t="s">
        <v>99</v>
      </c>
      <c r="H29" s="4"/>
      <c r="I29" s="73">
        <v>5</v>
      </c>
      <c r="J29" s="81" t="s">
        <v>72</v>
      </c>
      <c r="L29" s="4"/>
      <c r="M29" s="199">
        <v>4</v>
      </c>
      <c r="N29" s="200"/>
      <c r="O29" s="82" t="s">
        <v>148</v>
      </c>
      <c r="Q29" s="78">
        <v>4</v>
      </c>
      <c r="R29" s="123">
        <v>29288</v>
      </c>
      <c r="S29" s="79" t="b">
        <v>1</v>
      </c>
      <c r="T29" s="79">
        <v>47342</v>
      </c>
      <c r="U29" s="79">
        <v>7</v>
      </c>
      <c r="V29" s="211">
        <v>4</v>
      </c>
      <c r="W29" s="212"/>
      <c r="X29" s="4"/>
      <c r="Y29" s="69"/>
      <c r="Z29" s="70"/>
    </row>
    <row r="30" spans="1:26" ht="15.75" x14ac:dyDescent="0.25">
      <c r="A30" s="97"/>
      <c r="B30" s="105">
        <v>6</v>
      </c>
      <c r="C30" s="106" t="s">
        <v>92</v>
      </c>
      <c r="E30" s="97"/>
      <c r="F30" s="56">
        <v>6</v>
      </c>
      <c r="G30" s="58" t="s">
        <v>100</v>
      </c>
      <c r="H30" s="4"/>
      <c r="I30" s="80">
        <v>6</v>
      </c>
      <c r="J30" s="81" t="s">
        <v>73</v>
      </c>
      <c r="L30" s="4"/>
      <c r="M30" s="199">
        <v>5</v>
      </c>
      <c r="N30" s="200"/>
      <c r="O30" s="82" t="s">
        <v>149</v>
      </c>
      <c r="Q30" s="78">
        <v>5</v>
      </c>
      <c r="R30" s="123">
        <v>20319</v>
      </c>
      <c r="S30" s="79" t="b">
        <v>0</v>
      </c>
      <c r="T30" s="79">
        <v>39428</v>
      </c>
      <c r="U30" s="79">
        <v>5</v>
      </c>
      <c r="V30" s="211">
        <v>5</v>
      </c>
      <c r="W30" s="212"/>
      <c r="X30" s="4"/>
      <c r="Y30" s="69"/>
      <c r="Z30" s="70"/>
    </row>
    <row r="31" spans="1:26" ht="15.75" x14ac:dyDescent="0.25">
      <c r="A31" s="97"/>
      <c r="B31" s="105">
        <v>7</v>
      </c>
      <c r="C31" s="106" t="s">
        <v>93</v>
      </c>
      <c r="E31" s="97"/>
      <c r="F31" s="56">
        <v>7</v>
      </c>
      <c r="G31" s="58" t="s">
        <v>101</v>
      </c>
      <c r="H31" s="4"/>
      <c r="I31" s="73">
        <v>7</v>
      </c>
      <c r="J31" s="81" t="s">
        <v>74</v>
      </c>
      <c r="L31" s="4"/>
      <c r="M31" s="199">
        <v>6</v>
      </c>
      <c r="N31" s="200"/>
      <c r="O31" s="82" t="s">
        <v>150</v>
      </c>
      <c r="Q31" s="78">
        <v>6</v>
      </c>
      <c r="R31" s="123">
        <v>31494</v>
      </c>
      <c r="S31" s="79" t="b">
        <v>0</v>
      </c>
      <c r="T31" s="79">
        <v>30492</v>
      </c>
      <c r="U31" s="79">
        <v>2</v>
      </c>
      <c r="V31" s="211">
        <v>6</v>
      </c>
      <c r="W31" s="212"/>
      <c r="X31" s="4"/>
      <c r="Y31" s="69"/>
      <c r="Z31" s="70"/>
    </row>
    <row r="32" spans="1:26" ht="16.5" thickBot="1" x14ac:dyDescent="0.3">
      <c r="A32" s="97"/>
      <c r="B32" s="107">
        <v>8</v>
      </c>
      <c r="C32" s="108" t="s">
        <v>94</v>
      </c>
      <c r="E32" s="97"/>
      <c r="F32" s="60">
        <v>8</v>
      </c>
      <c r="G32" s="62" t="s">
        <v>102</v>
      </c>
      <c r="H32" s="4"/>
      <c r="I32" s="87">
        <v>8</v>
      </c>
      <c r="J32" s="88" t="s">
        <v>75</v>
      </c>
      <c r="L32" s="4"/>
      <c r="M32" s="199">
        <v>7</v>
      </c>
      <c r="N32" s="200"/>
      <c r="O32" s="82" t="s">
        <v>151</v>
      </c>
      <c r="Q32" s="85">
        <v>7</v>
      </c>
      <c r="R32" s="125">
        <v>21504</v>
      </c>
      <c r="S32" s="86" t="b">
        <v>1</v>
      </c>
      <c r="T32" s="86">
        <v>13439</v>
      </c>
      <c r="U32" s="86">
        <v>3</v>
      </c>
      <c r="V32" s="213">
        <v>7</v>
      </c>
      <c r="W32" s="214"/>
      <c r="X32" s="4"/>
      <c r="Y32" s="69"/>
      <c r="Z32" s="70"/>
    </row>
    <row r="33" spans="1:26" ht="16.5" thickBot="1" x14ac:dyDescent="0.3">
      <c r="A33" s="97"/>
      <c r="B33" s="4"/>
      <c r="C33" s="4"/>
      <c r="D33" s="4"/>
      <c r="E33" s="4"/>
      <c r="F33" s="4"/>
      <c r="G33" s="4"/>
      <c r="H33" s="4"/>
      <c r="I33" s="4"/>
      <c r="J33" s="4"/>
      <c r="L33" s="4"/>
      <c r="M33" s="215">
        <v>8</v>
      </c>
      <c r="N33" s="216"/>
      <c r="O33" s="129" t="s">
        <v>152</v>
      </c>
      <c r="P33" s="4"/>
      <c r="Q33" s="4"/>
      <c r="V33" s="4"/>
      <c r="W33" s="4"/>
      <c r="X33" s="4"/>
      <c r="Y33" s="69"/>
      <c r="Z33" s="70"/>
    </row>
    <row r="34" spans="1:26" ht="16.5" thickBot="1" x14ac:dyDescent="0.3"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</row>
    <row r="35" spans="1:26" ht="21" thickBot="1" x14ac:dyDescent="0.35">
      <c r="D35" s="130"/>
      <c r="E35" s="234" t="s">
        <v>154</v>
      </c>
      <c r="F35" s="235"/>
      <c r="G35" s="236"/>
      <c r="H35" s="1"/>
      <c r="J35" s="228" t="s">
        <v>156</v>
      </c>
      <c r="K35" s="229"/>
      <c r="L35" s="230"/>
      <c r="Q35" s="231" t="s">
        <v>157</v>
      </c>
      <c r="R35" s="232"/>
      <c r="S35" s="233"/>
      <c r="T35" s="3"/>
      <c r="U35" s="3"/>
      <c r="V35" s="3"/>
      <c r="W35" s="3"/>
      <c r="X35" s="3"/>
      <c r="Y35" s="1"/>
    </row>
    <row r="36" spans="1:26" ht="16.5" thickBot="1" x14ac:dyDescent="0.3">
      <c r="D36" s="4"/>
      <c r="E36" s="131" t="s">
        <v>153</v>
      </c>
      <c r="F36" s="133" t="s">
        <v>29</v>
      </c>
      <c r="G36" s="131" t="s">
        <v>11</v>
      </c>
      <c r="J36" s="144" t="s">
        <v>155</v>
      </c>
      <c r="K36" s="144" t="s">
        <v>35</v>
      </c>
      <c r="L36" s="144" t="s">
        <v>11</v>
      </c>
      <c r="P36" s="119"/>
      <c r="Q36" s="148" t="s">
        <v>158</v>
      </c>
      <c r="R36" s="147" t="s">
        <v>11</v>
      </c>
      <c r="S36" s="147" t="s">
        <v>159</v>
      </c>
      <c r="T36" s="3"/>
      <c r="U36" s="3"/>
      <c r="V36" s="3"/>
      <c r="W36" s="3"/>
      <c r="X36" s="3"/>
      <c r="Y36" s="1"/>
    </row>
    <row r="37" spans="1:26" ht="15.75" x14ac:dyDescent="0.25">
      <c r="D37" s="4"/>
      <c r="E37" s="134">
        <v>1</v>
      </c>
      <c r="F37" s="137">
        <v>1</v>
      </c>
      <c r="G37" s="132">
        <v>1</v>
      </c>
      <c r="J37" s="155">
        <v>1</v>
      </c>
      <c r="K37" s="145">
        <v>1</v>
      </c>
      <c r="L37" s="156">
        <v>1</v>
      </c>
      <c r="P37" s="119"/>
      <c r="Q37" s="149">
        <v>1</v>
      </c>
      <c r="R37" s="142">
        <v>1</v>
      </c>
      <c r="S37" s="150">
        <v>1</v>
      </c>
      <c r="V37" s="1"/>
      <c r="W37" s="1"/>
      <c r="X37" s="1"/>
      <c r="Y37" s="1"/>
    </row>
    <row r="38" spans="1:26" ht="15.75" x14ac:dyDescent="0.25">
      <c r="D38" s="4"/>
      <c r="E38" s="135">
        <v>2</v>
      </c>
      <c r="F38" s="138">
        <v>2</v>
      </c>
      <c r="G38" s="136">
        <v>2</v>
      </c>
      <c r="J38" s="157">
        <v>2</v>
      </c>
      <c r="K38" s="146">
        <v>2</v>
      </c>
      <c r="L38" s="158">
        <v>2</v>
      </c>
      <c r="P38" s="119"/>
      <c r="Q38" s="151">
        <v>2</v>
      </c>
      <c r="R38" s="143">
        <v>2</v>
      </c>
      <c r="S38" s="150">
        <v>2</v>
      </c>
      <c r="V38" s="1"/>
      <c r="W38" s="1"/>
      <c r="X38" s="1"/>
      <c r="Y38" s="1"/>
    </row>
    <row r="39" spans="1:26" ht="15.75" x14ac:dyDescent="0.25">
      <c r="D39" s="4"/>
      <c r="E39" s="135">
        <v>3</v>
      </c>
      <c r="F39" s="137">
        <v>3</v>
      </c>
      <c r="G39" s="132">
        <v>3</v>
      </c>
      <c r="J39" s="157">
        <v>3</v>
      </c>
      <c r="K39" s="146">
        <v>3</v>
      </c>
      <c r="L39" s="158">
        <v>3</v>
      </c>
      <c r="P39" s="119"/>
      <c r="Q39" s="149">
        <v>3</v>
      </c>
      <c r="R39" s="142">
        <v>3</v>
      </c>
      <c r="S39" s="150">
        <v>3</v>
      </c>
      <c r="V39" s="1"/>
      <c r="W39" s="1"/>
      <c r="X39" s="1"/>
      <c r="Y39" s="1"/>
    </row>
    <row r="40" spans="1:26" ht="15.75" x14ac:dyDescent="0.25">
      <c r="D40" s="4"/>
      <c r="E40" s="134">
        <v>4</v>
      </c>
      <c r="F40" s="138">
        <v>4</v>
      </c>
      <c r="G40" s="136">
        <v>4</v>
      </c>
      <c r="J40" s="155">
        <v>4</v>
      </c>
      <c r="K40" s="145">
        <v>4</v>
      </c>
      <c r="L40" s="156">
        <v>4</v>
      </c>
      <c r="P40" s="119"/>
      <c r="Q40" s="151">
        <v>4</v>
      </c>
      <c r="R40" s="143">
        <v>4</v>
      </c>
      <c r="S40" s="150">
        <v>4</v>
      </c>
      <c r="V40" s="1"/>
      <c r="W40" s="1"/>
      <c r="X40" s="1"/>
      <c r="Y40" s="1"/>
    </row>
    <row r="41" spans="1:26" ht="15.75" x14ac:dyDescent="0.25">
      <c r="D41" s="4"/>
      <c r="E41" s="135">
        <v>5</v>
      </c>
      <c r="F41" s="137">
        <v>5</v>
      </c>
      <c r="G41" s="132">
        <v>5</v>
      </c>
      <c r="J41" s="157">
        <v>5</v>
      </c>
      <c r="K41" s="146">
        <v>5</v>
      </c>
      <c r="L41" s="158">
        <v>5</v>
      </c>
      <c r="P41" s="119"/>
      <c r="Q41" s="149">
        <v>5</v>
      </c>
      <c r="R41" s="142">
        <v>5</v>
      </c>
      <c r="S41" s="150">
        <v>5</v>
      </c>
      <c r="V41" s="1"/>
      <c r="W41" s="1"/>
      <c r="X41" s="1"/>
      <c r="Y41" s="1"/>
    </row>
    <row r="42" spans="1:26" ht="15.75" x14ac:dyDescent="0.25">
      <c r="D42" s="97"/>
      <c r="E42" s="135">
        <v>6</v>
      </c>
      <c r="F42" s="138">
        <v>4</v>
      </c>
      <c r="G42" s="136">
        <v>6</v>
      </c>
      <c r="J42" s="157">
        <v>6</v>
      </c>
      <c r="K42" s="146">
        <v>4</v>
      </c>
      <c r="L42" s="158">
        <v>6</v>
      </c>
      <c r="P42" s="119"/>
      <c r="Q42" s="151">
        <v>6</v>
      </c>
      <c r="R42" s="143">
        <v>6</v>
      </c>
      <c r="S42" s="150">
        <v>4</v>
      </c>
    </row>
    <row r="43" spans="1:26" ht="16.5" thickBot="1" x14ac:dyDescent="0.3">
      <c r="D43" s="97"/>
      <c r="E43" s="139">
        <v>7</v>
      </c>
      <c r="F43" s="140">
        <v>7</v>
      </c>
      <c r="G43" s="141">
        <v>7</v>
      </c>
      <c r="J43" s="159">
        <v>7</v>
      </c>
      <c r="K43" s="160">
        <v>7</v>
      </c>
      <c r="L43" s="161">
        <v>7</v>
      </c>
      <c r="P43" s="119"/>
      <c r="Q43" s="162">
        <v>7</v>
      </c>
      <c r="R43" s="163">
        <v>7</v>
      </c>
      <c r="S43" s="164">
        <v>7</v>
      </c>
    </row>
    <row r="44" spans="1:26" ht="15.75" x14ac:dyDescent="0.25">
      <c r="D44" s="97"/>
    </row>
    <row r="45" spans="1:26" ht="15.75" x14ac:dyDescent="0.25">
      <c r="A45" s="97"/>
      <c r="B45" s="4"/>
      <c r="C45" s="4"/>
      <c r="D45" s="97"/>
      <c r="H45" s="122"/>
    </row>
    <row r="48" spans="1:26" ht="15.75" x14ac:dyDescent="0.25">
      <c r="J48" s="3"/>
      <c r="K48" s="3"/>
    </row>
  </sheetData>
  <mergeCells count="50">
    <mergeCell ref="G18:H18"/>
    <mergeCell ref="G19:H19"/>
    <mergeCell ref="G20:H20"/>
    <mergeCell ref="Q24:W24"/>
    <mergeCell ref="M28:N28"/>
    <mergeCell ref="F23:G23"/>
    <mergeCell ref="J35:L35"/>
    <mergeCell ref="Q35:S35"/>
    <mergeCell ref="E35:G35"/>
    <mergeCell ref="V25:W25"/>
    <mergeCell ref="V26:W26"/>
    <mergeCell ref="V27:W27"/>
    <mergeCell ref="V28:W28"/>
    <mergeCell ref="M25:N25"/>
    <mergeCell ref="V29:W29"/>
    <mergeCell ref="V30:W30"/>
    <mergeCell ref="V31:W31"/>
    <mergeCell ref="V32:W32"/>
    <mergeCell ref="M33:N33"/>
    <mergeCell ref="M29:N29"/>
    <mergeCell ref="M30:N30"/>
    <mergeCell ref="M31:N31"/>
    <mergeCell ref="M32:N32"/>
    <mergeCell ref="M24:O24"/>
    <mergeCell ref="M26:N26"/>
    <mergeCell ref="M27:N27"/>
    <mergeCell ref="J13:K13"/>
    <mergeCell ref="J14:K14"/>
    <mergeCell ref="J15:K15"/>
    <mergeCell ref="J16:K16"/>
    <mergeCell ref="J17:K17"/>
    <mergeCell ref="J18:K18"/>
    <mergeCell ref="J19:K19"/>
    <mergeCell ref="J20:K20"/>
    <mergeCell ref="B23:C23"/>
    <mergeCell ref="M2:Q2"/>
    <mergeCell ref="T12:V12"/>
    <mergeCell ref="I23:J23"/>
    <mergeCell ref="B2:C2"/>
    <mergeCell ref="E2:K2"/>
    <mergeCell ref="B12:C12"/>
    <mergeCell ref="E12:K12"/>
    <mergeCell ref="N12:O12"/>
    <mergeCell ref="S2:X2"/>
    <mergeCell ref="Q12:R12"/>
    <mergeCell ref="G13:H13"/>
    <mergeCell ref="G14:H14"/>
    <mergeCell ref="G15:H15"/>
    <mergeCell ref="G16:H16"/>
    <mergeCell ref="G17:H17"/>
  </mergeCells>
  <phoneticPr fontId="6" type="noConversion"/>
  <hyperlinks>
    <hyperlink ref="I15" r:id="rId1" display="https://www.senscritique.com/livre/J_irai_cracher_sur_vos_tombes/1350194"/>
    <hyperlink ref="I16" r:id="rId2" display="https://www.senscritique.com/livre/Voyage_au_bout_de_la_nuit/64476"/>
    <hyperlink ref="I18" r:id="rId3" display="https://www.senscritique.com/livre/L_Ecume_des_jours/58734"/>
    <hyperlink ref="I19" r:id="rId4" display="https://www.senscritique.com/livre/Les_Androides_revent_ils_de_moutons_electriques/452029"/>
    <hyperlink ref="I20" r:id="rId5" display="https://www.senscritique.com/livre/Les_Raisins_de_la_colere/179454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34" workbookViewId="0">
      <selection activeCell="D43" sqref="D43"/>
    </sheetView>
  </sheetViews>
  <sheetFormatPr baseColWidth="10" defaultRowHeight="15" x14ac:dyDescent="0.25"/>
  <cols>
    <col min="1" max="1" width="12.7109375" bestFit="1" customWidth="1"/>
    <col min="2" max="2" width="25.85546875" bestFit="1" customWidth="1"/>
    <col min="3" max="3" width="37.7109375" bestFit="1" customWidth="1"/>
    <col min="4" max="4" width="146.85546875" bestFit="1" customWidth="1"/>
    <col min="5" max="5" width="20" bestFit="1" customWidth="1"/>
    <col min="6" max="7" width="20" customWidth="1"/>
    <col min="8" max="8" width="20" bestFit="1" customWidth="1"/>
    <col min="9" max="9" width="146.85546875" bestFit="1" customWidth="1"/>
    <col min="10" max="11" width="15.5703125" customWidth="1"/>
    <col min="13" max="13" width="197.5703125" bestFit="1" customWidth="1"/>
  </cols>
  <sheetData>
    <row r="1" spans="1:13" ht="21" thickBot="1" x14ac:dyDescent="0.3">
      <c r="A1" s="178" t="s">
        <v>0</v>
      </c>
      <c r="B1" s="179"/>
      <c r="D1" t="s">
        <v>160</v>
      </c>
    </row>
    <row r="2" spans="1:13" ht="16.5" thickBot="1" x14ac:dyDescent="0.3">
      <c r="A2" s="104" t="s">
        <v>1</v>
      </c>
      <c r="B2" s="104" t="s">
        <v>2</v>
      </c>
    </row>
    <row r="3" spans="1:13" ht="15.75" x14ac:dyDescent="0.25">
      <c r="A3" s="102">
        <v>1</v>
      </c>
      <c r="B3" s="103" t="s">
        <v>76</v>
      </c>
      <c r="D3" t="str">
        <f>"INSERT INTO `CategorieProfessionnelle`(`idCategorie`, `libelle`) VALUES ("&amp;A3&amp;","""&amp;B3&amp;""");"</f>
        <v>INSERT INTO `CategorieProfessionnelle`(`idCategorie`, `libelle`) VALUES (1,"Ouvrier");</v>
      </c>
    </row>
    <row r="4" spans="1:13" ht="15.75" x14ac:dyDescent="0.25">
      <c r="A4" s="98">
        <v>2</v>
      </c>
      <c r="B4" s="99" t="s">
        <v>77</v>
      </c>
      <c r="D4" t="str">
        <f t="shared" ref="D4:D9" si="0">"INSERT INTO `CategorieProfessionnelle`(`idCategorie`, `libelle`) VALUES ("&amp;A4&amp;","""&amp;B4&amp;""");"</f>
        <v>INSERT INTO `CategorieProfessionnelle`(`idCategorie`, `libelle`) VALUES (2,"Employer");</v>
      </c>
    </row>
    <row r="5" spans="1:13" ht="15.75" x14ac:dyDescent="0.25">
      <c r="A5" s="98">
        <v>3</v>
      </c>
      <c r="B5" s="99" t="s">
        <v>78</v>
      </c>
      <c r="D5" t="str">
        <f t="shared" si="0"/>
        <v>INSERT INTO `CategorieProfessionnelle`(`idCategorie`, `libelle`) VALUES (3,"Techniciens");</v>
      </c>
    </row>
    <row r="6" spans="1:13" ht="15.75" x14ac:dyDescent="0.25">
      <c r="A6" s="98">
        <v>4</v>
      </c>
      <c r="B6" s="99" t="s">
        <v>79</v>
      </c>
      <c r="D6" t="str">
        <f t="shared" si="0"/>
        <v>INSERT INTO `CategorieProfessionnelle`(`idCategorie`, `libelle`) VALUES (4,"Agens de maitrise");</v>
      </c>
    </row>
    <row r="7" spans="1:13" ht="15.75" x14ac:dyDescent="0.25">
      <c r="A7" s="98">
        <v>5</v>
      </c>
      <c r="B7" s="99" t="s">
        <v>80</v>
      </c>
      <c r="D7" t="str">
        <f t="shared" si="0"/>
        <v>INSERT INTO `CategorieProfessionnelle`(`idCategorie`, `libelle`) VALUES (5,"Ingénieurs");</v>
      </c>
    </row>
    <row r="8" spans="1:13" ht="15.75" x14ac:dyDescent="0.25">
      <c r="A8" s="98">
        <v>6</v>
      </c>
      <c r="B8" s="99" t="s">
        <v>81</v>
      </c>
      <c r="D8" t="str">
        <f t="shared" si="0"/>
        <v>INSERT INTO `CategorieProfessionnelle`(`idCategorie`, `libelle`) VALUES (6,"Cadres");</v>
      </c>
    </row>
    <row r="9" spans="1:13" ht="16.5" thickBot="1" x14ac:dyDescent="0.3">
      <c r="A9" s="100">
        <v>7</v>
      </c>
      <c r="B9" s="101" t="s">
        <v>82</v>
      </c>
      <c r="D9" t="str">
        <f t="shared" si="0"/>
        <v>INSERT INTO `CategorieProfessionnelle`(`idCategorie`, `libelle`) VALUES (7,"Dieu");</v>
      </c>
    </row>
    <row r="10" spans="1:13" ht="15.75" thickBot="1" x14ac:dyDescent="0.3"/>
    <row r="11" spans="1:13" ht="21" thickBot="1" x14ac:dyDescent="0.3">
      <c r="A11" s="180" t="s">
        <v>3</v>
      </c>
      <c r="B11" s="181"/>
      <c r="C11" s="181"/>
      <c r="D11" s="181"/>
      <c r="E11" s="181"/>
      <c r="F11" s="181"/>
      <c r="G11" s="181"/>
      <c r="H11" s="181"/>
      <c r="I11" s="182"/>
      <c r="J11" s="243"/>
      <c r="K11" s="243"/>
      <c r="M11" t="s">
        <v>161</v>
      </c>
    </row>
    <row r="12" spans="1:13" ht="16.5" thickBot="1" x14ac:dyDescent="0.3">
      <c r="A12" s="5" t="s">
        <v>4</v>
      </c>
      <c r="B12" s="6" t="s">
        <v>5</v>
      </c>
      <c r="C12" s="7" t="s">
        <v>6</v>
      </c>
      <c r="D12" s="6" t="s">
        <v>7</v>
      </c>
      <c r="E12" s="7" t="s">
        <v>8</v>
      </c>
      <c r="F12" s="7"/>
      <c r="G12" s="7"/>
      <c r="H12" s="6" t="s">
        <v>9</v>
      </c>
      <c r="I12" s="8" t="s">
        <v>134</v>
      </c>
      <c r="J12" s="244"/>
      <c r="K12" s="244"/>
    </row>
    <row r="13" spans="1:13" ht="15.75" x14ac:dyDescent="0.25">
      <c r="A13" s="15">
        <v>1</v>
      </c>
      <c r="B13" s="16" t="s">
        <v>38</v>
      </c>
      <c r="C13" s="16" t="s">
        <v>45</v>
      </c>
      <c r="D13" s="16">
        <v>36372752</v>
      </c>
      <c r="E13" s="16" t="s">
        <v>57</v>
      </c>
      <c r="F13" s="16"/>
      <c r="G13" s="16"/>
      <c r="H13" s="16" t="s">
        <v>52</v>
      </c>
      <c r="I13" s="17">
        <v>6</v>
      </c>
      <c r="J13" s="244" t="str">
        <f>TEXT(E13,"aaaa-mm-jj")</f>
        <v>1998-03-23</v>
      </c>
      <c r="K13" s="244" t="str">
        <f>TEXT(H13,"aaaa-mm-jj")</f>
        <v>1986-03-23</v>
      </c>
      <c r="M13" t="str">
        <f>"INSERT INTO `Abonnes`(`idAbonne`, `nomAbonne`,adresseAbonne,telephoneAbonne,dateAdhesion,dateNaissance,idCategPro) VALUES ("&amp;A13&amp;","""&amp;B13&amp;""","""&amp;C13&amp;""","""&amp;D13&amp;""","""&amp;J13&amp;""","""&amp;K13&amp;""","&amp;I13&amp;");"</f>
        <v>INSERT INTO `Abonnes`(`idAbonne`, `nomAbonne`,adresseAbonne,telephoneAbonne,dateAdhesion,dateNaissance,idCategPro) VALUES (1,"Jean","116 route de Lyon","36372752","1998-03-23","1986-03-23",6);</v>
      </c>
    </row>
    <row r="14" spans="1:13" ht="15.75" x14ac:dyDescent="0.25">
      <c r="A14" s="23">
        <v>2</v>
      </c>
      <c r="B14" s="24" t="s">
        <v>39</v>
      </c>
      <c r="C14" s="24" t="s">
        <v>46</v>
      </c>
      <c r="D14" s="24">
        <v>74344564</v>
      </c>
      <c r="E14" s="24" t="s">
        <v>58</v>
      </c>
      <c r="F14" s="24"/>
      <c r="G14" s="24"/>
      <c r="H14" s="24" t="s">
        <v>53</v>
      </c>
      <c r="I14" s="25">
        <v>5</v>
      </c>
      <c r="J14" s="244" t="str">
        <f t="shared" ref="J14:J19" si="1">TEXT(E14,"aaaa-mm-jj")</f>
        <v>1967-08-18</v>
      </c>
      <c r="K14" s="244" t="str">
        <f t="shared" ref="K14:K19" si="2">TEXT(H14,"aaaa-mm-jj")</f>
        <v>1955-08-18</v>
      </c>
      <c r="M14" t="str">
        <f t="shared" ref="M14:M19" si="3">"INSERT INTO `Abonnes`(`idAbonne`, `nomAbonne`,adresseAbonne,telephoneAbonne,dateAdhesion,dateNaissance,idCategPro) VALUES ("&amp;A14&amp;","""&amp;B14&amp;""","""&amp;C14&amp;""","""&amp;D14&amp;""","""&amp;J14&amp;""","""&amp;K14&amp;""","&amp;I14&amp;");"</f>
        <v>INSERT INTO `Abonnes`(`idAbonne`, `nomAbonne`,adresseAbonne,telephoneAbonne,dateAdhesion,dateNaissance,idCategPro) VALUES (2,"Morice","29 rue Banaudon","74344564","1967-08-18","1955-08-18",5);</v>
      </c>
    </row>
    <row r="15" spans="1:13" ht="15.75" x14ac:dyDescent="0.25">
      <c r="A15" s="23">
        <v>3</v>
      </c>
      <c r="B15" s="24" t="s">
        <v>40</v>
      </c>
      <c r="C15" s="24" t="s">
        <v>47</v>
      </c>
      <c r="D15" s="24">
        <v>48457499</v>
      </c>
      <c r="E15" s="94">
        <v>32940</v>
      </c>
      <c r="F15" s="94"/>
      <c r="G15" s="94"/>
      <c r="H15" s="94">
        <v>29288</v>
      </c>
      <c r="I15" s="25">
        <v>2</v>
      </c>
      <c r="J15" s="244" t="str">
        <f t="shared" si="1"/>
        <v>1990-03-08</v>
      </c>
      <c r="K15" s="244" t="str">
        <f t="shared" si="2"/>
        <v>1980-03-08</v>
      </c>
      <c r="M15" t="str">
        <f t="shared" si="3"/>
        <v>INSERT INTO `Abonnes`(`idAbonne`, `nomAbonne`,adresseAbonne,telephoneAbonne,dateAdhesion,dateNaissance,idCategPro) VALUES (3,"Jeanne","72 rue des Coudriers","48457499","1990-03-08","1980-03-08",2);</v>
      </c>
    </row>
    <row r="16" spans="1:13" ht="15.75" x14ac:dyDescent="0.25">
      <c r="A16" s="23">
        <v>4</v>
      </c>
      <c r="B16" s="24" t="s">
        <v>41</v>
      </c>
      <c r="C16" s="24" t="s">
        <v>48</v>
      </c>
      <c r="D16" s="24">
        <v>49534733</v>
      </c>
      <c r="E16" s="94">
        <v>37017</v>
      </c>
      <c r="F16" s="94"/>
      <c r="G16" s="94"/>
      <c r="H16" s="94">
        <v>32634</v>
      </c>
      <c r="I16" s="25">
        <v>1</v>
      </c>
      <c r="J16" s="244" t="str">
        <f t="shared" si="1"/>
        <v>2001-05-06</v>
      </c>
      <c r="K16" s="244" t="str">
        <f t="shared" si="2"/>
        <v>1989-05-06</v>
      </c>
      <c r="M16" t="str">
        <f t="shared" si="3"/>
        <v>INSERT INTO `Abonnes`(`idAbonne`, `nomAbonne`,adresseAbonne,telephoneAbonne,dateAdhesion,dateNaissance,idCategPro) VALUES (4,"Albert","83 Avenue De Marlioz","49534733","2001-05-06","1989-05-06",1);</v>
      </c>
    </row>
    <row r="17" spans="1:13" ht="15.75" x14ac:dyDescent="0.25">
      <c r="A17" s="23">
        <v>5</v>
      </c>
      <c r="B17" s="24" t="s">
        <v>42</v>
      </c>
      <c r="C17" s="24" t="s">
        <v>49</v>
      </c>
      <c r="D17" s="24">
        <v>48564547</v>
      </c>
      <c r="E17" s="24" t="s">
        <v>59</v>
      </c>
      <c r="F17" s="24"/>
      <c r="G17" s="24"/>
      <c r="H17" s="24" t="s">
        <v>54</v>
      </c>
      <c r="I17" s="25">
        <v>1</v>
      </c>
      <c r="J17" s="244" t="str">
        <f t="shared" si="1"/>
        <v>2000-11-29</v>
      </c>
      <c r="K17" s="244" t="str">
        <f t="shared" si="2"/>
        <v>1990-11-29</v>
      </c>
      <c r="M17" t="str">
        <f t="shared" si="3"/>
        <v>INSERT INTO `Abonnes`(`idAbonne`, `nomAbonne`,adresseAbonne,telephoneAbonne,dateAdhesion,dateNaissance,idCategPro) VALUES (5,"Robert","16 Rue Bonnet","48564547","2000-11-29","1990-11-29",1);</v>
      </c>
    </row>
    <row r="18" spans="1:13" ht="15.75" x14ac:dyDescent="0.25">
      <c r="A18" s="23">
        <v>6</v>
      </c>
      <c r="B18" s="24" t="s">
        <v>43</v>
      </c>
      <c r="C18" s="24" t="s">
        <v>50</v>
      </c>
      <c r="D18" s="24">
        <v>23344567</v>
      </c>
      <c r="E18" s="24" t="s">
        <v>60</v>
      </c>
      <c r="F18" s="24"/>
      <c r="G18" s="24"/>
      <c r="H18" s="24" t="s">
        <v>55</v>
      </c>
      <c r="I18" s="25">
        <v>7</v>
      </c>
      <c r="J18" s="244" t="str">
        <f t="shared" si="1"/>
        <v>1976-12-14</v>
      </c>
      <c r="K18" s="244" t="str">
        <f t="shared" si="2"/>
        <v>1956-12-14</v>
      </c>
      <c r="M18" t="str">
        <f t="shared" si="3"/>
        <v>INSERT INTO `Abonnes`(`idAbonne`, `nomAbonne`,adresseAbonne,telephoneAbonne,dateAdhesion,dateNaissance,idCategPro) VALUES (6,"Jaqueline","64 rue Saint Germain","23344567","1976-12-14","1956-12-14",7);</v>
      </c>
    </row>
    <row r="19" spans="1:13" ht="16.5" thickBot="1" x14ac:dyDescent="0.3">
      <c r="A19" s="32">
        <v>7</v>
      </c>
      <c r="B19" s="33" t="s">
        <v>44</v>
      </c>
      <c r="C19" s="33" t="s">
        <v>51</v>
      </c>
      <c r="D19" s="33">
        <v>14987543</v>
      </c>
      <c r="E19" s="33" t="s">
        <v>61</v>
      </c>
      <c r="F19" s="33"/>
      <c r="G19" s="33"/>
      <c r="H19" s="33" t="s">
        <v>56</v>
      </c>
      <c r="I19" s="34">
        <v>3</v>
      </c>
      <c r="J19" s="244" t="str">
        <f t="shared" si="1"/>
        <v>1989-11-15</v>
      </c>
      <c r="K19" s="244" t="str">
        <f t="shared" si="2"/>
        <v>1958-11-15</v>
      </c>
      <c r="M19" t="str">
        <f t="shared" si="3"/>
        <v>INSERT INTO `Abonnes`(`idAbonne`, `nomAbonne`,adresseAbonne,telephoneAbonne,dateAdhesion,dateNaissance,idCategPro) VALUES (7,"Adrien","66 rue du Général Aileret","14987543","1989-11-15","1958-11-15",3);</v>
      </c>
    </row>
    <row r="21" spans="1:13" ht="15.75" thickBot="1" x14ac:dyDescent="0.3"/>
    <row r="22" spans="1:13" ht="21" thickBot="1" x14ac:dyDescent="0.3">
      <c r="A22" s="170" t="s">
        <v>10</v>
      </c>
      <c r="B22" s="171"/>
      <c r="C22" s="171"/>
      <c r="D22" s="171"/>
      <c r="E22" s="172"/>
      <c r="F22" s="245"/>
      <c r="G22" s="245"/>
      <c r="I22" t="s">
        <v>162</v>
      </c>
    </row>
    <row r="23" spans="1:13" ht="16.5" thickBot="1" x14ac:dyDescent="0.3">
      <c r="A23" s="10" t="s">
        <v>27</v>
      </c>
      <c r="B23" s="11" t="s">
        <v>4</v>
      </c>
      <c r="C23" s="117" t="s">
        <v>11</v>
      </c>
      <c r="D23" s="11" t="s">
        <v>12</v>
      </c>
      <c r="E23" s="12" t="s">
        <v>127</v>
      </c>
      <c r="F23" s="246"/>
      <c r="G23" s="246"/>
    </row>
    <row r="24" spans="1:13" ht="15.75" x14ac:dyDescent="0.25">
      <c r="A24" s="18">
        <v>1</v>
      </c>
      <c r="B24" s="113">
        <v>1</v>
      </c>
      <c r="C24" s="19">
        <v>2</v>
      </c>
      <c r="D24" s="19" t="s">
        <v>116</v>
      </c>
      <c r="E24" s="115" t="s">
        <v>117</v>
      </c>
      <c r="F24" s="246" t="str">
        <f>TEXT(D24,"aaaa-mm-jj")</f>
        <v>1998-03-27</v>
      </c>
      <c r="G24" s="246" t="str">
        <f>TEXT(E24,"aaaa-mm-jj")</f>
        <v>1998-04-27</v>
      </c>
      <c r="I24" t="str">
        <f>"INSERT INTO `Emprunt`(`idEmprunt`, `idABonne`,idLivre,datePret,dateRetourEff) VALUES ("&amp;A24&amp;","""&amp;B24&amp;""","""&amp;C24&amp;""","""&amp;F24&amp;""","""&amp;G24&amp;""");"</f>
        <v>INSERT INTO `Emprunt`(`idEmprunt`, `idABonne`,idLivre,datePret,dateRetourEff) VALUES (1,"1","2","1998-03-27","1998-04-27");</v>
      </c>
    </row>
    <row r="25" spans="1:13" ht="15.75" x14ac:dyDescent="0.25">
      <c r="A25" s="26">
        <v>2</v>
      </c>
      <c r="B25" s="114">
        <v>1</v>
      </c>
      <c r="C25" s="27">
        <v>3</v>
      </c>
      <c r="D25" s="27" t="s">
        <v>116</v>
      </c>
      <c r="E25" s="116" t="s">
        <v>163</v>
      </c>
      <c r="F25" s="246" t="str">
        <f t="shared" ref="F25:F30" si="4">TEXT(D25,"aaaa-mm-jj")</f>
        <v>1998-03-27</v>
      </c>
      <c r="G25" s="246" t="str">
        <f t="shared" ref="G25:G30" si="5">TEXT(E25,"aaaa-mm-jj")</f>
        <v>null</v>
      </c>
      <c r="I25" t="str">
        <f t="shared" ref="I25:I30" si="6">"INSERT INTO `Emprunt`(`idEmprunt`, `idABonne`,idLivre,datePret,dateRetourEff) VALUES ("&amp;A25&amp;","""&amp;B25&amp;""","""&amp;C25&amp;""","""&amp;F25&amp;""","""&amp;G25&amp;""");"</f>
        <v>INSERT INTO `Emprunt`(`idEmprunt`, `idABonne`,idLivre,datePret,dateRetourEff) VALUES (2,"1","3","1998-03-27","null");</v>
      </c>
    </row>
    <row r="26" spans="1:13" ht="15.75" x14ac:dyDescent="0.25">
      <c r="A26" s="18">
        <v>3</v>
      </c>
      <c r="B26" s="114">
        <v>4</v>
      </c>
      <c r="C26" s="27">
        <v>6</v>
      </c>
      <c r="D26" s="27" t="s">
        <v>118</v>
      </c>
      <c r="E26" s="116" t="s">
        <v>119</v>
      </c>
      <c r="F26" s="246" t="str">
        <f t="shared" si="4"/>
        <v>1989-06-15</v>
      </c>
      <c r="G26" s="246" t="str">
        <f t="shared" si="5"/>
        <v>1989-06-25</v>
      </c>
      <c r="I26" t="str">
        <f t="shared" si="6"/>
        <v>INSERT INTO `Emprunt`(`idEmprunt`, `idABonne`,idLivre,datePret,dateRetourEff) VALUES (3,"4","6","1989-06-15","1989-06-25");</v>
      </c>
    </row>
    <row r="27" spans="1:13" ht="15.75" x14ac:dyDescent="0.25">
      <c r="A27" s="26">
        <v>4</v>
      </c>
      <c r="B27" s="27">
        <v>5</v>
      </c>
      <c r="C27" s="19">
        <v>2</v>
      </c>
      <c r="D27" s="19" t="s">
        <v>120</v>
      </c>
      <c r="E27" s="28" t="s">
        <v>121</v>
      </c>
      <c r="F27" s="246" t="str">
        <f t="shared" si="4"/>
        <v>2000-11-23</v>
      </c>
      <c r="G27" s="246" t="str">
        <f t="shared" si="5"/>
        <v>2000-11-27</v>
      </c>
      <c r="I27" t="str">
        <f t="shared" si="6"/>
        <v>INSERT INTO `Emprunt`(`idEmprunt`, `idABonne`,idLivre,datePret,dateRetourEff) VALUES (4,"5","2","2000-11-23","2000-11-27");</v>
      </c>
    </row>
    <row r="28" spans="1:13" ht="15.75" x14ac:dyDescent="0.25">
      <c r="A28" s="18">
        <v>5</v>
      </c>
      <c r="B28" s="27">
        <v>6</v>
      </c>
      <c r="C28" s="27">
        <v>5</v>
      </c>
      <c r="D28" s="27" t="s">
        <v>60</v>
      </c>
      <c r="E28" s="28" t="s">
        <v>122</v>
      </c>
      <c r="F28" s="246" t="str">
        <f t="shared" si="4"/>
        <v>1976-12-14</v>
      </c>
      <c r="G28" s="246" t="str">
        <f t="shared" si="5"/>
        <v>1976-12-24</v>
      </c>
      <c r="I28" t="str">
        <f t="shared" si="6"/>
        <v>INSERT INTO `Emprunt`(`idEmprunt`, `idABonne`,idLivre,datePret,dateRetourEff) VALUES (5,"6","5","1976-12-14","1976-12-24");</v>
      </c>
    </row>
    <row r="29" spans="1:13" ht="15.75" x14ac:dyDescent="0.25">
      <c r="A29" s="26">
        <v>6</v>
      </c>
      <c r="B29" s="27">
        <v>6</v>
      </c>
      <c r="C29" s="27">
        <v>3</v>
      </c>
      <c r="D29" s="27" t="s">
        <v>60</v>
      </c>
      <c r="E29" s="28" t="s">
        <v>123</v>
      </c>
      <c r="F29" s="246" t="str">
        <f t="shared" si="4"/>
        <v>1976-12-14</v>
      </c>
      <c r="G29" s="246" t="str">
        <f t="shared" si="5"/>
        <v>1976-12-27</v>
      </c>
      <c r="I29" t="str">
        <f t="shared" si="6"/>
        <v>INSERT INTO `Emprunt`(`idEmprunt`, `idABonne`,idLivre,datePret,dateRetourEff) VALUES (6,"6","3","1976-12-14","1976-12-27");</v>
      </c>
    </row>
    <row r="30" spans="1:13" ht="16.5" thickBot="1" x14ac:dyDescent="0.3">
      <c r="A30" s="93">
        <v>7</v>
      </c>
      <c r="B30" s="35">
        <v>3</v>
      </c>
      <c r="C30" s="35">
        <v>2</v>
      </c>
      <c r="D30" s="118">
        <v>32940</v>
      </c>
      <c r="E30" s="36" t="s">
        <v>124</v>
      </c>
      <c r="F30" s="246" t="str">
        <f t="shared" si="4"/>
        <v>1990-03-08</v>
      </c>
      <c r="G30" s="246" t="str">
        <f t="shared" si="5"/>
        <v>1990-08-25</v>
      </c>
      <c r="I30" t="str">
        <f t="shared" si="6"/>
        <v>INSERT INTO `Emprunt`(`idEmprunt`, `idABonne`,idLivre,datePret,dateRetourEff) VALUES (7,"3","2","1990-03-08","1990-08-25");</v>
      </c>
    </row>
    <row r="31" spans="1:13" ht="15.75" thickBot="1" x14ac:dyDescent="0.3"/>
    <row r="32" spans="1:13" ht="21" thickBot="1" x14ac:dyDescent="0.3">
      <c r="A32" s="191" t="s">
        <v>128</v>
      </c>
      <c r="B32" s="192"/>
      <c r="C32" s="192"/>
      <c r="D32" s="192"/>
      <c r="E32" s="192"/>
      <c r="F32" s="193"/>
      <c r="I32" t="s">
        <v>164</v>
      </c>
    </row>
    <row r="33" spans="1:9" ht="16.5" thickBot="1" x14ac:dyDescent="0.3">
      <c r="A33" s="14" t="s">
        <v>129</v>
      </c>
      <c r="B33" s="14" t="s">
        <v>4</v>
      </c>
      <c r="C33" s="14" t="s">
        <v>11</v>
      </c>
      <c r="D33" s="14" t="s">
        <v>130</v>
      </c>
      <c r="E33" s="14" t="s">
        <v>132</v>
      </c>
      <c r="F33" s="127" t="s">
        <v>133</v>
      </c>
    </row>
    <row r="34" spans="1:9" ht="15.75" x14ac:dyDescent="0.25">
      <c r="A34" s="20">
        <v>1</v>
      </c>
      <c r="B34" s="21">
        <v>2</v>
      </c>
      <c r="C34" s="21">
        <v>3</v>
      </c>
      <c r="D34" s="21" t="s">
        <v>115</v>
      </c>
      <c r="E34" s="21" t="s">
        <v>125</v>
      </c>
      <c r="F34" s="152">
        <v>37592</v>
      </c>
      <c r="G34" t="str">
        <f>TEXT(E34,"aaaa-mm-jj")</f>
        <v>2001-11-24</v>
      </c>
      <c r="H34" t="str">
        <f>TEXT(F34,"aaaa-mm-jj")</f>
        <v>2002-12-02</v>
      </c>
      <c r="I34" t="str">
        <f>"INSERT INTO `Reservation`(`idReservation`, `idABonne`,idLivre,idEtatRes,dateDemandeRes,dateDebutRes) VALUES ("&amp;A34&amp;","&amp;B34&amp;","&amp;C34&amp;","&amp;D34&amp;","""&amp;G34&amp;""","""&amp;H34&amp;""");"</f>
        <v>INSERT INTO `Reservation`(`idReservation`, `idABonne`,idLivre,idEtatRes,dateDemandeRes,dateDebutRes) VALUES (1,2,3,X,"2001-11-24","2002-12-02");</v>
      </c>
    </row>
    <row r="35" spans="1:9" ht="15.75" x14ac:dyDescent="0.25">
      <c r="A35" s="29">
        <v>2</v>
      </c>
      <c r="B35" s="30">
        <v>4</v>
      </c>
      <c r="C35" s="30">
        <v>5</v>
      </c>
      <c r="D35" s="30">
        <v>3</v>
      </c>
      <c r="E35" s="30" t="s">
        <v>126</v>
      </c>
      <c r="F35" s="152">
        <v>41246</v>
      </c>
      <c r="G35" t="str">
        <f t="shared" ref="G35:G40" si="7">TEXT(E35,"aaaa-mm-jj")</f>
        <v>2012-08-13</v>
      </c>
      <c r="H35" t="str">
        <f t="shared" ref="H35:H40" si="8">TEXT(F35,"aaaa-mm-jj")</f>
        <v>2012-12-03</v>
      </c>
      <c r="I35" t="str">
        <f t="shared" ref="I35:I40" si="9">"INSERT INTO `Reservation`(`idReservation`, `idABonne`,idLivre,idEtatRes,dateDemandeRes,dateDebutRes) VALUES ("&amp;A35&amp;","&amp;B35&amp;","&amp;C35&amp;","&amp;D35&amp;","""&amp;G35&amp;""","""&amp;H35&amp;""");"</f>
        <v>INSERT INTO `Reservation`(`idReservation`, `idABonne`,idLivre,idEtatRes,dateDemandeRes,dateDebutRes) VALUES (2,4,5,3,"2012-08-13","2012-12-03");</v>
      </c>
    </row>
    <row r="36" spans="1:9" ht="15.75" x14ac:dyDescent="0.25">
      <c r="A36" s="29">
        <v>3</v>
      </c>
      <c r="B36" s="30">
        <v>5</v>
      </c>
      <c r="C36" s="30">
        <v>6</v>
      </c>
      <c r="D36" s="30" t="s">
        <v>115</v>
      </c>
      <c r="E36" s="120">
        <v>37655</v>
      </c>
      <c r="F36" s="152">
        <v>37656</v>
      </c>
      <c r="G36" t="str">
        <f t="shared" si="7"/>
        <v>2003-02-03</v>
      </c>
      <c r="H36" t="str">
        <f t="shared" si="8"/>
        <v>2003-02-04</v>
      </c>
      <c r="I36" t="str">
        <f t="shared" si="9"/>
        <v>INSERT INTO `Reservation`(`idReservation`, `idABonne`,idLivre,idEtatRes,dateDemandeRes,dateDebutRes) VALUES (3,5,6,X,"2003-02-03","2003-02-04");</v>
      </c>
    </row>
    <row r="37" spans="1:9" ht="15.75" x14ac:dyDescent="0.25">
      <c r="A37" s="29">
        <v>4</v>
      </c>
      <c r="B37" s="30">
        <v>5</v>
      </c>
      <c r="C37" s="30">
        <v>7</v>
      </c>
      <c r="D37" s="30">
        <v>2</v>
      </c>
      <c r="E37" s="120">
        <v>38445</v>
      </c>
      <c r="F37" s="152">
        <v>38456</v>
      </c>
      <c r="G37" t="str">
        <f t="shared" si="7"/>
        <v>2005-04-03</v>
      </c>
      <c r="H37" t="str">
        <f t="shared" si="8"/>
        <v>2005-04-14</v>
      </c>
      <c r="I37" t="str">
        <f t="shared" si="9"/>
        <v>INSERT INTO `Reservation`(`idReservation`, `idABonne`,idLivre,idEtatRes,dateDemandeRes,dateDebutRes) VALUES (4,5,7,2,"2005-04-03","2005-04-14");</v>
      </c>
    </row>
    <row r="38" spans="1:9" ht="15.75" x14ac:dyDescent="0.25">
      <c r="A38" s="29">
        <v>5</v>
      </c>
      <c r="B38" s="30">
        <v>3</v>
      </c>
      <c r="C38" s="30">
        <v>7</v>
      </c>
      <c r="D38" s="30">
        <v>2</v>
      </c>
      <c r="E38" s="120">
        <v>37330</v>
      </c>
      <c r="F38" s="152">
        <v>37336</v>
      </c>
      <c r="G38" t="str">
        <f t="shared" si="7"/>
        <v>2002-03-15</v>
      </c>
      <c r="H38" t="str">
        <f t="shared" si="8"/>
        <v>2002-03-21</v>
      </c>
      <c r="I38" t="str">
        <f t="shared" si="9"/>
        <v>INSERT INTO `Reservation`(`idReservation`, `idABonne`,idLivre,idEtatRes,dateDemandeRes,dateDebutRes) VALUES (5,3,7,2,"2002-03-15","2002-03-21");</v>
      </c>
    </row>
    <row r="39" spans="1:9" ht="15.75" x14ac:dyDescent="0.25">
      <c r="A39" s="29">
        <v>6</v>
      </c>
      <c r="B39" s="30">
        <v>1</v>
      </c>
      <c r="C39" s="30">
        <v>3</v>
      </c>
      <c r="D39" s="30" t="s">
        <v>115</v>
      </c>
      <c r="E39" s="120">
        <v>37585</v>
      </c>
      <c r="F39" s="152">
        <v>37597</v>
      </c>
      <c r="G39" t="str">
        <f t="shared" si="7"/>
        <v>2002-11-25</v>
      </c>
      <c r="H39" t="str">
        <f t="shared" si="8"/>
        <v>2002-12-07</v>
      </c>
      <c r="I39" t="str">
        <f t="shared" si="9"/>
        <v>INSERT INTO `Reservation`(`idReservation`, `idABonne`,idLivre,idEtatRes,dateDemandeRes,dateDebutRes) VALUES (6,1,3,X,"2002-11-25","2002-12-07");</v>
      </c>
    </row>
    <row r="40" spans="1:9" ht="16.5" thickBot="1" x14ac:dyDescent="0.3">
      <c r="A40" s="37">
        <v>7</v>
      </c>
      <c r="B40" s="38">
        <v>5</v>
      </c>
      <c r="C40" s="38">
        <v>2</v>
      </c>
      <c r="D40" s="38" t="s">
        <v>115</v>
      </c>
      <c r="E40" s="153">
        <v>37592</v>
      </c>
      <c r="F40" s="154">
        <v>37598</v>
      </c>
      <c r="G40" t="str">
        <f t="shared" si="7"/>
        <v>2002-12-02</v>
      </c>
      <c r="H40" t="str">
        <f t="shared" si="8"/>
        <v>2002-12-08</v>
      </c>
      <c r="I40" t="str">
        <f t="shared" si="9"/>
        <v>INSERT INTO `Reservation`(`idReservation`, `idABonne`,idLivre,idEtatRes,dateDemandeRes,dateDebutRes) VALUES (7,5,2,X,"2002-12-02","2002-12-08");</v>
      </c>
    </row>
    <row r="42" spans="1:9" ht="15.75" thickBot="1" x14ac:dyDescent="0.3"/>
    <row r="43" spans="1:9" ht="21" thickBot="1" x14ac:dyDescent="0.3">
      <c r="A43" s="183" t="s">
        <v>131</v>
      </c>
      <c r="B43" s="184"/>
      <c r="D43" t="s">
        <v>165</v>
      </c>
    </row>
    <row r="44" spans="1:9" ht="16.5" thickBot="1" x14ac:dyDescent="0.3">
      <c r="A44" s="13" t="s">
        <v>13</v>
      </c>
      <c r="B44" s="14" t="s">
        <v>14</v>
      </c>
    </row>
    <row r="45" spans="1:9" ht="15.75" x14ac:dyDescent="0.25">
      <c r="A45" s="20">
        <v>1</v>
      </c>
      <c r="B45" s="22" t="s">
        <v>83</v>
      </c>
      <c r="D45" t="str">
        <f>"INSERT INTO `EtatsReservation`(`idEtat`, `libelleEtat`) VALUES ("&amp;A45&amp;","""&amp;B45&amp;""");"</f>
        <v>INSERT INTO `EtatsReservation`(`idEtat`, `libelleEtat`) VALUES (1,"En Attente");</v>
      </c>
    </row>
    <row r="46" spans="1:9" ht="15.75" x14ac:dyDescent="0.25">
      <c r="A46" s="29">
        <v>2</v>
      </c>
      <c r="B46" s="31" t="s">
        <v>84</v>
      </c>
      <c r="D46" t="str">
        <f t="shared" ref="D46:D51" si="10">"INSERT INTO `EtatsReservation`(`idEtat`, `libelleEtat`) VALUES ("&amp;A46&amp;","""&amp;B46&amp;""");"</f>
        <v>INSERT INTO `EtatsReservation`(`idEtat`, `libelleEtat`) VALUES (2,"Satisfait");</v>
      </c>
    </row>
    <row r="47" spans="1:9" ht="15.75" x14ac:dyDescent="0.25">
      <c r="A47" s="29">
        <v>3</v>
      </c>
      <c r="B47" s="31" t="s">
        <v>85</v>
      </c>
      <c r="D47" t="str">
        <f t="shared" si="10"/>
        <v>INSERT INTO `EtatsReservation`(`idEtat`, `libelleEtat`) VALUES (3,"Non Satisfait");</v>
      </c>
    </row>
    <row r="48" spans="1:9" ht="15.75" x14ac:dyDescent="0.25">
      <c r="A48" s="29">
        <v>4</v>
      </c>
      <c r="B48" s="31" t="s">
        <v>86</v>
      </c>
      <c r="D48" t="str">
        <f t="shared" si="10"/>
        <v>INSERT INTO `EtatsReservation`(`idEtat`, `libelleEtat`) VALUES (4,"x");</v>
      </c>
    </row>
    <row r="49" spans="1:7" ht="15.75" x14ac:dyDescent="0.25">
      <c r="A49" s="29">
        <v>5</v>
      </c>
      <c r="B49" s="31" t="s">
        <v>86</v>
      </c>
      <c r="D49" t="str">
        <f t="shared" si="10"/>
        <v>INSERT INTO `EtatsReservation`(`idEtat`, `libelleEtat`) VALUES (5,"x");</v>
      </c>
    </row>
    <row r="50" spans="1:7" ht="15.75" x14ac:dyDescent="0.25">
      <c r="A50" s="29">
        <v>6</v>
      </c>
      <c r="B50" s="31" t="s">
        <v>86</v>
      </c>
      <c r="D50" t="str">
        <f t="shared" si="10"/>
        <v>INSERT INTO `EtatsReservation`(`idEtat`, `libelleEtat`) VALUES (6,"x");</v>
      </c>
    </row>
    <row r="51" spans="1:7" ht="16.5" thickBot="1" x14ac:dyDescent="0.3">
      <c r="A51" s="37">
        <v>7</v>
      </c>
      <c r="B51" s="39" t="s">
        <v>86</v>
      </c>
      <c r="D51" t="str">
        <f t="shared" si="10"/>
        <v>INSERT INTO `EtatsReservation`(`idEtat`, `libelleEtat`) VALUES (7,"x");</v>
      </c>
    </row>
    <row r="53" spans="1:7" ht="15.75" thickBot="1" x14ac:dyDescent="0.3"/>
    <row r="54" spans="1:7" ht="21" thickBot="1" x14ac:dyDescent="0.3">
      <c r="A54" s="185" t="s">
        <v>15</v>
      </c>
      <c r="B54" s="186"/>
      <c r="C54" s="186"/>
      <c r="D54" s="186"/>
      <c r="E54" s="187"/>
      <c r="F54" s="186"/>
      <c r="G54" s="188"/>
    </row>
    <row r="55" spans="1:7" ht="16.5" thickBot="1" x14ac:dyDescent="0.3">
      <c r="A55" s="165" t="s">
        <v>16</v>
      </c>
      <c r="B55" s="40" t="s">
        <v>24</v>
      </c>
      <c r="C55" s="201" t="s">
        <v>135</v>
      </c>
      <c r="D55" s="202"/>
      <c r="E55" s="40" t="s">
        <v>18</v>
      </c>
      <c r="F55" s="201" t="s">
        <v>22</v>
      </c>
      <c r="G55" s="202"/>
    </row>
    <row r="56" spans="1:7" ht="15.75" x14ac:dyDescent="0.25">
      <c r="A56" s="45">
        <v>1</v>
      </c>
      <c r="B56" s="166">
        <v>1</v>
      </c>
      <c r="C56" s="237">
        <v>1</v>
      </c>
      <c r="D56" s="238"/>
      <c r="E56" s="166" t="s">
        <v>62</v>
      </c>
      <c r="F56" s="203">
        <v>347233</v>
      </c>
      <c r="G56" s="204"/>
    </row>
    <row r="57" spans="1:7" ht="15.75" x14ac:dyDescent="0.25">
      <c r="A57" s="52">
        <v>2</v>
      </c>
      <c r="B57" s="167">
        <v>1</v>
      </c>
      <c r="C57" s="239">
        <v>2</v>
      </c>
      <c r="D57" s="240"/>
      <c r="E57" s="95" t="s">
        <v>63</v>
      </c>
      <c r="F57" s="205">
        <v>384239</v>
      </c>
      <c r="G57" s="206"/>
    </row>
    <row r="58" spans="1:7" ht="15.75" x14ac:dyDescent="0.25">
      <c r="A58" s="52">
        <v>3</v>
      </c>
      <c r="B58" s="166">
        <v>3</v>
      </c>
      <c r="C58" s="239">
        <v>3</v>
      </c>
      <c r="D58" s="240"/>
      <c r="E58" s="95" t="s">
        <v>64</v>
      </c>
      <c r="F58" s="205">
        <v>454834</v>
      </c>
      <c r="G58" s="206"/>
    </row>
    <row r="59" spans="1:7" ht="15.75" x14ac:dyDescent="0.25">
      <c r="A59" s="52">
        <v>4</v>
      </c>
      <c r="B59" s="167">
        <v>2</v>
      </c>
      <c r="C59" s="239">
        <v>4</v>
      </c>
      <c r="D59" s="240"/>
      <c r="E59" s="95" t="s">
        <v>66</v>
      </c>
      <c r="F59" s="205">
        <v>439058</v>
      </c>
      <c r="G59" s="206"/>
    </row>
    <row r="60" spans="1:7" ht="15.75" x14ac:dyDescent="0.25">
      <c r="A60" s="52">
        <v>5</v>
      </c>
      <c r="B60" s="166">
        <v>6</v>
      </c>
      <c r="C60" s="239">
        <v>5</v>
      </c>
      <c r="D60" s="240"/>
      <c r="E60" s="95" t="s">
        <v>65</v>
      </c>
      <c r="F60" s="205">
        <v>588540</v>
      </c>
      <c r="G60" s="206"/>
    </row>
    <row r="61" spans="1:7" ht="15.75" x14ac:dyDescent="0.25">
      <c r="A61" s="52">
        <v>6</v>
      </c>
      <c r="B61" s="167">
        <v>5</v>
      </c>
      <c r="C61" s="239">
        <v>4</v>
      </c>
      <c r="D61" s="240"/>
      <c r="E61" s="95" t="s">
        <v>66</v>
      </c>
      <c r="F61" s="205">
        <v>439058</v>
      </c>
      <c r="G61" s="206"/>
    </row>
    <row r="62" spans="1:7" ht="16.5" thickBot="1" x14ac:dyDescent="0.3">
      <c r="A62" s="59">
        <v>7</v>
      </c>
      <c r="B62" s="128">
        <v>7</v>
      </c>
      <c r="C62" s="241">
        <v>6</v>
      </c>
      <c r="D62" s="242"/>
      <c r="E62" s="96" t="s">
        <v>67</v>
      </c>
      <c r="F62" s="207">
        <v>754352</v>
      </c>
      <c r="G62" s="208"/>
    </row>
  </sheetData>
  <mergeCells count="22">
    <mergeCell ref="C61:D61"/>
    <mergeCell ref="F61:G61"/>
    <mergeCell ref="C62:D62"/>
    <mergeCell ref="F62:G62"/>
    <mergeCell ref="C58:D58"/>
    <mergeCell ref="F58:G58"/>
    <mergeCell ref="C59:D59"/>
    <mergeCell ref="F59:G59"/>
    <mergeCell ref="C60:D60"/>
    <mergeCell ref="F60:G60"/>
    <mergeCell ref="C55:D55"/>
    <mergeCell ref="F55:G55"/>
    <mergeCell ref="C56:D56"/>
    <mergeCell ref="F56:G56"/>
    <mergeCell ref="C57:D57"/>
    <mergeCell ref="F57:G57"/>
    <mergeCell ref="A1:B1"/>
    <mergeCell ref="A11:I11"/>
    <mergeCell ref="A22:E22"/>
    <mergeCell ref="A32:F32"/>
    <mergeCell ref="A43:B43"/>
    <mergeCell ref="A54:G54"/>
  </mergeCells>
  <hyperlinks>
    <hyperlink ref="E57" r:id="rId1" display="https://www.senscritique.com/livre/J_irai_cracher_sur_vos_tombes/1350194"/>
    <hyperlink ref="E58" r:id="rId2" display="https://www.senscritique.com/livre/Voyage_au_bout_de_la_nuit/64476"/>
    <hyperlink ref="E60" r:id="rId3" display="https://www.senscritique.com/livre/L_Ecume_des_jours/58734"/>
    <hyperlink ref="E61" r:id="rId4" display="https://www.senscritique.com/livre/Les_Androides_revent_ils_de_moutons_electriques/452029"/>
    <hyperlink ref="E62" r:id="rId5" display="https://www.senscritique.com/livre/Les_Raisins_de_la_colere/1794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59011-07-02</dc:creator>
  <cp:lastModifiedBy>59011-07-02</cp:lastModifiedBy>
  <dcterms:created xsi:type="dcterms:W3CDTF">2021-10-11T15:10:26Z</dcterms:created>
  <dcterms:modified xsi:type="dcterms:W3CDTF">2021-10-12T15:22:24Z</dcterms:modified>
</cp:coreProperties>
</file>