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  <Override PartName="/xl/commentsmeta8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Dokumen Teknis\SURGICAL LAMP - DOUBLE DOME\"/>
    </mc:Choice>
  </mc:AlternateContent>
  <xr:revisionPtr revIDLastSave="0" documentId="13_ncr:1_{FD1F1103-EA4B-4A64-BB77-77F441F17FF5}" xr6:coauthVersionLast="47" xr6:coauthVersionMax="47" xr10:uidLastSave="{00000000-0000-0000-0000-000000000000}"/>
  <bookViews>
    <workbookView xWindow="-120" yWindow="-120" windowWidth="29040" windowHeight="15720" tabRatio="834" xr2:uid="{00000000-000D-0000-FFFF-FFFF00000000}"/>
  </bookViews>
  <sheets>
    <sheet name="Form 1.1" sheetId="2" r:id="rId1"/>
    <sheet name="Form 1.2" sheetId="3" r:id="rId2"/>
    <sheet name="Form 1.3" sheetId="4" r:id="rId3"/>
    <sheet name="Form 1.4" sheetId="5" r:id="rId4"/>
    <sheet name="Form 1.5" sheetId="6" r:id="rId5"/>
    <sheet name="Form 1.6" sheetId="7" r:id="rId6"/>
    <sheet name="Form 1.7" sheetId="8" r:id="rId7"/>
    <sheet name="Form 1.8" sheetId="9" r:id="rId8"/>
    <sheet name="Form 1.9" sheetId="10" r:id="rId9"/>
    <sheet name="Form 2.1" sheetId="14" r:id="rId10"/>
    <sheet name="Form 2.2" sheetId="15" r:id="rId11"/>
    <sheet name="Form 2.3" sheetId="13" r:id="rId12"/>
    <sheet name="Form 2.4" sheetId="12" r:id="rId13"/>
    <sheet name="Form 2.5" sheetId="17" r:id="rId14"/>
    <sheet name="REKAPITULASI" sheetId="19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3" i="7" l="1"/>
  <c r="L33" i="7"/>
  <c r="M33" i="7"/>
  <c r="K34" i="7"/>
  <c r="L34" i="7"/>
  <c r="M34" i="7"/>
  <c r="K35" i="7"/>
  <c r="L35" i="7"/>
  <c r="M35" i="7"/>
  <c r="K36" i="7"/>
  <c r="L36" i="7"/>
  <c r="M36" i="7"/>
  <c r="K37" i="7"/>
  <c r="L37" i="7"/>
  <c r="M37" i="7"/>
  <c r="D9" i="2" l="1"/>
  <c r="D9" i="6"/>
  <c r="D9" i="7"/>
  <c r="D9" i="8"/>
  <c r="D8" i="2"/>
  <c r="D8" i="6"/>
  <c r="D8" i="7"/>
  <c r="D8" i="8"/>
  <c r="D7" i="2"/>
  <c r="D7" i="3"/>
  <c r="D7" i="4"/>
  <c r="D7" i="5"/>
  <c r="D7" i="7"/>
  <c r="D7" i="8"/>
  <c r="D7" i="9"/>
  <c r="D7" i="14"/>
  <c r="D7" i="15"/>
  <c r="D7" i="12"/>
  <c r="D7" i="13"/>
  <c r="L35" i="2"/>
  <c r="K35" i="2"/>
  <c r="M35" i="2" s="1"/>
  <c r="O35" i="2" s="1"/>
  <c r="L36" i="2"/>
  <c r="L33" i="2"/>
  <c r="K33" i="2"/>
  <c r="M33" i="2" s="1"/>
  <c r="O33" i="2" s="1"/>
  <c r="K37" i="2"/>
  <c r="K38" i="2"/>
  <c r="K39" i="2"/>
  <c r="K40" i="2"/>
  <c r="K41" i="2"/>
  <c r="K42" i="2"/>
  <c r="K43" i="2"/>
  <c r="K44" i="2"/>
  <c r="K45" i="2"/>
  <c r="F24" i="14"/>
  <c r="F21" i="4" l="1"/>
  <c r="K29" i="7"/>
  <c r="L29" i="7"/>
  <c r="K30" i="7"/>
  <c r="L30" i="7"/>
  <c r="K31" i="7"/>
  <c r="L31" i="7"/>
  <c r="I18" i="13"/>
  <c r="M31" i="7" l="1"/>
  <c r="M29" i="7"/>
  <c r="M30" i="7"/>
  <c r="K19" i="2"/>
  <c r="L28" i="2"/>
  <c r="K28" i="2"/>
  <c r="L27" i="2"/>
  <c r="K27" i="2"/>
  <c r="L26" i="2"/>
  <c r="K26" i="2"/>
  <c r="M26" i="2" s="1"/>
  <c r="L25" i="2"/>
  <c r="K25" i="2"/>
  <c r="L31" i="2"/>
  <c r="M28" i="2" l="1"/>
  <c r="M25" i="2"/>
  <c r="M27" i="2"/>
  <c r="K31" i="2"/>
  <c r="M31" i="2" s="1"/>
  <c r="O31" i="2" s="1"/>
  <c r="L34" i="2"/>
  <c r="L32" i="2"/>
  <c r="K32" i="2"/>
  <c r="O40" i="2"/>
  <c r="O41" i="2"/>
  <c r="O42" i="2"/>
  <c r="O43" i="2"/>
  <c r="O44" i="2"/>
  <c r="M32" i="2" l="1"/>
  <c r="O32" i="2" s="1"/>
  <c r="K36" i="2"/>
  <c r="K34" i="2"/>
  <c r="M34" i="2" s="1"/>
  <c r="O34" i="2" s="1"/>
  <c r="L18" i="15"/>
  <c r="I21" i="12"/>
  <c r="K21" i="12" s="1"/>
  <c r="I20" i="12"/>
  <c r="K20" i="12" s="1"/>
  <c r="L45" i="2"/>
  <c r="L30" i="2"/>
  <c r="K30" i="2"/>
  <c r="L29" i="2"/>
  <c r="K29" i="2"/>
  <c r="M36" i="2" l="1"/>
  <c r="O36" i="2" s="1"/>
  <c r="K18" i="15"/>
  <c r="M18" i="15" s="1"/>
  <c r="O28" i="2"/>
  <c r="M45" i="2"/>
  <c r="O45" i="2" s="1"/>
  <c r="M30" i="2"/>
  <c r="O30" i="2" s="1"/>
  <c r="M29" i="2"/>
  <c r="O29" i="2" s="1"/>
  <c r="F23" i="6" l="1"/>
  <c r="J18" i="4"/>
  <c r="I18" i="4"/>
  <c r="K18" i="4" s="1"/>
  <c r="J18" i="13" l="1"/>
  <c r="K18" i="13" s="1"/>
  <c r="J34" i="9" l="1"/>
  <c r="I34" i="9"/>
  <c r="J33" i="9"/>
  <c r="I33" i="9"/>
  <c r="H22" i="7"/>
  <c r="H38" i="7" s="1"/>
  <c r="J32" i="9"/>
  <c r="I31" i="9"/>
  <c r="K33" i="9" l="1"/>
  <c r="K34" i="9"/>
  <c r="I32" i="9"/>
  <c r="K32" i="9" s="1"/>
  <c r="J31" i="9"/>
  <c r="K31" i="9" s="1"/>
  <c r="J21" i="14" l="1"/>
  <c r="I21" i="14"/>
  <c r="J21" i="9"/>
  <c r="I21" i="9"/>
  <c r="K21" i="14" l="1"/>
  <c r="K21" i="9"/>
  <c r="I19" i="12"/>
  <c r="K19" i="12" s="1"/>
  <c r="I17" i="12"/>
  <c r="I18" i="12"/>
  <c r="K18" i="12" s="1"/>
  <c r="I22" i="12" l="1"/>
  <c r="K17" i="12"/>
  <c r="J22" i="12"/>
  <c r="G23" i="17" s="1"/>
  <c r="K18" i="2"/>
  <c r="K20" i="2"/>
  <c r="K21" i="2"/>
  <c r="K22" i="2"/>
  <c r="K23" i="2"/>
  <c r="K24" i="2"/>
  <c r="K46" i="2" l="1"/>
  <c r="K22" i="12"/>
  <c r="H23" i="17" s="1"/>
  <c r="F23" i="17"/>
  <c r="L19" i="2"/>
  <c r="L20" i="2"/>
  <c r="L21" i="2"/>
  <c r="L22" i="2"/>
  <c r="L23" i="2"/>
  <c r="L24" i="2"/>
  <c r="J23" i="14"/>
  <c r="I23" i="14"/>
  <c r="K23" i="14" l="1"/>
  <c r="I20" i="4"/>
  <c r="K20" i="4" s="1"/>
  <c r="I19" i="4"/>
  <c r="I17" i="4"/>
  <c r="I21" i="4" l="1"/>
  <c r="I23" i="4" s="1"/>
  <c r="K17" i="4"/>
  <c r="J20" i="6"/>
  <c r="I20" i="6"/>
  <c r="J19" i="6"/>
  <c r="I19" i="6"/>
  <c r="J18" i="6"/>
  <c r="I18" i="6"/>
  <c r="K39" i="7"/>
  <c r="L32" i="7"/>
  <c r="K18" i="6" l="1"/>
  <c r="K20" i="6"/>
  <c r="K32" i="7"/>
  <c r="M32" i="7" s="1"/>
  <c r="K19" i="6"/>
  <c r="L28" i="7"/>
  <c r="L18" i="7"/>
  <c r="K23" i="7"/>
  <c r="K28" i="7" l="1"/>
  <c r="M28" i="7" s="1"/>
  <c r="K18" i="7"/>
  <c r="J29" i="9"/>
  <c r="I29" i="9"/>
  <c r="J28" i="9"/>
  <c r="I28" i="9"/>
  <c r="J27" i="9"/>
  <c r="I27" i="9"/>
  <c r="J26" i="9"/>
  <c r="I26" i="9"/>
  <c r="I30" i="9"/>
  <c r="J30" i="9"/>
  <c r="K28" i="9" l="1"/>
  <c r="K30" i="9"/>
  <c r="K29" i="9"/>
  <c r="K26" i="9"/>
  <c r="K27" i="9"/>
  <c r="J20" i="14" l="1"/>
  <c r="I20" i="14"/>
  <c r="K20" i="14" l="1"/>
  <c r="J19" i="4" l="1"/>
  <c r="K19" i="4" s="1"/>
  <c r="L18" i="2" l="1"/>
  <c r="J17" i="13"/>
  <c r="I17" i="13"/>
  <c r="J17" i="14"/>
  <c r="I17" i="14"/>
  <c r="I24" i="14" s="1"/>
  <c r="J25" i="9"/>
  <c r="I25" i="9"/>
  <c r="J24" i="9"/>
  <c r="I24" i="9"/>
  <c r="J23" i="9"/>
  <c r="I23" i="9"/>
  <c r="J20" i="9"/>
  <c r="J19" i="9"/>
  <c r="I19" i="9"/>
  <c r="J18" i="9"/>
  <c r="I18" i="9"/>
  <c r="J17" i="9"/>
  <c r="I17" i="9"/>
  <c r="L27" i="7"/>
  <c r="L26" i="7"/>
  <c r="L25" i="7"/>
  <c r="L24" i="7"/>
  <c r="L23" i="7"/>
  <c r="L22" i="7"/>
  <c r="L20" i="7"/>
  <c r="K20" i="7"/>
  <c r="J17" i="6"/>
  <c r="I17" i="6"/>
  <c r="J18" i="5"/>
  <c r="I18" i="5"/>
  <c r="J17" i="5"/>
  <c r="I17" i="5"/>
  <c r="D10" i="2"/>
  <c r="D6" i="2"/>
  <c r="K23" i="9" l="1"/>
  <c r="K17" i="13"/>
  <c r="I20" i="13"/>
  <c r="K19" i="9"/>
  <c r="K17" i="5"/>
  <c r="K18" i="5"/>
  <c r="K19" i="7"/>
  <c r="L19" i="7"/>
  <c r="L38" i="7" s="1"/>
  <c r="K25" i="9"/>
  <c r="K17" i="9"/>
  <c r="K17" i="14"/>
  <c r="K24" i="9"/>
  <c r="K18" i="9"/>
  <c r="K21" i="4"/>
  <c r="K23" i="4" s="1"/>
  <c r="M24" i="2"/>
  <c r="O24" i="2" s="1"/>
  <c r="I20" i="9"/>
  <c r="M18" i="7"/>
  <c r="M20" i="7"/>
  <c r="K24" i="7"/>
  <c r="M24" i="7" s="1"/>
  <c r="K26" i="7"/>
  <c r="M26" i="7" s="1"/>
  <c r="K22" i="7"/>
  <c r="M22" i="7" s="1"/>
  <c r="M23" i="7"/>
  <c r="K25" i="7"/>
  <c r="M25" i="7" s="1"/>
  <c r="K27" i="7"/>
  <c r="M27" i="7" s="1"/>
  <c r="K17" i="6"/>
  <c r="E14" i="19"/>
  <c r="E13" i="19"/>
  <c r="E12" i="19"/>
  <c r="E11" i="19"/>
  <c r="E10" i="19"/>
  <c r="E9" i="19"/>
  <c r="E8" i="19"/>
  <c r="A33" i="19" s="1"/>
  <c r="K20" i="9" l="1"/>
  <c r="K24" i="15"/>
  <c r="K38" i="7"/>
  <c r="M19" i="7"/>
  <c r="A22" i="19"/>
  <c r="D8" i="3"/>
  <c r="D9" i="3"/>
  <c r="D10" i="3"/>
  <c r="D8" i="4"/>
  <c r="D9" i="4"/>
  <c r="D10" i="4"/>
  <c r="D8" i="5"/>
  <c r="D9" i="5"/>
  <c r="D10" i="5"/>
  <c r="D10" i="6"/>
  <c r="D7" i="6"/>
  <c r="D10" i="7"/>
  <c r="D8" i="9"/>
  <c r="D9" i="9"/>
  <c r="D8" i="12"/>
  <c r="D9" i="12"/>
  <c r="D8" i="15"/>
  <c r="D9" i="15"/>
  <c r="D10" i="15"/>
  <c r="D9" i="14"/>
  <c r="D8" i="14"/>
  <c r="D9" i="13"/>
  <c r="D8" i="13"/>
  <c r="E9" i="17"/>
  <c r="E10" i="17"/>
  <c r="E11" i="17"/>
  <c r="E12" i="17"/>
  <c r="E13" i="17"/>
  <c r="E14" i="17"/>
  <c r="E8" i="17"/>
  <c r="A42" i="17" s="1"/>
  <c r="M38" i="7" l="1"/>
  <c r="A26" i="17"/>
  <c r="D6" i="15" l="1"/>
  <c r="K1" i="15"/>
  <c r="D10" i="14"/>
  <c r="D6" i="14"/>
  <c r="I1" i="14"/>
  <c r="D10" i="13"/>
  <c r="D6" i="13"/>
  <c r="I1" i="13"/>
  <c r="D10" i="12"/>
  <c r="D6" i="12"/>
  <c r="I1" i="12"/>
  <c r="M23" i="2" l="1"/>
  <c r="O23" i="2" s="1"/>
  <c r="L24" i="15"/>
  <c r="L26" i="15" s="1"/>
  <c r="G21" i="17" s="1"/>
  <c r="J24" i="14"/>
  <c r="J26" i="14" s="1"/>
  <c r="G20" i="17" s="1"/>
  <c r="I26" i="14"/>
  <c r="F20" i="17" s="1"/>
  <c r="J20" i="13"/>
  <c r="M22" i="2"/>
  <c r="O22" i="2" s="1"/>
  <c r="M21" i="2"/>
  <c r="O21" i="2" s="1"/>
  <c r="A58" i="10"/>
  <c r="A35" i="10"/>
  <c r="J35" i="9"/>
  <c r="I35" i="9"/>
  <c r="I36" i="9" s="1"/>
  <c r="D10" i="9"/>
  <c r="D6" i="9"/>
  <c r="H1" i="9"/>
  <c r="M19" i="8"/>
  <c r="L19" i="8"/>
  <c r="M18" i="8"/>
  <c r="L18" i="8"/>
  <c r="D10" i="8"/>
  <c r="D6" i="8"/>
  <c r="K1" i="8"/>
  <c r="D6" i="7"/>
  <c r="K1" i="7"/>
  <c r="I24" i="6"/>
  <c r="D6" i="6"/>
  <c r="I1" i="6"/>
  <c r="J20" i="5"/>
  <c r="I20" i="5"/>
  <c r="I21" i="5" s="1"/>
  <c r="D6" i="5"/>
  <c r="I1" i="5"/>
  <c r="I37" i="9"/>
  <c r="D6" i="4"/>
  <c r="I1" i="4"/>
  <c r="J23" i="3"/>
  <c r="I23" i="3"/>
  <c r="K23" i="3" s="1"/>
  <c r="J22" i="3"/>
  <c r="I22" i="3"/>
  <c r="J21" i="3"/>
  <c r="I21" i="3"/>
  <c r="J20" i="3"/>
  <c r="I20" i="3"/>
  <c r="D6" i="3"/>
  <c r="I1" i="3"/>
  <c r="K1" i="2"/>
  <c r="G22" i="17" l="1"/>
  <c r="K20" i="13"/>
  <c r="H22" i="17" s="1"/>
  <c r="I22" i="17" s="1"/>
  <c r="K35" i="9"/>
  <c r="K36" i="9" s="1"/>
  <c r="K38" i="9" s="1"/>
  <c r="K20" i="3"/>
  <c r="K21" i="3"/>
  <c r="G24" i="17"/>
  <c r="K22" i="3"/>
  <c r="K24" i="14"/>
  <c r="K26" i="14" s="1"/>
  <c r="H20" i="17" s="1"/>
  <c r="I20" i="17" s="1"/>
  <c r="K20" i="5"/>
  <c r="N19" i="8"/>
  <c r="M24" i="15"/>
  <c r="K26" i="15"/>
  <c r="F21" i="17" s="1"/>
  <c r="I23" i="17"/>
  <c r="M20" i="8"/>
  <c r="L20" i="8"/>
  <c r="I23" i="6"/>
  <c r="I25" i="6" s="1"/>
  <c r="E28" i="10" s="1"/>
  <c r="J23" i="6"/>
  <c r="J25" i="6" s="1"/>
  <c r="F28" i="10" s="1"/>
  <c r="J21" i="4"/>
  <c r="J23" i="4" s="1"/>
  <c r="F24" i="10" s="1"/>
  <c r="M19" i="2"/>
  <c r="O19" i="2" s="1"/>
  <c r="M20" i="2"/>
  <c r="O20" i="2" s="1"/>
  <c r="M18" i="2"/>
  <c r="O18" i="2" s="1"/>
  <c r="E20" i="10"/>
  <c r="L46" i="2"/>
  <c r="F20" i="10" s="1"/>
  <c r="E24" i="10"/>
  <c r="N18" i="8"/>
  <c r="I22" i="5"/>
  <c r="K40" i="7"/>
  <c r="L21" i="8"/>
  <c r="O46" i="2" l="1"/>
  <c r="F24" i="17"/>
  <c r="H24" i="17" s="1"/>
  <c r="E29" i="10"/>
  <c r="M22" i="8"/>
  <c r="F30" i="10" s="1"/>
  <c r="L40" i="7"/>
  <c r="F29" i="10" s="1"/>
  <c r="L22" i="8"/>
  <c r="E30" i="10" s="1"/>
  <c r="M26" i="15"/>
  <c r="K23" i="6"/>
  <c r="K25" i="6" s="1"/>
  <c r="G28" i="10" s="1"/>
  <c r="N20" i="8"/>
  <c r="N22" i="8" s="1"/>
  <c r="G30" i="10" s="1"/>
  <c r="G24" i="10"/>
  <c r="M46" i="2"/>
  <c r="G20" i="10" s="1"/>
  <c r="G17" i="3" l="1"/>
  <c r="J17" i="3" s="1"/>
  <c r="I18" i="3"/>
  <c r="J19" i="3"/>
  <c r="H21" i="17"/>
  <c r="J21" i="5"/>
  <c r="M40" i="7"/>
  <c r="G29" i="10" s="1"/>
  <c r="J36" i="9"/>
  <c r="I21" i="17" l="1"/>
  <c r="I24" i="17" s="1"/>
  <c r="F19" i="19" s="1"/>
  <c r="G19" i="19" s="1"/>
  <c r="I17" i="3"/>
  <c r="K17" i="3" s="1"/>
  <c r="I19" i="3"/>
  <c r="K19" i="3" s="1"/>
  <c r="J18" i="3"/>
  <c r="K18" i="3" s="1"/>
  <c r="J23" i="5"/>
  <c r="F25" i="10" s="1"/>
  <c r="F26" i="10" s="1"/>
  <c r="J38" i="9"/>
  <c r="F31" i="10" s="1"/>
  <c r="F32" i="10" s="1"/>
  <c r="K21" i="5"/>
  <c r="G31" i="10"/>
  <c r="J24" i="3" l="1"/>
  <c r="F21" i="10" s="1"/>
  <c r="F22" i="10" s="1"/>
  <c r="F33" i="10" s="1"/>
  <c r="I24" i="3"/>
  <c r="E21" i="10" s="1"/>
  <c r="K23" i="5"/>
  <c r="G25" i="10" s="1"/>
  <c r="I38" i="9"/>
  <c r="E31" i="10" s="1"/>
  <c r="K24" i="3" l="1"/>
  <c r="G21" i="10" s="1"/>
  <c r="I23" i="5"/>
  <c r="E25" i="10" s="1"/>
  <c r="E26" i="10" s="1"/>
  <c r="E22" i="10"/>
  <c r="G22" i="10" s="1"/>
  <c r="H20" i="10" s="1"/>
  <c r="E32" i="10"/>
  <c r="G32" i="10" l="1"/>
  <c r="H32" i="10" s="1"/>
  <c r="H22" i="10"/>
  <c r="H21" i="10"/>
  <c r="G26" i="10"/>
  <c r="E33" i="10"/>
  <c r="G33" i="10" s="1"/>
  <c r="H24" i="10" l="1"/>
  <c r="H25" i="10"/>
  <c r="H26" i="10"/>
  <c r="H33" i="10" s="1"/>
  <c r="F18" i="19" s="1"/>
  <c r="G18" i="19" s="1"/>
  <c r="G20" i="19" s="1"/>
  <c r="H29" i="10"/>
  <c r="H28" i="10"/>
  <c r="H30" i="10"/>
  <c r="H3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000-000001000000}">
      <text>
        <r>
          <rPr>
            <sz val="10"/>
            <color rgb="FF000000"/>
            <rFont val="Arial"/>
            <family val="2"/>
          </rPr>
          <t>======
ID#AAAAIvwCZVI
M Ardianto    (2020-09-30 01:38:01)
*) Diisikan nama-nama material/bahan baku penyusun yang digunakan untuk membuat produk)</t>
        </r>
      </text>
    </comment>
    <comment ref="C12" authorId="0" shapeId="0" xr:uid="{00000000-0006-0000-0000-000002000000}">
      <text>
        <r>
          <rPr>
            <sz val="10"/>
            <color rgb="FF000000"/>
            <rFont val="Arial"/>
            <family val="2"/>
          </rPr>
          <t>======
ID#AAAAIvwCZTQ
M Ardianto    (2020-09-30 01:38:01)
*) Diisikan spesifikasi dari bahan baku)</t>
        </r>
      </text>
    </comment>
    <comment ref="E12" authorId="0" shapeId="0" xr:uid="{00000000-0006-0000-0000-000003000000}">
      <text>
        <r>
          <rPr>
            <sz val="10"/>
            <color rgb="FF000000"/>
            <rFont val="Arial"/>
            <family val="2"/>
          </rPr>
          <t>======
ID#AAAAIvwCZUE
M Ardianto    (2020-09-30 01:38:01)
*) Diisikan satuan dari bahan baku</t>
        </r>
      </text>
    </comment>
    <comment ref="F12" authorId="0" shapeId="0" xr:uid="{00000000-0006-0000-0000-000004000000}">
      <text>
        <r>
          <rPr>
            <sz val="10"/>
            <color rgb="FF000000"/>
            <rFont val="Arial"/>
            <family val="2"/>
          </rPr>
          <t>======
ID#AAAAIvwCZU4
M Ardianto    (2020-09-30 01:38:01)
(*Diisikan negara asal dimana bahan baku tersebut dibuat)</t>
        </r>
      </text>
    </comment>
    <comment ref="G12" authorId="0" shapeId="0" xr:uid="{00000000-0006-0000-0000-000005000000}">
      <text>
        <r>
          <rPr>
            <sz val="10"/>
            <color rgb="FF000000"/>
            <rFont val="Arial"/>
            <family val="2"/>
          </rPr>
          <t>======
ID#AAAAIvwCZS8
M Ardianto    (2020-09-30 01:38:01)
*) Diisikan nama pemasok &amp; produsen dari Bahan Baku (Jika diketahui</t>
        </r>
      </text>
    </comment>
    <comment ref="H12" authorId="0" shapeId="0" xr:uid="{00000000-0006-0000-0000-000006000000}">
      <text>
        <r>
          <rPr>
            <sz val="10"/>
            <color rgb="FF000000"/>
            <rFont val="Arial"/>
            <family val="2"/>
          </rPr>
          <t>======
ID#AAAAIvwCZUU
Setio    (2020-09-30 01:38:01)
*) Diisikan Nilai TKDN dari bahan baku</t>
        </r>
      </text>
    </comment>
    <comment ref="I12" authorId="0" shapeId="0" xr:uid="{00000000-0006-0000-0000-000007000000}">
      <text>
        <r>
          <rPr>
            <sz val="10"/>
            <color rgb="FF000000"/>
            <rFont val="Arial"/>
            <family val="2"/>
          </rPr>
          <t>======
ID#AAAAIvwCZUc
M Ardianto    (2020-09-30 01:38:01)
*) Diisikan Jumlah Pemakaian Bahan Baku untuk membuat Satu Satuan Produk</t>
        </r>
      </text>
    </comment>
    <comment ref="J12" authorId="0" shapeId="0" xr:uid="{00000000-0006-0000-0000-000008000000}">
      <text>
        <r>
          <rPr>
            <sz val="10"/>
            <color rgb="FF000000"/>
            <rFont val="Arial"/>
            <family val="2"/>
          </rPr>
          <t>======
ID#AAAAIvwCZSo
 SYARIFUDIN    (2020-09-30 01:38:01)
*) Diisikan Harga Beli per Satuan Material sesuai dgn PO/Invoice yang ada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hLTBgeIi93bG/YUaZJ/3K11s8F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100-000001000000}">
      <text>
        <r>
          <rPr>
            <sz val="10"/>
            <color rgb="FF000000"/>
            <rFont val="Arial"/>
            <family val="2"/>
          </rPr>
          <t>======
ID#AAAAIvwCZVM
M Ardianto    (2020-09-30 01:38:01)
*) Diisikan nama Jasa yang berhubungan dengan pengadaan Bahan Baku</t>
        </r>
      </text>
    </comment>
    <comment ref="D12" authorId="0" shapeId="0" xr:uid="{00000000-0006-0000-0100-000002000000}">
      <text>
        <r>
          <rPr>
            <sz val="10"/>
            <color rgb="FF000000"/>
            <rFont val="Arial"/>
            <family val="2"/>
          </rPr>
          <t>======
ID#AAAAIvwCZTo
M Ardianto    (2020-09-30 01:38:01)
*) Dituliskan Pemasok/Produsen dari Jasa untuk Bahan Baku</t>
        </r>
      </text>
    </comment>
    <comment ref="E12" authorId="0" shapeId="0" xr:uid="{00000000-0006-0000-0100-000003000000}">
      <text>
        <r>
          <rPr>
            <sz val="10"/>
            <color rgb="FF000000"/>
            <rFont val="Arial"/>
            <family val="2"/>
          </rPr>
          <t>======
ID#AAAAIvwCZSg
Setio    (2020-09-30 01:38:01)
*) Diisikan nilai TKDN dari Jasa Terkait</t>
        </r>
      </text>
    </comment>
    <comment ref="F12" authorId="0" shapeId="0" xr:uid="{00000000-0006-0000-0100-000004000000}">
      <text>
        <r>
          <rPr>
            <sz val="10"/>
            <color rgb="FF000000"/>
            <rFont val="Arial"/>
            <family val="2"/>
          </rPr>
          <t>======
ID#AAAAIvwCZUo
M Ardianto    (2020-09-30 01:38:01)
*) Diisikan jumlah pemakaian/penggunaan Jasa setiap bulannya</t>
        </r>
      </text>
    </comment>
    <comment ref="G12" authorId="0" shapeId="0" xr:uid="{00000000-0006-0000-0100-000005000000}">
      <text>
        <r>
          <rPr>
            <sz val="10"/>
            <color rgb="FF000000"/>
            <rFont val="Arial"/>
            <family val="2"/>
          </rPr>
          <t>======
ID#AAAAIvwCZVc
M Ardianto    (2020-09-30 01:38:01)
*) Diisikan Biaya Pengurusan Jasa yang berhubungan dengan pengadaan Bahan Baku</t>
        </r>
      </text>
    </comment>
    <comment ref="H12" authorId="0" shapeId="0" xr:uid="{00000000-0006-0000-0100-000006000000}">
      <text>
        <r>
          <rPr>
            <sz val="10"/>
            <color rgb="FF000000"/>
            <rFont val="Arial"/>
            <family val="2"/>
          </rPr>
          <t>======
ID#AAAAIvwCZTs
M Ardianto    (2020-09-30 01:38:01)
*) Diisikan Alokasi Biaya/Penggunaan untuk kegiatan Jasa Pengadaan Bahan Baku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Xl9WixRPcc/YKJgaQhhCVxI+H+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200-000001000000}">
      <text>
        <r>
          <rPr>
            <sz val="10"/>
            <color rgb="FF000000"/>
            <rFont val="Arial"/>
            <family val="2"/>
          </rPr>
          <t>======
ID#AAAAIvwCZUM
M Ardianto    (2020-09-30 01:38:01)
*) Diisikan Nama Jabatan atau Posisi dari Tenaga Kerja Langsung yang mengerjakan Produk yang dinilai</t>
        </r>
      </text>
    </comment>
    <comment ref="D12" authorId="0" shapeId="0" xr:uid="{00000000-0006-0000-0200-000002000000}">
      <text>
        <r>
          <rPr>
            <sz val="10"/>
            <color rgb="FF000000"/>
            <rFont val="Arial"/>
            <family val="2"/>
          </rPr>
          <t>======
ID#AAAAIvwCZTw
M Ardianto    (2020-09-30 01:38:01)
*) Diisikan Kewarganegaraan dari Tenaga Kerja Langsung</t>
        </r>
      </text>
    </comment>
    <comment ref="E12" authorId="0" shapeId="0" xr:uid="{00000000-0006-0000-0200-000003000000}">
      <text>
        <r>
          <rPr>
            <sz val="10"/>
            <color rgb="FF000000"/>
            <rFont val="Arial"/>
            <family val="2"/>
          </rPr>
          <t>======
ID#AAAAIvwCZUg
*) Diisikan     (2020-09-30 01:38:01)
100 % =&gt; Jika WNI
0 %    =&gt; Jika WNA</t>
        </r>
      </text>
    </comment>
    <comment ref="F12" authorId="0" shapeId="0" xr:uid="{00000000-0006-0000-0200-000004000000}">
      <text>
        <r>
          <rPr>
            <sz val="10"/>
            <color rgb="FF000000"/>
            <rFont val="Arial"/>
            <family val="2"/>
          </rPr>
          <t>======
ID#AAAAIvwCZTc
M Ardianto    (2020-09-30 01:38:01)
Diisikan Jumlah orang dalam setiap Posisi atau Jabatan</t>
        </r>
      </text>
    </comment>
    <comment ref="G12" authorId="0" shapeId="0" xr:uid="{00000000-0006-0000-0200-000005000000}">
      <text>
        <r>
          <rPr>
            <sz val="10"/>
            <color rgb="FF000000"/>
            <rFont val="Arial"/>
            <family val="2"/>
          </rPr>
          <t>======
ID#AAAAIvwCZR8
M Ardianto    (2020-09-30 01:38:01)
*) Diisikan Gaji per Bulan dari Tenaga Kerja Langsung</t>
        </r>
      </text>
    </comment>
    <comment ref="H12" authorId="0" shapeId="0" xr:uid="{00000000-0006-0000-0200-000006000000}">
      <text>
        <r>
          <rPr>
            <sz val="10"/>
            <color rgb="FF000000"/>
            <rFont val="Arial"/>
            <family val="2"/>
          </rPr>
          <t>======
ID#AAAAIvwCZT0
M Ardianto    (2020-09-30 01:38:01)
*) Diisikan % Alokasi Biaya/Pengawasan dari Tenaga Kerja Langsung (untuk masing2 Jabatan/Posisi) untuk mengerjakan Produk yang dinilai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0FC6bCeG8uwlZk+xJIu7v/XbpwQ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300-000001000000}">
      <text>
        <r>
          <rPr>
            <sz val="10"/>
            <color rgb="FF000000"/>
            <rFont val="Arial"/>
            <family val="2"/>
          </rPr>
          <t>======
ID#AAAAIvwCZR0
M Ardianto    (2020-09-30 01:38:01)
*) Diisikan Jasa-Jasa yang berhubungan/melekat ke dalam Tenaga Kerja Langsung</t>
        </r>
      </text>
    </comment>
    <comment ref="D12" authorId="0" shapeId="0" xr:uid="{00000000-0006-0000-0300-000002000000}">
      <text>
        <r>
          <rPr>
            <sz val="10"/>
            <color rgb="FF000000"/>
            <rFont val="Arial"/>
            <family val="2"/>
          </rPr>
          <t>======
ID#AAAAIvwCZSE
M Ardianto    (2020-09-30 01:38:01)
*) Diisikan Nama Pemasok/Produsen dari Jasa yang berhubungan dengan Tenaga Kerja</t>
        </r>
      </text>
    </comment>
    <comment ref="E12" authorId="0" shapeId="0" xr:uid="{00000000-0006-0000-0300-000003000000}">
      <text>
        <r>
          <rPr>
            <sz val="10"/>
            <color rgb="FF000000"/>
            <rFont val="Arial"/>
            <family val="2"/>
          </rPr>
          <t>======
ID#AAAAIvwCZUk
Setio    (2020-09-30 01:38:01)
*) Diisikan nilai TKDN dari Jasa Terkait</t>
        </r>
      </text>
    </comment>
    <comment ref="F12" authorId="0" shapeId="0" xr:uid="{00000000-0006-0000-0300-000004000000}">
      <text>
        <r>
          <rPr>
            <sz val="10"/>
            <color rgb="FF000000"/>
            <rFont val="Arial"/>
            <family val="2"/>
          </rPr>
          <t>======
ID#AAAAIvwCZVE
M Ardianto    (2020-09-30 01:38:01)
*) Diisikan Jumlah Pengadaan Jasa per Bulan</t>
        </r>
      </text>
    </comment>
    <comment ref="G12" authorId="0" shapeId="0" xr:uid="{00000000-0006-0000-0300-000005000000}">
      <text>
        <r>
          <rPr>
            <sz val="10"/>
            <color rgb="FF000000"/>
            <rFont val="Arial"/>
            <family val="2"/>
          </rPr>
          <t>======
ID#AAAAIvwCZTg
M Ardianto    (2020-09-30 01:38:01)
*) Diisikan Biaya per Bulan yang dikeluarkan untuk Pengadaan Jasa yang berhubungan dengan Tenaga Kerja</t>
        </r>
      </text>
    </comment>
    <comment ref="H12" authorId="0" shapeId="0" xr:uid="{00000000-0006-0000-0300-000006000000}">
      <text>
        <r>
          <rPr>
            <sz val="10"/>
            <color rgb="FF000000"/>
            <rFont val="Arial"/>
            <family val="2"/>
          </rPr>
          <t>======
ID#AAAAIvwCZVQ
M Ardianto    (2020-09-30 01:38:01)
*) Diisikan Alokasi Biaya/Penggunaan Jasa untuk Pembuatan/Kegiatan Produksi dari Produk yang dinilai</t>
        </r>
      </text>
    </comment>
    <comment ref="I22" authorId="0" shapeId="0" xr:uid="{00000000-0006-0000-0300-000007000000}">
      <text>
        <r>
          <rPr>
            <sz val="10"/>
            <color rgb="FF000000"/>
            <rFont val="Arial"/>
            <family val="2"/>
          </rPr>
          <t>======
ID#AAAAIvwCZUs
M Ardianto    (2020-09-30 01:38:01)
Diisikan Kapasitas Normal per Bulan dari Produk yang dinilai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yTV1aRU6vNi9dIpwZ+3D10Ah81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400-000001000000}">
      <text>
        <r>
          <rPr>
            <sz val="10"/>
            <color rgb="FF000000"/>
            <rFont val="Arial"/>
            <family val="2"/>
          </rPr>
          <t>======
ID#AAAAIvwCZU8
M Ardianto    (2020-09-30 01:38:01)
*) Diisikan Nama Jabatan Tenaga Kerja Tidak Langsung yang terlibat di dalam Kegiatan Produksi Produk yang dinilai</t>
        </r>
      </text>
    </comment>
    <comment ref="D12" authorId="0" shapeId="0" xr:uid="{00000000-0006-0000-0400-000002000000}">
      <text>
        <r>
          <rPr>
            <sz val="10"/>
            <color rgb="FF000000"/>
            <rFont val="Arial"/>
            <family val="2"/>
          </rPr>
          <t>======
ID#AAAAIvwCZTE
M Ardianto    (2020-09-30 01:38:01)
*) Diisikan Kewarganegaraan dari Tenaga Kerja Tidak Langsung</t>
        </r>
      </text>
    </comment>
    <comment ref="E12" authorId="0" shapeId="0" xr:uid="{00000000-0006-0000-0400-000003000000}">
      <text>
        <r>
          <rPr>
            <sz val="10"/>
            <color rgb="FF000000"/>
            <rFont val="Arial"/>
            <family val="2"/>
          </rPr>
          <t>======
ID#AAAAIvwCZVA
*) Diisikan     (2020-09-30 01:38:01)
100 % =&gt; Jika WNI
0 %    =&gt; Jika WNA</t>
        </r>
      </text>
    </comment>
    <comment ref="F12" authorId="0" shapeId="0" xr:uid="{00000000-0006-0000-0400-000004000000}">
      <text>
        <r>
          <rPr>
            <sz val="10"/>
            <color rgb="FF000000"/>
            <rFont val="Arial"/>
            <family val="2"/>
          </rPr>
          <t>======
ID#AAAAIvwCZVo
M Ardianto    (2020-09-30 01:38:01)
*) Diisikan Jumlah masing2 Tenaga Kerja Tidak Langsung</t>
        </r>
      </text>
    </comment>
    <comment ref="G12" authorId="0" shapeId="0" xr:uid="{00000000-0006-0000-0400-000005000000}">
      <text>
        <r>
          <rPr>
            <sz val="10"/>
            <color rgb="FF000000"/>
            <rFont val="Arial"/>
            <family val="2"/>
          </rPr>
          <t>======
ID#AAAAIvwCZVg
M Ardianto    (2020-09-30 01:38:01)
*) Diisikan Gaji per Bulan dari Tenaga Kerja Langsung</t>
        </r>
      </text>
    </comment>
    <comment ref="H12" authorId="0" shapeId="0" xr:uid="{00000000-0006-0000-0400-000006000000}">
      <text>
        <r>
          <rPr>
            <sz val="10"/>
            <color rgb="FF000000"/>
            <rFont val="Arial"/>
            <family val="2"/>
          </rPr>
          <t>======
ID#AAAAIvwCZTI
M Ardianto    (2020-09-30 01:38:01)
*) Diisikan % Alokasi Biaya/Pengawasan dari Tenaga Kerja Langsung (untuk masing2 Jabatan/Posisi) untuk mengerjakan Produk yang dinilai</t>
        </r>
      </text>
    </comment>
    <comment ref="I24" authorId="0" shapeId="0" xr:uid="{00000000-0006-0000-0400-000007000000}">
      <text>
        <r>
          <rPr>
            <sz val="10"/>
            <color rgb="FF000000"/>
            <rFont val="Arial"/>
            <family val="2"/>
          </rPr>
          <t>======
ID#AAAAIvwCZTk
M Ardianto    (2020-09-30 01:38:01)
Diisikan Kapasitas Normal per Bulan dari Produk yang dinilai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jQSsqcxY9RvETRrH9T635nbfK3A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500-000001000000}">
      <text>
        <r>
          <rPr>
            <sz val="10"/>
            <color rgb="FF000000"/>
            <rFont val="Arial"/>
            <family val="2"/>
          </rPr>
          <t>======
ID#AAAAIvwCZT4
M Ardianto    (2020-09-30 01:38:01)
*) Diisikan nama Mesin/Alat Kerja yang digunakan untuk proses produksi dari Produk yang dinilai</t>
        </r>
      </text>
    </comment>
    <comment ref="D12" authorId="0" shapeId="0" xr:uid="{00000000-0006-0000-0500-000002000000}">
      <text>
        <r>
          <rPr>
            <sz val="10"/>
            <color rgb="FF000000"/>
            <rFont val="Arial"/>
            <family val="2"/>
          </rPr>
          <t>======
ID#AAAAIvwCZSs
M Ardianto    (2020-09-30 01:38:01)
*) Diisikan Spesifikasi dari Mesin/Alat Kerja. Mis : merk, tipe, daya,dll</t>
        </r>
      </text>
    </comment>
    <comment ref="H12" authorId="0" shapeId="0" xr:uid="{00000000-0006-0000-0500-000003000000}">
      <text>
        <r>
          <rPr>
            <sz val="10"/>
            <color rgb="FF000000"/>
            <rFont val="Arial"/>
            <family val="2"/>
          </rPr>
          <t>======
ID#AAAAIvwCZTA
M Ardianto    (2020-09-30 01:38:01)
*) Diisikan Jumlah Unit Mesin/Alat Kerja yang digunakan untuk Proses Produksi dari Produk yang dinilai</t>
        </r>
      </text>
    </comment>
    <comment ref="I12" authorId="0" shapeId="0" xr:uid="{00000000-0006-0000-0500-000004000000}">
      <text>
        <r>
          <rPr>
            <sz val="10"/>
            <color rgb="FF000000"/>
            <rFont val="Arial"/>
            <family val="2"/>
          </rPr>
          <t>======
ID#AAAAIvwCZVY
M Ardianto    (2020-09-30 01:38:01)
*) Diisikan Biaya Depresiasi per Bulan untuk setiap  Mesin/Alat Kerja</t>
        </r>
      </text>
    </comment>
    <comment ref="J12" authorId="0" shapeId="0" xr:uid="{00000000-0006-0000-0500-000005000000}">
      <text>
        <r>
          <rPr>
            <sz val="10"/>
            <color rgb="FF000000"/>
            <rFont val="Arial"/>
            <family val="2"/>
          </rPr>
          <t>======
ID#AAAAIvwCZSA
M Ardianto    (2020-09-30 01:38:01)
*) Diisikan Alokasi Biaya/Penggunaan dari Mesin/Alat Kerja untuk mengerjakan Produk yang dinilai</t>
        </r>
      </text>
    </comment>
    <comment ref="E13" authorId="0" shapeId="0" xr:uid="{00000000-0006-0000-0500-000006000000}">
      <text>
        <r>
          <rPr>
            <sz val="10"/>
            <color rgb="FF000000"/>
            <rFont val="Arial"/>
            <family val="2"/>
          </rPr>
          <t>======
ID#AAAAIvwCZUQ
M Ardianto    (2020-09-30 01:38:01)
Diisikan dimana Mesin/Alat Kerja dibuat.
DN : dibuat di Dalam Negeri
LN : dibuat di Luar Negeri</t>
        </r>
      </text>
    </comment>
    <comment ref="F13" authorId="0" shapeId="0" xr:uid="{00000000-0006-0000-0500-000007000000}">
      <text>
        <r>
          <rPr>
            <sz val="10"/>
            <color rgb="FF000000"/>
            <rFont val="Arial"/>
            <family val="2"/>
          </rPr>
          <t>======
ID#AAAAIvwCZRs
M Ardianto    (2020-09-30 01:38:01)
Diisikan Nama Pemilik dari Mesin/Alat Kerja (= Kepemilikan Saham dari Perusahaan).
DN = perusahaan yang dimiliki oleh Dalam Negeri
LN = perusahaan dimiliki oleh Luar Negeri
DN + LN = perusahaan yang kepemilikan sahamnya gabungan Dalam Negeri dan Luar Negeri</t>
        </r>
      </text>
    </comment>
    <comment ref="G13" authorId="0" shapeId="0" xr:uid="{00000000-0006-0000-0500-000008000000}">
      <text>
        <r>
          <rPr>
            <sz val="10"/>
            <color rgb="FF000000"/>
            <rFont val="Arial"/>
            <family val="2"/>
          </rPr>
          <t>======
ID#AAAAIvwCZUY
M Ardianto    (2020-09-30 01:38:01)
Alokasi Persentase KDN dari Mesin/Alat Kerja.
Dibuat     Dimiliki       Alokasi DN (%)
LN            LN                0%
LN            DN             75%
LN            LN+DN       sharing saham Perusahaan)
DN           LN               75%
DN           DN            100%
DN           LN+DN      75% + (25% x sharing saham Perusahaan)</t>
        </r>
      </text>
    </comment>
    <comment ref="K39" authorId="0" shapeId="0" xr:uid="{00000000-0006-0000-0500-000009000000}">
      <text>
        <r>
          <rPr>
            <sz val="10"/>
            <color rgb="FF000000"/>
            <rFont val="Arial"/>
            <family val="2"/>
          </rPr>
          <t>======
ID#AAAAIvwCZSw
M Ardianto    (2020-09-30 01:38:01)
Diisikan Kapasitas Normal per Bulan dari Produk yang dinilai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nx4HVg6z+kSmYpwF1nM24lRtGEw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600-000001000000}">
      <text>
        <r>
          <rPr>
            <sz val="10"/>
            <color rgb="FF000000"/>
            <rFont val="Arial"/>
            <family val="2"/>
          </rPr>
          <t>======
ID#AAAAIvwCZTM
M Ardianto    (2020-09-30 01:38:01)
*) Diisikan Nama Mesin/Alat Kerja yang disewa dalam rangka proses produksi Produk yang dinilai</t>
        </r>
      </text>
    </comment>
    <comment ref="D12" authorId="0" shapeId="0" xr:uid="{00000000-0006-0000-0600-000002000000}">
      <text>
        <r>
          <rPr>
            <sz val="10"/>
            <color rgb="FF000000"/>
            <rFont val="Arial"/>
            <family val="2"/>
          </rPr>
          <t>======
ID#AAAAIvwCZS4
M Ardianto    (2020-09-30 01:38:01)
*) Diisikan Spesifikasi dari Mesin/Alat Kerja yang di Sewa. Mis : merk, type, daya, dll</t>
        </r>
      </text>
    </comment>
    <comment ref="E12" authorId="0" shapeId="0" xr:uid="{00000000-0006-0000-0600-000003000000}">
      <text>
        <r>
          <rPr>
            <sz val="10"/>
            <color rgb="FF000000"/>
            <rFont val="Arial"/>
            <family val="2"/>
          </rPr>
          <t>======
ID#AAAAIvwCZUA
M Ardianto    (2020-09-30 01:38:01)
*) Diisikan Nama Pemasok/Pemilik dari Mesin/Alat Kerja yang di Sewa</t>
        </r>
      </text>
    </comment>
    <comment ref="I12" authorId="0" shapeId="0" xr:uid="{00000000-0006-0000-0600-000004000000}">
      <text>
        <r>
          <rPr>
            <sz val="10"/>
            <color rgb="FF000000"/>
            <rFont val="Arial"/>
            <family val="2"/>
          </rPr>
          <t>======
ID#AAAAIvwCZTU
M Ardianto    (2020-09-30 01:38:01)
*) Diisikan Jumlah Mesin/Alat Kerja yang di Sewa</t>
        </r>
      </text>
    </comment>
    <comment ref="J12" authorId="0" shapeId="0" xr:uid="{00000000-0006-0000-0600-000005000000}">
      <text>
        <r>
          <rPr>
            <sz val="10"/>
            <color rgb="FF000000"/>
            <rFont val="Arial"/>
            <family val="2"/>
          </rPr>
          <t>======
ID#AAAAIvwCZVs
M Ardianto    (2020-09-30 01:38:01)
*) Diisikan Biaya Sewa per Bulan untuk 1 (satu) Mesin/Alat Kerja yang di Sewa</t>
        </r>
      </text>
    </comment>
    <comment ref="K12" authorId="0" shapeId="0" xr:uid="{00000000-0006-0000-0600-000006000000}">
      <text>
        <r>
          <rPr>
            <sz val="10"/>
            <color rgb="FF000000"/>
            <rFont val="Arial"/>
            <family val="2"/>
          </rPr>
          <t>======
ID#AAAAIvwCZVU
M Ardianto    (2020-09-30 01:38:01)
*) Diisikan Alokasi Biaya/Penggunaan dari Mesin/Alat Kerja untuk mengerjakan Produk yang dinilai</t>
        </r>
      </text>
    </comment>
    <comment ref="F13" authorId="0" shapeId="0" xr:uid="{00000000-0006-0000-0600-000007000000}">
      <text>
        <r>
          <rPr>
            <sz val="10"/>
            <color rgb="FF000000"/>
            <rFont val="Arial"/>
            <family val="2"/>
          </rPr>
          <t>======
ID#AAAAIvwCZR4
M Ardianto    (2020-09-30 01:38:01)
Diisikan dimana Mesin/Alat Kerja dibuat.
DN : dibuat di Dalam Negeri
LN : dibuat di Luar Negeri</t>
        </r>
      </text>
    </comment>
    <comment ref="G13" authorId="0" shapeId="0" xr:uid="{00000000-0006-0000-0600-000008000000}">
      <text>
        <r>
          <rPr>
            <sz val="10"/>
            <color rgb="FF000000"/>
            <rFont val="Arial"/>
            <family val="2"/>
          </rPr>
          <t>======
ID#AAAAIvwCZS0
M Ardianto    (2020-09-30 01:38:01)
Diisikan Nama Pemilik dari Mesin/Alat Kerja (= Kepemilikan Saham dari Perusahaan).
DN = perusahaan yang dimiliki oleh Dalam Negeri
LN = perusahaan dimiliki oleh Luar Negeri
DN + LN = perusahaan yang kepemilikan sahamnya gabungan Dalam Negeri dan Luar Negeri</t>
        </r>
      </text>
    </comment>
    <comment ref="H13" authorId="0" shapeId="0" xr:uid="{00000000-0006-0000-0600-000009000000}">
      <text>
        <r>
          <rPr>
            <sz val="10"/>
            <color rgb="FF000000"/>
            <rFont val="Arial"/>
            <family val="2"/>
          </rPr>
          <t>======
ID#AAAAIvwCZSc
M Ardianto    (2020-09-30 01:38:01)
Alokasi Persentase KDN dari Mesin/Alat Kerja.
Dibuat     Dimiliki       Alokasi DN (%)
LN            LN                0%
LN            DN             75%
LN            LN+DN       (sharing saham Perusahaan)
DN           LN               75%
DN           DN            100%
DN           LN+DN      75% + (25% x sharing saham Perusahaan)</t>
        </r>
      </text>
    </comment>
    <comment ref="L21" authorId="0" shapeId="0" xr:uid="{00000000-0006-0000-0600-00000A000000}">
      <text>
        <r>
          <rPr>
            <sz val="10"/>
            <color rgb="FF000000"/>
            <rFont val="Arial"/>
            <family val="2"/>
          </rPr>
          <t>======
ID#AAAAIvwCZSQ
M Ardianto    (2020-09-30 01:38:01)
Diisikan Kapasitas Normal per Bulan dari Produk yang dinilai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g2Byh8BsKlSwFZ1tl7Dn7re2icg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" authorId="0" shapeId="0" xr:uid="{00000000-0006-0000-0700-000001000000}">
      <text>
        <r>
          <rPr>
            <sz val="10"/>
            <color rgb="FF000000"/>
            <rFont val="Arial"/>
            <family val="2"/>
          </rPr>
          <t>======
ID#AAAAIvwCZU0
M Ardianto    (2020-09-30 01:38:01)
*) Diisikan Jasa-Jasa Terkait yang berhubungan dengan proses produksi Produk yang dinilai.
Mis : listrik, air, PBB, asuransi, dll</t>
        </r>
      </text>
    </comment>
    <comment ref="D12" authorId="0" shapeId="0" xr:uid="{00000000-0006-0000-0700-000002000000}">
      <text>
        <r>
          <rPr>
            <sz val="10"/>
            <color rgb="FF000000"/>
            <rFont val="Arial"/>
            <family val="2"/>
          </rPr>
          <t>======
ID#AAAAIvwCZUI
M Ardianto    (2020-09-30 01:38:01)
*) Diisikan Pemasok/Produsen yang mensuplai Jasa-Jasa Terkait</t>
        </r>
      </text>
    </comment>
    <comment ref="E12" authorId="0" shapeId="0" xr:uid="{00000000-0006-0000-0700-000003000000}">
      <text>
        <r>
          <rPr>
            <sz val="10"/>
            <color rgb="FF000000"/>
            <rFont val="Arial"/>
            <family val="2"/>
          </rPr>
          <t>======
ID#AAAAIvwCZUw
Setio    (2020-09-30 01:38:01)
*) Diisikan nilai TKDN dari Jasa Terkait</t>
        </r>
      </text>
    </comment>
    <comment ref="F12" authorId="0" shapeId="0" xr:uid="{00000000-0006-0000-0700-000004000000}">
      <text>
        <r>
          <rPr>
            <sz val="10"/>
            <color rgb="FF000000"/>
            <rFont val="Arial"/>
            <family val="2"/>
          </rPr>
          <t>======
ID#AAAAIvwCZRw
M Ardianto    (2020-09-30 01:38:01)
*) Diisikan Jumlah Jasa yang digunakan per Bulan</t>
        </r>
      </text>
    </comment>
    <comment ref="G12" authorId="0" shapeId="0" xr:uid="{00000000-0006-0000-0700-000005000000}">
      <text>
        <r>
          <rPr>
            <sz val="10"/>
            <color rgb="FF000000"/>
            <rFont val="Arial"/>
            <family val="2"/>
          </rPr>
          <t>======
ID#AAAAIvwCZVk
Setio    (2020-09-30 01:38:01)
*) Diisikan Biaya Pengurusan Jasa</t>
        </r>
      </text>
    </comment>
    <comment ref="H12" authorId="0" shapeId="0" xr:uid="{00000000-0006-0000-0700-000006000000}">
      <text>
        <r>
          <rPr>
            <sz val="10"/>
            <color rgb="FF000000"/>
            <rFont val="Arial"/>
            <family val="2"/>
          </rPr>
          <t>======
ID#AAAAIvwCZRo
M Ardianto    (2020-09-30 01:38:01)
*) Diisikan Alokasi Biaya/Penggunaan dari Jasa-Jasa Terkait terhadap Produk yang dinilai</t>
        </r>
      </text>
    </comment>
    <comment ref="I37" authorId="0" shapeId="0" xr:uid="{00000000-0006-0000-0700-000007000000}">
      <text>
        <r>
          <rPr>
            <sz val="10"/>
            <color rgb="FF000000"/>
            <rFont val="Arial"/>
            <family val="2"/>
          </rPr>
          <t>======
ID#AAAAIvwCZSI
M Ardianto    (2020-09-30 01:38:01)
Diisikan Kapasitas Normal per Bulan dari Produk yang dinilai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/UU/0JCboOx6ujzh5uEOAJlTFOA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B00-000007000000}">
      <text>
        <r>
          <rPr>
            <sz val="10"/>
            <color rgb="FF000000"/>
            <rFont val="Arial"/>
            <family val="2"/>
          </rPr>
          <t>======
ID#AAAAIvwCZSU
M Ardianto    (2020-09-30 01:38:01)
Diisikan Kapasitas Normal per Bulan dari produk yang dinilai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5" authorId="0" shapeId="0" xr:uid="{00000000-0006-0000-0A00-000009000000}">
      <text>
        <r>
          <rPr>
            <sz val="10"/>
            <color rgb="FF000000"/>
            <rFont val="Arial"/>
            <family val="2"/>
          </rPr>
          <t>======
ID#AAAAIvwCZSw
M Ardianto    (2020-09-30 01:38:01)
Diisikan Kapasitas Normal per Bulan dari Produk yang dinilai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8" authorId="0" shapeId="0" xr:uid="{00000000-0006-0000-0D00-000001000000}">
      <text>
        <r>
          <rPr>
            <sz val="10"/>
            <color rgb="FF000000"/>
            <rFont val="Arial"/>
            <family val="2"/>
          </rPr>
          <t>======
ID#AAAAIvwCZT8
M Ardianto    (2020-09-30 01:38:01)
Diisikan Nama Produsen Produk</t>
        </r>
      </text>
    </comment>
    <comment ref="E9" authorId="0" shapeId="0" xr:uid="{00000000-0006-0000-0D00-000002000000}">
      <text>
        <r>
          <rPr>
            <sz val="10"/>
            <color rgb="FF000000"/>
            <rFont val="Arial"/>
            <family val="2"/>
          </rPr>
          <t>======
ID#AAAAIvwCZSk
M Ardianto    (2020-09-30 01:38:01)
Diisikan Alamat Produsen Produk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8" authorId="0" shapeId="0" xr:uid="{00000000-0006-0000-0E00-000001000000}">
      <text>
        <r>
          <rPr>
            <sz val="10"/>
            <color rgb="FF000000"/>
            <rFont val="Arial"/>
            <family val="2"/>
          </rPr>
          <t>======
ID#AAAAIvwCZT8
M Ardianto    (2020-09-30 01:38:01)
Diisikan Nama Produsen Produk</t>
        </r>
      </text>
    </comment>
    <comment ref="E9" authorId="0" shapeId="0" xr:uid="{00000000-0006-0000-0E00-000002000000}">
      <text>
        <r>
          <rPr>
            <sz val="10"/>
            <color rgb="FF000000"/>
            <rFont val="Arial"/>
            <family val="2"/>
          </rPr>
          <t>======
ID#AAAAIvwCZSk
M Ardianto    (2020-09-30 01:38:01)
Diisikan Alamat Produsen Produk</t>
        </r>
      </text>
    </comment>
  </commentList>
</comments>
</file>

<file path=xl/sharedStrings.xml><?xml version="1.0" encoding="utf-8"?>
<sst xmlns="http://schemas.openxmlformats.org/spreadsheetml/2006/main" count="948" uniqueCount="323">
  <si>
    <t>No.</t>
  </si>
  <si>
    <t>Spesifikasi</t>
  </si>
  <si>
    <t>Negara Asal</t>
  </si>
  <si>
    <t>Satuan</t>
  </si>
  <si>
    <t>Kewarganegaraan</t>
  </si>
  <si>
    <t>Jumlah</t>
  </si>
  <si>
    <t>No</t>
  </si>
  <si>
    <t>Formulir 1.1. : TKDN untuk Bahan Baku (bahan baku langsung/tidak langsung)</t>
  </si>
  <si>
    <t>Penyedia Barang/Jasa</t>
  </si>
  <si>
    <t>:</t>
  </si>
  <si>
    <t>Hasil Produksi</t>
  </si>
  <si>
    <t>Jenis Produk</t>
  </si>
  <si>
    <t>Standar</t>
  </si>
  <si>
    <t>Uraian</t>
  </si>
  <si>
    <t>Pemasok /</t>
  </si>
  <si>
    <t>TKDN 
(%)</t>
  </si>
  <si>
    <t>Jumlah pemakaian untuk 1 (satu) satuan produk</t>
  </si>
  <si>
    <t>Harga Satu Satuan Material
(Rupiah)</t>
  </si>
  <si>
    <t>B I A Y A</t>
  </si>
  <si>
    <t>Bahan</t>
  </si>
  <si>
    <t>Produsen tingkat 2</t>
  </si>
  <si>
    <t>(Rupiah)</t>
  </si>
  <si>
    <t>Baku</t>
  </si>
  <si>
    <t>KDN</t>
  </si>
  <si>
    <t>KLN</t>
  </si>
  <si>
    <t>Total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</si>
  <si>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</si>
  <si>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</si>
  <si>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</si>
  <si>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</si>
  <si>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</si>
  <si>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</si>
  <si>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</si>
  <si>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</si>
  <si>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</si>
  <si>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</si>
  <si>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I.</t>
  </si>
  <si>
    <t>TOTAL</t>
  </si>
  <si>
    <t>Catatan :</t>
  </si>
  <si>
    <t>Pada Form ini diisikan nama-nama material yang digunakan sebagai bahan baku untuk membuat produk</t>
  </si>
  <si>
    <t>Satuan Mata Uang yang digunakan dalam perhitungan TKDN disesuaikan dengan Satuan Mata Uang yang digunakan oleh Perusahaan</t>
  </si>
  <si>
    <t>Formulir 1.2. : TKDN untuk Bahan Baku (untuk jasa-jasa terkait)</t>
  </si>
  <si>
    <t>TKDN</t>
  </si>
  <si>
    <t xml:space="preserve">Jumlah </t>
  </si>
  <si>
    <t>Biaya</t>
  </si>
  <si>
    <t>Alokasi Biaya Terhadap Produk
(%)</t>
  </si>
  <si>
    <t>(%)</t>
  </si>
  <si>
    <t>PPN</t>
  </si>
  <si>
    <t>Pada Form ini diisikan Jasa-Jasa yang berhubungang dengan kegiatan Pengadaan Bahan Baku untuk proses produksi dari produk yang dimaksud</t>
  </si>
  <si>
    <t>Formulir 1.3. : TKDN untuk Tenaga Kerja Langsung</t>
  </si>
  <si>
    <t xml:space="preserve">Gaji per bulan </t>
  </si>
  <si>
    <t>Alokasi gaji u/ produk yang dinilai
(%)</t>
  </si>
  <si>
    <t>B I A Y A
(Rupiah)</t>
  </si>
  <si>
    <t>(orang)</t>
  </si>
  <si>
    <t xml:space="preserve"> </t>
  </si>
  <si>
    <t>WNI</t>
  </si>
  <si>
    <t>Kapasitas normal per bulan</t>
  </si>
  <si>
    <t>Biaya produksi per 1(satu) satuan produk</t>
  </si>
  <si>
    <t>Pada Form ini diisikan Tenaga2 Kerja Langsung yang terlibat di dalam kegiatan produksi produk yang dinilai</t>
  </si>
  <si>
    <t>Formulir 1.4. : TKDN untuk Tenaga Kerja Langsung (untuk biaya terkait lainnya)</t>
  </si>
  <si>
    <t xml:space="preserve">Biaya pengurusan per bulan </t>
  </si>
  <si>
    <t>Alokasi Penggunaan u/ produk yang dinilai
(%)</t>
  </si>
  <si>
    <t>Pada Form ini diisikan Jasa-Jasa yang berhubungan dengan Tenaga Kerja Langsung yang terlibat di dalam kegiatan produksi produk yang dinilai</t>
  </si>
  <si>
    <t>Formulir 1.5. : TKDN untuk Biaya Tidak Langsung Pabrik (tenaga kerja tidak langsung/manajemen)</t>
  </si>
  <si>
    <t>Pada Form ini diisikan Tenaga2 Kerja Tidak Langsung yang terlibat di dalam kegiatan produksi produk yang dinilai</t>
  </si>
  <si>
    <t>Formulir 1.6. : TKDN untuk Biaya Tidak Langsung Pabrik (untuk mesin/alat kerja yang dimiliki sendiri)</t>
  </si>
  <si>
    <t>Kepemilikan Alat Kerja</t>
  </si>
  <si>
    <t>Biaya depresiasi per bulan
(Rupiah)</t>
  </si>
  <si>
    <t>Dibuat</t>
  </si>
  <si>
    <t>Dimiliki</t>
  </si>
  <si>
    <t xml:space="preserve">Alokasi DN (%) </t>
  </si>
  <si>
    <t>( unit )</t>
  </si>
  <si>
    <t xml:space="preserve">Total </t>
  </si>
  <si>
    <t xml:space="preserve">Proses </t>
  </si>
  <si>
    <t xml:space="preserve">Biaya produksi per 1 (satu) satuan produk </t>
  </si>
  <si>
    <t>Pada Form ini diisikan Mesin2/Alat2 Kerja yang DIMILIKI SENDIRI yang terlibat di dalam kegiatan produksi produk yang dinilai</t>
  </si>
  <si>
    <t>Formulir 1.7. : TKDN untuk Biaya Tidak Langsung Pabrik (untuk mesin/alat kerja yang disewa)</t>
  </si>
  <si>
    <t>Biaya sewa per bulan</t>
  </si>
  <si>
    <t>(unit)</t>
  </si>
  <si>
    <t xml:space="preserve"> '(1)</t>
  </si>
  <si>
    <t>LN</t>
  </si>
  <si>
    <t>DN</t>
  </si>
  <si>
    <t>Biaya produksi per 1 (satu) satuan produk</t>
  </si>
  <si>
    <t>Pada Form ini diisikan Mesin2/Alat2 Kerja yang DISEWA yang terlibat di dalam kegiatan produksi produk yang dinilai</t>
  </si>
  <si>
    <t>Formulir 1.8. : TKDN untuk Biaya Tidak Langsung Pabrik (untuk jasa-jasa terkait)</t>
  </si>
  <si>
    <t>Pada Form ini diisikan Jasa-Jasa Terkait yang berhubungan dengan kegiatan produksi dari produk yang dinilai</t>
  </si>
  <si>
    <t>Self Assessment</t>
  </si>
  <si>
    <t>Alamat</t>
  </si>
  <si>
    <t>PENILAIAN OLEH PRODUSEN</t>
  </si>
  <si>
    <t>Biaya per 1 (satu) satuan produk</t>
  </si>
  <si>
    <t>Biaya KDN</t>
  </si>
  <si>
    <t xml:space="preserve"> Biaya KLN</t>
  </si>
  <si>
    <t>Biaya Total</t>
  </si>
  <si>
    <t>Persen TKDN</t>
  </si>
  <si>
    <t>I</t>
  </si>
  <si>
    <t>Bahan (material) Langsung</t>
  </si>
  <si>
    <t xml:space="preserve">  1.</t>
  </si>
  <si>
    <t>Bahan Baku untuk Material Langsung</t>
  </si>
  <si>
    <t xml:space="preserve">  2.</t>
  </si>
  <si>
    <t xml:space="preserve"> Bahan Baku untuk Biaya  Terkait  Lainnya</t>
  </si>
  <si>
    <t>II</t>
  </si>
  <si>
    <t>Tenaga kerja Langsung</t>
  </si>
  <si>
    <t xml:space="preserve"> 1.</t>
  </si>
  <si>
    <t>Tenaga Kerja Langsung</t>
  </si>
  <si>
    <t>Tenaga Kerja Langsung untuk Biaya Terkait Lainnya</t>
  </si>
  <si>
    <t>III</t>
  </si>
  <si>
    <t>Biaya Tidak Langsung Pabrik (Factory Overhead)</t>
  </si>
  <si>
    <t>Tenaga Kerja Tidak Langsung</t>
  </si>
  <si>
    <t xml:space="preserve"> 2.</t>
  </si>
  <si>
    <t>Mesin yang dimiliki</t>
  </si>
  <si>
    <t xml:space="preserve"> 3.</t>
  </si>
  <si>
    <t>Mesin yang Sewa</t>
  </si>
  <si>
    <t xml:space="preserve"> 4.</t>
  </si>
  <si>
    <t>Biaya Tidak LangsungTerkait Lainnya</t>
  </si>
  <si>
    <t>Biaya Produksi</t>
  </si>
  <si>
    <t>Formulasi Perhitungan</t>
  </si>
  <si>
    <t>=</t>
  </si>
  <si>
    <t>x 100%</t>
  </si>
  <si>
    <t>Biaya Komponen Dalam Negeri</t>
  </si>
  <si>
    <t>Jakarta, dd mm yyyy</t>
  </si>
  <si>
    <t>Dinyatakan Oleh,</t>
  </si>
  <si>
    <t>XXXXXXX</t>
  </si>
  <si>
    <t>Jabatan</t>
  </si>
  <si>
    <t xml:space="preserve">No HS Code </t>
  </si>
  <si>
    <t>BM</t>
  </si>
  <si>
    <t>Tunjangan Kesehatan</t>
  </si>
  <si>
    <t>Tunjangan Ketenagakerjaan</t>
  </si>
  <si>
    <t>Tunjangan Makan</t>
  </si>
  <si>
    <t>Sub Biaya Bahan ( Material) Langsung</t>
  </si>
  <si>
    <t>Sub Biaya Tenaga Kerja Langsung</t>
  </si>
  <si>
    <t>Sub Biaya Biaya Tidak Langsung Pabrik</t>
  </si>
  <si>
    <t>Pada Form ini diisikan Tenaga2 Kerja Langsung yang terlibat di dalam kegiatan pengembangan produk yang dinilai</t>
  </si>
  <si>
    <t>Pada Form ini diisikan Jasa-Jasa yang berhubungan dengan kegiatan legalitas  dari produk yang dimaksud</t>
  </si>
  <si>
    <t>Pada Form ini diisikan Jasa-Jasa yang berhubungan dengan kegiatan Standarisasi Produk  yang dimaksud</t>
  </si>
  <si>
    <t>Formulir 2.2. : Aspek Pengembangan untuk Biaya Tidak mesin/alat kerja yang dimiliki sendiri</t>
  </si>
  <si>
    <t>Formulir 1.9. : Rekapitulasi Penilaian TKDN Aspek Pengembangan</t>
  </si>
  <si>
    <t>Formulir 1.9. : Rekapitulasi Penilaian TKDN Aspek Manufaktur</t>
  </si>
  <si>
    <t>Kegiatan Aspek  Pengembangan</t>
  </si>
  <si>
    <t>Legalitas Produk</t>
  </si>
  <si>
    <t>Alat Kerja / Mesin yang digunakan</t>
  </si>
  <si>
    <t xml:space="preserve">Tenaga Kerja </t>
  </si>
  <si>
    <t>% TKDN Bahan (material) Langsung</t>
  </si>
  <si>
    <r>
      <t xml:space="preserve">Biaya Bahan (material) Langsung </t>
    </r>
    <r>
      <rPr>
        <b/>
        <u/>
        <sz val="9"/>
        <rFont val="Arial"/>
        <family val="2"/>
      </rPr>
      <t>-</t>
    </r>
    <r>
      <rPr>
        <u/>
        <sz val="9"/>
        <rFont val="Arial"/>
        <family val="2"/>
      </rPr>
      <t xml:space="preserve"> Biaya Komponen Luar Negeri Bahan (material) Langsung</t>
    </r>
  </si>
  <si>
    <t xml:space="preserve">                                             Biaya Bahan (material) Langsung</t>
  </si>
  <si>
    <t>x 80%</t>
  </si>
  <si>
    <t>% TKDN Tenaga Kerja Langsung</t>
  </si>
  <si>
    <t>% TKDN Biaya Tidak Langsung Pabrik</t>
  </si>
  <si>
    <r>
      <t xml:space="preserve">Biaya Tenaga Kerja Langsung </t>
    </r>
    <r>
      <rPr>
        <b/>
        <u/>
        <sz val="9"/>
        <rFont val="Arial"/>
        <family val="2"/>
      </rPr>
      <t>-</t>
    </r>
    <r>
      <rPr>
        <u/>
        <sz val="9"/>
        <rFont val="Arial"/>
        <family val="2"/>
      </rPr>
      <t xml:space="preserve"> Biaya Komponen Luar Negeri Tenaga Kerja Langsung</t>
    </r>
  </si>
  <si>
    <t xml:space="preserve">                                             Biaya Tenaga Kerja Langsung</t>
  </si>
  <si>
    <t>x 10%</t>
  </si>
  <si>
    <r>
      <t xml:space="preserve">Biaya Tidak Langsung Pabrik </t>
    </r>
    <r>
      <rPr>
        <b/>
        <u/>
        <sz val="9"/>
        <rFont val="Arial"/>
        <family val="2"/>
      </rPr>
      <t>-</t>
    </r>
    <r>
      <rPr>
        <u/>
        <sz val="9"/>
        <rFont val="Arial"/>
        <family val="2"/>
      </rPr>
      <t xml:space="preserve"> Biaya Komponen Luar Negeri Tidak langsung Pabrik</t>
    </r>
  </si>
  <si>
    <t xml:space="preserve">                                             Biaya Tidak Langsung Pabrik</t>
  </si>
  <si>
    <t>% TKDN Aspek Manufaktur</t>
  </si>
  <si>
    <t>% TKDN Bahan (material) Langsung + % TKDN Tenaga Kerja Langsung + % TKDN Biaya Tidak Langsung Pabrik</t>
  </si>
  <si>
    <t>% TKDN Aspek Pengembangan</t>
  </si>
  <si>
    <r>
      <t xml:space="preserve">Biaya Pengembangan Produk </t>
    </r>
    <r>
      <rPr>
        <b/>
        <u/>
        <sz val="9"/>
        <rFont val="Arial"/>
        <family val="2"/>
      </rPr>
      <t>-</t>
    </r>
    <r>
      <rPr>
        <u/>
        <sz val="9"/>
        <rFont val="Arial"/>
        <family val="2"/>
      </rPr>
      <t xml:space="preserve"> Biaya Komponen Luar Negeri</t>
    </r>
  </si>
  <si>
    <t xml:space="preserve">                          Biaya Pengembangan Produk</t>
  </si>
  <si>
    <t>Biaya Pengembangan Produk</t>
  </si>
  <si>
    <t xml:space="preserve">Uraian </t>
  </si>
  <si>
    <t>Bobot Penghitungan</t>
  </si>
  <si>
    <t>Aspek Manufaktur</t>
  </si>
  <si>
    <t>Aspek Pengembangan</t>
  </si>
  <si>
    <t>NO</t>
  </si>
  <si>
    <t>Formulir  Rekapitulasi : Nilai TDKN ALAT KESEHATAN DAN ALAT KESEHATAN DIAGNOSTIK IN VITRO</t>
  </si>
  <si>
    <t>% TKDN Alat kesehatan dan Alat Kesehatan Diagnostik In Vitro</t>
  </si>
  <si>
    <t>`=  % TKDN Aspek Manufaktur + % TKDN Aspek Pengembangan</t>
  </si>
  <si>
    <t>Biaya Pengembangan</t>
  </si>
  <si>
    <t>Formulir 2.3 : Aspek Pengembangan untuk Bahan Purwarupa</t>
  </si>
  <si>
    <t>Bobot</t>
  </si>
  <si>
    <t>Bahan dan Purwarupa</t>
  </si>
  <si>
    <t>Formulir 2.1. : Aspek Pengembangan untuk Tenaga Kerja Langsung</t>
  </si>
  <si>
    <t>Formulir 2.4. : Aspek Pengembangan untuk Legalitas Produk</t>
  </si>
  <si>
    <t>PT. Cahaya Hasil Cemerlang Multi Manufaktur</t>
  </si>
  <si>
    <t>Jl. Pinang Blok F23-15B, Kawasan Industri Delta Silicon 3, Lippo Cikarang, Kecamatan Cikarang Pusat, Desa Cicau, Kabupaten Bekasi, Jabar 17530</t>
  </si>
  <si>
    <t>Ditjen Pajak</t>
  </si>
  <si>
    <t>PPH</t>
  </si>
  <si>
    <t xml:space="preserve">Operator Packaging </t>
  </si>
  <si>
    <t>Operator Produksi</t>
  </si>
  <si>
    <t>BPJS</t>
  </si>
  <si>
    <t>Air ionizer</t>
  </si>
  <si>
    <t>Bin container plastik</t>
  </si>
  <si>
    <t>Komputer</t>
  </si>
  <si>
    <t>Kursi ESD</t>
  </si>
  <si>
    <t>Meja ESD</t>
  </si>
  <si>
    <t>ESD Mat Meja</t>
  </si>
  <si>
    <t>ESD Mat Lantai</t>
  </si>
  <si>
    <t>Obeng Listrik + tools lain (solder, glue gun, cutter)</t>
  </si>
  <si>
    <t>Printer</t>
  </si>
  <si>
    <t>Canon Sheipy</t>
  </si>
  <si>
    <t>Tunjangan Tenaga Kerja Tidak Langsung</t>
  </si>
  <si>
    <r>
      <rPr>
        <b/>
        <i/>
        <sz val="8"/>
        <rFont val="Arial"/>
        <family val="2"/>
      </rPr>
      <t>Overhead</t>
    </r>
    <r>
      <rPr>
        <b/>
        <sz val="8"/>
        <rFont val="Arial"/>
        <family val="2"/>
      </rPr>
      <t xml:space="preserve"> Pabrik</t>
    </r>
  </si>
  <si>
    <t>Listrik</t>
  </si>
  <si>
    <t>Pajak Bumi &amp; Bangunan (PBB)</t>
  </si>
  <si>
    <t>SUCOFINDO</t>
  </si>
  <si>
    <t>Depresiasi Bangunan</t>
  </si>
  <si>
    <t>Depresiasi Gudang</t>
  </si>
  <si>
    <t>Internet</t>
  </si>
  <si>
    <t>IPL &amp; AIR</t>
  </si>
  <si>
    <t>Restribusi Pabrik (Taruna)</t>
  </si>
  <si>
    <t>Cikarang Listrindo</t>
  </si>
  <si>
    <t>Link Net Tbk</t>
  </si>
  <si>
    <t>LIPPO CIKARANG</t>
  </si>
  <si>
    <t>TRIHARAMAJU</t>
  </si>
  <si>
    <t>printer brother PTP 900w 1 unit untuk LC +Brother Tapes Balck N Silver</t>
  </si>
  <si>
    <t>PTP 900w</t>
  </si>
  <si>
    <t>Digital multimeter SANWA CD800a / 800a</t>
  </si>
  <si>
    <t>SANWA CD800a</t>
  </si>
  <si>
    <t>Operator Lab Kalibrasi</t>
  </si>
  <si>
    <t xml:space="preserve">I. </t>
  </si>
  <si>
    <t>pengukuran dan kalibrasi anak timbangan &amp; Timbangan analitik</t>
  </si>
  <si>
    <t>KEMENKEU</t>
  </si>
  <si>
    <t>KEMENPERDAG</t>
  </si>
  <si>
    <t>Uji kalibrasi Thermohygrometer</t>
  </si>
  <si>
    <t>PPN Lokal</t>
  </si>
  <si>
    <t>Biaya Sekuriti</t>
  </si>
  <si>
    <t>PERSADA GARDA N</t>
  </si>
  <si>
    <t>Uji Frekuensi (timbangan)</t>
  </si>
  <si>
    <t xml:space="preserve">MNC ASURANSI INDONESIA </t>
  </si>
  <si>
    <t xml:space="preserve">Pembayaran Property All Risk Policy </t>
  </si>
  <si>
    <t xml:space="preserve">Pembayaran Polis Standar Asuransi Gempa Bumi Indonesia </t>
  </si>
  <si>
    <t>3D Printer Sampels of Handle Case Frame &amp; Back Panel</t>
  </si>
  <si>
    <t>Dlta Tecno</t>
  </si>
  <si>
    <t>Pembelian Prototype 3D print Antropometri-Portotype 2</t>
  </si>
  <si>
    <t>ATMI IGI</t>
  </si>
  <si>
    <t>Operator QC/QA</t>
  </si>
  <si>
    <t>Biaya tes SNI IEC 60601:1</t>
  </si>
  <si>
    <t>Biaya sertifkasi TKDN</t>
  </si>
  <si>
    <t>Surveyor</t>
  </si>
  <si>
    <t>Laptop note book pro</t>
  </si>
  <si>
    <t>Erwin Hermanto</t>
  </si>
  <si>
    <t>Direktur</t>
  </si>
  <si>
    <t>Kebersihan</t>
  </si>
  <si>
    <t>Freight</t>
  </si>
  <si>
    <t>Biaya pengiriman bahan baku</t>
  </si>
  <si>
    <t xml:space="preserve">Alat pulse oximeter </t>
  </si>
  <si>
    <t>1 pcs</t>
  </si>
  <si>
    <t>china</t>
  </si>
  <si>
    <t>indonesia</t>
  </si>
  <si>
    <t>mesin fotokopi</t>
  </si>
  <si>
    <t>canon</t>
  </si>
  <si>
    <t>Proses Pulse oximeter</t>
  </si>
  <si>
    <t xml:space="preserve">tester arus bocor  </t>
  </si>
  <si>
    <t>Contec CS2675FX-1</t>
  </si>
  <si>
    <t xml:space="preserve">Alat uji suhu dan kelembapan </t>
  </si>
  <si>
    <t>LK -150G contec</t>
  </si>
  <si>
    <t>HP</t>
  </si>
  <si>
    <t>handphone</t>
  </si>
  <si>
    <t>xiomi</t>
  </si>
  <si>
    <t>Buku Catatan</t>
  </si>
  <si>
    <t>sidu</t>
  </si>
  <si>
    <t>Pena</t>
  </si>
  <si>
    <t>snowman</t>
  </si>
  <si>
    <t>flashdisk</t>
  </si>
  <si>
    <t>netac u2085</t>
  </si>
  <si>
    <t>hp</t>
  </si>
  <si>
    <t>iR ADV 4235</t>
  </si>
  <si>
    <t>ECW</t>
  </si>
  <si>
    <t>Lap pembersih</t>
  </si>
  <si>
    <t>TDKN ALAT KESEHATAN DAN ALAT KESEHATAN DIAGNOSTIK NON-INVASIF</t>
  </si>
  <si>
    <t>stiker QC pass</t>
  </si>
  <si>
    <t>Hologram</t>
  </si>
  <si>
    <t>Penanggung Jawab Teknis</t>
  </si>
  <si>
    <t>kepala departemen produksi</t>
  </si>
  <si>
    <t>kepala departemen QC</t>
  </si>
  <si>
    <t>Kepala departemen lab kalibrasi</t>
  </si>
  <si>
    <t>Kabag R&amp;D</t>
  </si>
  <si>
    <t>Eng. Emb, Sys</t>
  </si>
  <si>
    <t>Drafter</t>
  </si>
  <si>
    <t>Eng. Mec. Des</t>
  </si>
  <si>
    <t>Eng. Biomed</t>
  </si>
  <si>
    <t>Staff RA</t>
  </si>
  <si>
    <t>Electromedical Engineering</t>
  </si>
  <si>
    <t>laptop</t>
  </si>
  <si>
    <t>Catu Daya</t>
  </si>
  <si>
    <t>Kerangka Dasar</t>
  </si>
  <si>
    <t>Lengan Rotasi</t>
  </si>
  <si>
    <t xml:space="preserve">Lengan LED700 </t>
  </si>
  <si>
    <t xml:space="preserve">Rakitan Kerangka Lampu LED700 </t>
  </si>
  <si>
    <t>Papan Kontrol</t>
  </si>
  <si>
    <t>Driver</t>
  </si>
  <si>
    <t>Rakitan Lampu 1 LED70</t>
  </si>
  <si>
    <t>Rakitan Lampu 2 LED70</t>
  </si>
  <si>
    <t>Pegangan Disinfeksi</t>
  </si>
  <si>
    <t xml:space="preserve">Pipa Lengkung Luar LED700 </t>
  </si>
  <si>
    <t>Pipa Lengkung Dalam LED700</t>
  </si>
  <si>
    <t>Kerangka Lampu</t>
  </si>
  <si>
    <t>Kertas A4</t>
  </si>
  <si>
    <r>
      <t xml:space="preserve">Kerangka </t>
    </r>
    <r>
      <rPr>
        <i/>
        <sz val="8"/>
        <color theme="1"/>
        <rFont val="Calibri"/>
        <family val="2"/>
        <scheme val="minor"/>
      </rPr>
      <t>Bracket</t>
    </r>
    <r>
      <rPr>
        <sz val="8"/>
        <color rgb="FF000000"/>
        <rFont val="Arial"/>
        <family val="2"/>
      </rPr>
      <t xml:space="preserve"> Bawah</t>
    </r>
  </si>
  <si>
    <t>Healthyou</t>
  </si>
  <si>
    <t>HNZF</t>
  </si>
  <si>
    <t xml:space="preserve">MW Meanwell </t>
  </si>
  <si>
    <t>ABS
φ 480x180 (mm)</t>
  </si>
  <si>
    <t>ABS
φ 130X12 (mm)</t>
  </si>
  <si>
    <t>Stainless Steel
910 x 520 x 300 (mm)</t>
  </si>
  <si>
    <t>Stainless Steel
980 x 260 x 44 (mm)</t>
  </si>
  <si>
    <t>Aluminum 6061
φ 700</t>
  </si>
  <si>
    <t>PCB
110 x 60 (mm)</t>
  </si>
  <si>
    <t>PCB
110 x 110 (mm)</t>
  </si>
  <si>
    <t>Stainless Steel
1-3W/Bulb</t>
  </si>
  <si>
    <t>Stainless Steel
484 x 383 (mm)</t>
  </si>
  <si>
    <t>Stainless Steel
600 x 485 (mm)</t>
  </si>
  <si>
    <t>Aluminum 1011
φ 700 (mm)</t>
  </si>
  <si>
    <t>ABS
150 x 100 (mm)</t>
  </si>
  <si>
    <t>Input: 100~240 VAC, 1050 mA Output: 24VDC, 4.5 A</t>
  </si>
  <si>
    <t xml:space="preserve">Petunjuk Penggunaan </t>
  </si>
  <si>
    <t>Box Kayu Premier Big Lamp Head</t>
  </si>
  <si>
    <t>Kayu (P) 90 x (L) 98 x (T) 40 cm</t>
  </si>
  <si>
    <t>Kayu (P) 78 x (L) 78 x (T) 40 cm</t>
  </si>
  <si>
    <t>Kayu (P) 110 x (L) 41 x (T) 55 cm</t>
  </si>
  <si>
    <t>Box Kayu Premier Lamp Arm &amp; Aksesoris</t>
  </si>
  <si>
    <t>ZOI</t>
  </si>
  <si>
    <t>Surgical Lamp Pendant Series</t>
  </si>
  <si>
    <t>Perangkat Bantu Bedah berupa lampu bedah</t>
  </si>
  <si>
    <t>Vibration Test</t>
  </si>
  <si>
    <t>Obeng listrik</t>
  </si>
  <si>
    <t xml:space="preserve">Tang potong 6'' </t>
  </si>
  <si>
    <t>Tekiro</t>
  </si>
  <si>
    <t>Tang kombinasi 7'' Lancip 6'' potong 6''set</t>
  </si>
  <si>
    <t>7" &amp; 6"</t>
  </si>
  <si>
    <t>Tang lancip tekiro 6''</t>
  </si>
  <si>
    <t>PT Cahaya Hasil Cemerlang Multi Manufaktur</t>
  </si>
  <si>
    <t>QRSJ</t>
  </si>
  <si>
    <t>2 pcs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</si>
</sst>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* #,##0.00_);_(* \(#,##0.00\);_(* &quot;-&quot;_);_(@_)"/>
    <numFmt numFmtId="167" formatCode="_(&quot;Rp&quot;* #,##0.00_);_(&quot;Rp&quot;* \(#,##0.00\);_(&quot;Rp&quot;* &quot;-&quot;??_);_(@_)"/>
    <numFmt numFmtId="168" formatCode="_(* #,##0_);_(* \(#,##0\);_(* &quot;-&quot;??_);_(@_)"/>
  </numFmts>
  <fonts count="46">
    <font>
      <sz val="10"/>
      <color rgb="FF000000"/>
      <name val="Arial"/>
    </font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10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sz val="8"/>
      <color theme="0"/>
      <name val="Arial"/>
      <family val="2"/>
    </font>
    <font>
      <b/>
      <sz val="8"/>
      <color theme="1"/>
      <name val="Arial"/>
      <family val="2"/>
    </font>
    <font>
      <b/>
      <sz val="13"/>
      <color theme="1"/>
      <name val="Arial"/>
      <family val="2"/>
    </font>
    <font>
      <i/>
      <sz val="8"/>
      <color theme="1"/>
      <name val="Arial"/>
      <family val="2"/>
    </font>
    <font>
      <sz val="8"/>
      <name val="Arial"/>
      <family val="2"/>
    </font>
    <font>
      <b/>
      <sz val="12"/>
      <color theme="1"/>
      <name val="Arial"/>
      <family val="2"/>
    </font>
    <font>
      <b/>
      <i/>
      <sz val="9"/>
      <color theme="1"/>
      <name val="Arial"/>
      <family val="2"/>
    </font>
    <font>
      <b/>
      <i/>
      <sz val="8"/>
      <color theme="1"/>
      <name val="Arial"/>
      <family val="2"/>
    </font>
    <font>
      <u/>
      <sz val="9"/>
      <color theme="1"/>
      <name val="Arial"/>
      <family val="2"/>
    </font>
    <font>
      <i/>
      <sz val="10"/>
      <color theme="1"/>
      <name val="Arial"/>
      <family val="2"/>
    </font>
    <font>
      <b/>
      <u/>
      <sz val="10"/>
      <color rgb="FF000000"/>
      <name val="Arial"/>
      <family val="2"/>
    </font>
    <font>
      <b/>
      <u/>
      <sz val="9"/>
      <name val="Arial"/>
      <family val="2"/>
    </font>
    <font>
      <u/>
      <sz val="9"/>
      <name val="Arial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  <scheme val="minor"/>
    </font>
    <font>
      <sz val="11"/>
      <color indexed="17"/>
      <name val="Calibri"/>
      <family val="2"/>
      <charset val="1"/>
    </font>
    <font>
      <b/>
      <sz val="9"/>
      <color theme="2"/>
      <name val="Arial"/>
      <family val="2"/>
    </font>
    <font>
      <sz val="9"/>
      <color theme="2"/>
      <name val="Arial"/>
      <family val="2"/>
    </font>
    <font>
      <sz val="10"/>
      <color theme="2"/>
      <name val="Arial"/>
      <family val="2"/>
    </font>
    <font>
      <sz val="11"/>
      <color indexed="8"/>
      <name val="Calibri"/>
      <family val="2"/>
      <charset val="1"/>
    </font>
    <font>
      <sz val="10"/>
      <name val="Arial"/>
      <family val="2"/>
      <charset val="134"/>
    </font>
    <font>
      <sz val="11"/>
      <color indexed="8"/>
      <name val="Calibri"/>
      <family val="2"/>
    </font>
    <font>
      <sz val="12"/>
      <name val="宋体"/>
      <family val="3"/>
      <charset val="134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10"/>
      <color theme="1"/>
      <name val="Segoe UI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8"/>
      <color rgb="FFFF0000"/>
      <name val="Arial"/>
      <family val="2"/>
    </font>
    <font>
      <sz val="11"/>
      <color rgb="FF000000"/>
      <name val="Arial"/>
      <family val="2"/>
    </font>
    <font>
      <i/>
      <sz val="8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theme="1"/>
      <name val="Calibri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7F7F7F"/>
        <bgColor rgb="FF7F7F7F"/>
      </patternFill>
    </fill>
    <fill>
      <patternFill patternType="solid">
        <fgColor indexed="42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7F7F7F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499984740745262"/>
        <bgColor rgb="FF7F7F7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66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4">
    <xf numFmtId="0" fontId="0" fillId="0" borderId="0"/>
    <xf numFmtId="0" fontId="26" fillId="5" borderId="34" applyNumberFormat="0" applyBorder="0" applyAlignment="0" applyProtection="0"/>
    <xf numFmtId="0" fontId="4" fillId="0" borderId="34"/>
    <xf numFmtId="43" fontId="4" fillId="0" borderId="34" applyFont="0" applyFill="0" applyBorder="0" applyAlignment="0" applyProtection="0"/>
    <xf numFmtId="41" fontId="4" fillId="0" borderId="34" applyFont="0" applyFill="0" applyBorder="0" applyAlignment="0" applyProtection="0"/>
    <xf numFmtId="41" fontId="4" fillId="0" borderId="34" applyFont="0" applyFill="0" applyBorder="0" applyAlignment="0" applyProtection="0"/>
    <xf numFmtId="41" fontId="4" fillId="0" borderId="34" applyFont="0" applyFill="0" applyBorder="0" applyAlignment="0" applyProtection="0">
      <alignment vertical="center"/>
    </xf>
    <xf numFmtId="43" fontId="4" fillId="0" borderId="34" applyFont="0" applyFill="0" applyBorder="0" applyAlignment="0" applyProtection="0"/>
    <xf numFmtId="0" fontId="25" fillId="0" borderId="34" applyNumberFormat="0" applyFill="0" applyBorder="0" applyAlignment="0" applyProtection="0"/>
    <xf numFmtId="0" fontId="4" fillId="0" borderId="34"/>
    <xf numFmtId="0" fontId="31" fillId="0" borderId="34">
      <alignment vertical="center"/>
    </xf>
    <xf numFmtId="0" fontId="32" fillId="0" borderId="34"/>
    <xf numFmtId="0" fontId="30" fillId="0" borderId="34">
      <alignment vertical="center"/>
    </xf>
    <xf numFmtId="0" fontId="4" fillId="0" borderId="34"/>
    <xf numFmtId="0" fontId="1" fillId="0" borderId="34"/>
    <xf numFmtId="9" fontId="4" fillId="0" borderId="34" applyFont="0" applyFill="0" applyBorder="0" applyAlignment="0" applyProtection="0"/>
    <xf numFmtId="9" fontId="1" fillId="0" borderId="34" applyFont="0" applyFill="0" applyBorder="0" applyAlignment="0" applyProtection="0"/>
    <xf numFmtId="0" fontId="33" fillId="0" borderId="34"/>
    <xf numFmtId="0" fontId="24" fillId="0" borderId="34"/>
    <xf numFmtId="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4" fillId="0" borderId="34"/>
    <xf numFmtId="0" fontId="45" fillId="0" borderId="34">
      <alignment vertical="center"/>
    </xf>
  </cellStyleXfs>
  <cellXfs count="724">
    <xf numFmtId="0" fontId="0" fillId="0" borderId="0" xfId="0"/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10" xfId="0" applyFont="1" applyBorder="1" applyAlignment="1">
      <alignment horizontal="center" vertical="center"/>
    </xf>
    <xf numFmtId="4" fontId="5" fillId="0" borderId="10" xfId="0" applyNumberFormat="1" applyFont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6" fillId="0" borderId="0" xfId="0" applyFont="1"/>
    <xf numFmtId="167" fontId="7" fillId="0" borderId="0" xfId="0" applyNumberFormat="1" applyFont="1" applyAlignment="1">
      <alignment horizontal="left" vertical="center"/>
    </xf>
    <xf numFmtId="167" fontId="5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0" fontId="10" fillId="0" borderId="36" xfId="0" applyFont="1" applyBorder="1" applyAlignment="1">
      <alignment horizontal="left" vertical="center"/>
    </xf>
    <xf numFmtId="0" fontId="10" fillId="0" borderId="37" xfId="0" applyFont="1" applyBorder="1" applyAlignment="1">
      <alignment horizontal="left" vertical="center"/>
    </xf>
    <xf numFmtId="0" fontId="10" fillId="0" borderId="37" xfId="0" applyFont="1" applyBorder="1" applyAlignment="1">
      <alignment horizontal="center" vertical="center"/>
    </xf>
    <xf numFmtId="0" fontId="7" fillId="0" borderId="37" xfId="0" applyFont="1" applyBorder="1" applyAlignment="1">
      <alignment horizontal="left" vertical="center"/>
    </xf>
    <xf numFmtId="0" fontId="5" fillId="0" borderId="37" xfId="0" applyFont="1" applyBorder="1" applyAlignment="1">
      <alignment horizontal="center" vertical="center"/>
    </xf>
    <xf numFmtId="0" fontId="5" fillId="0" borderId="37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5" fillId="0" borderId="38" xfId="0" applyFont="1" applyBorder="1" applyAlignment="1">
      <alignment horizontal="left" vertical="center"/>
    </xf>
    <xf numFmtId="0" fontId="5" fillId="0" borderId="39" xfId="0" applyFont="1" applyBorder="1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0" borderId="35" xfId="0" applyFont="1" applyBorder="1" applyAlignment="1">
      <alignment horizontal="right" vertical="center"/>
    </xf>
    <xf numFmtId="167" fontId="5" fillId="0" borderId="35" xfId="0" applyNumberFormat="1" applyFont="1" applyBorder="1" applyAlignment="1">
      <alignment horizontal="left" vertical="center"/>
    </xf>
    <xf numFmtId="167" fontId="5" fillId="0" borderId="35" xfId="0" applyNumberFormat="1" applyFont="1" applyBorder="1" applyAlignment="1">
      <alignment horizontal="right" vertical="center"/>
    </xf>
    <xf numFmtId="167" fontId="5" fillId="0" borderId="40" xfId="0" applyNumberFormat="1" applyFont="1" applyBorder="1" applyAlignment="1">
      <alignment horizontal="right" vertical="center"/>
    </xf>
    <xf numFmtId="0" fontId="5" fillId="0" borderId="41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67" fontId="5" fillId="0" borderId="24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167" fontId="5" fillId="0" borderId="52" xfId="0" applyNumberFormat="1" applyFont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54" xfId="0" applyFont="1" applyBorder="1" applyAlignment="1">
      <alignment horizontal="left" vertical="center"/>
    </xf>
    <xf numFmtId="0" fontId="5" fillId="0" borderId="55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5" fillId="2" borderId="55" xfId="0" applyFont="1" applyFill="1" applyBorder="1" applyAlignment="1">
      <alignment horizontal="right" vertical="center"/>
    </xf>
    <xf numFmtId="167" fontId="5" fillId="2" borderId="55" xfId="0" applyNumberFormat="1" applyFont="1" applyFill="1" applyBorder="1" applyAlignment="1">
      <alignment horizontal="right" vertical="center"/>
    </xf>
    <xf numFmtId="166" fontId="5" fillId="0" borderId="10" xfId="0" applyNumberFormat="1" applyFont="1" applyBorder="1" applyAlignment="1">
      <alignment horizontal="right" vertical="center"/>
    </xf>
    <xf numFmtId="166" fontId="5" fillId="0" borderId="57" xfId="0" applyNumberFormat="1" applyFont="1" applyBorder="1" applyAlignment="1">
      <alignment horizontal="right" vertical="center"/>
    </xf>
    <xf numFmtId="0" fontId="11" fillId="0" borderId="0" xfId="0" applyFont="1" applyAlignment="1">
      <alignment horizontal="right" vertical="center"/>
    </xf>
    <xf numFmtId="166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5" fillId="3" borderId="58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right" vertical="center"/>
    </xf>
    <xf numFmtId="166" fontId="12" fillId="0" borderId="2" xfId="0" applyNumberFormat="1" applyFont="1" applyBorder="1" applyAlignment="1">
      <alignment horizontal="center" vertical="center"/>
    </xf>
    <xf numFmtId="166" fontId="12" fillId="0" borderId="23" xfId="0" applyNumberFormat="1" applyFont="1" applyBorder="1" applyAlignment="1">
      <alignment horizontal="center" vertical="center"/>
    </xf>
    <xf numFmtId="167" fontId="5" fillId="0" borderId="0" xfId="0" applyNumberFormat="1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167" fontId="7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37" xfId="0" applyFont="1" applyBorder="1" applyAlignment="1">
      <alignment horizontal="left" vertical="center"/>
    </xf>
    <xf numFmtId="0" fontId="5" fillId="0" borderId="35" xfId="0" applyFont="1" applyBorder="1" applyAlignment="1">
      <alignment vertical="center"/>
    </xf>
    <xf numFmtId="0" fontId="5" fillId="0" borderId="40" xfId="0" applyFont="1" applyBorder="1" applyAlignment="1">
      <alignment horizontal="right" vertical="center"/>
    </xf>
    <xf numFmtId="0" fontId="5" fillId="0" borderId="47" xfId="0" applyFont="1" applyBorder="1" applyAlignment="1">
      <alignment horizontal="center" vertical="center"/>
    </xf>
    <xf numFmtId="167" fontId="5" fillId="0" borderId="47" xfId="0" applyNumberFormat="1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0" fontId="5" fillId="0" borderId="54" xfId="0" applyFont="1" applyBorder="1" applyAlignment="1">
      <alignment vertical="center" wrapText="1"/>
    </xf>
    <xf numFmtId="0" fontId="5" fillId="0" borderId="55" xfId="0" applyFont="1" applyBorder="1" applyAlignment="1">
      <alignment horizontal="center" vertical="center" wrapText="1"/>
    </xf>
    <xf numFmtId="10" fontId="5" fillId="0" borderId="55" xfId="0" applyNumberFormat="1" applyFont="1" applyBorder="1" applyAlignment="1">
      <alignment horizontal="center" vertical="center"/>
    </xf>
    <xf numFmtId="10" fontId="5" fillId="0" borderId="55" xfId="0" applyNumberFormat="1" applyFont="1" applyBorder="1" applyAlignment="1">
      <alignment horizontal="right" vertical="center"/>
    </xf>
    <xf numFmtId="165" fontId="5" fillId="0" borderId="46" xfId="0" applyNumberFormat="1" applyFont="1" applyBorder="1" applyAlignment="1">
      <alignment horizontal="right" vertical="center"/>
    </xf>
    <xf numFmtId="165" fontId="5" fillId="0" borderId="47" xfId="0" applyNumberFormat="1" applyFont="1" applyBorder="1" applyAlignment="1">
      <alignment horizontal="right" vertical="center"/>
    </xf>
    <xf numFmtId="165" fontId="5" fillId="0" borderId="38" xfId="0" applyNumberFormat="1" applyFont="1" applyBorder="1" applyAlignment="1">
      <alignment horizontal="right" vertical="center"/>
    </xf>
    <xf numFmtId="0" fontId="11" fillId="0" borderId="0" xfId="0" applyFont="1" applyAlignment="1">
      <alignment vertical="center"/>
    </xf>
    <xf numFmtId="0" fontId="5" fillId="0" borderId="62" xfId="0" applyFont="1" applyBorder="1" applyAlignment="1">
      <alignment horizontal="left" vertical="center"/>
    </xf>
    <xf numFmtId="10" fontId="5" fillId="0" borderId="24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4" fontId="5" fillId="0" borderId="24" xfId="0" applyNumberFormat="1" applyFont="1" applyBorder="1" applyAlignment="1">
      <alignment horizontal="right" vertical="center"/>
    </xf>
    <xf numFmtId="10" fontId="5" fillId="0" borderId="10" xfId="0" applyNumberFormat="1" applyFont="1" applyBorder="1" applyAlignment="1">
      <alignment horizontal="right" vertical="center"/>
    </xf>
    <xf numFmtId="166" fontId="5" fillId="0" borderId="17" xfId="0" applyNumberFormat="1" applyFont="1" applyBorder="1" applyAlignment="1">
      <alignment horizontal="right" vertical="center"/>
    </xf>
    <xf numFmtId="0" fontId="5" fillId="0" borderId="63" xfId="0" applyFont="1" applyBorder="1" applyAlignment="1">
      <alignment vertical="center" wrapText="1"/>
    </xf>
    <xf numFmtId="0" fontId="5" fillId="0" borderId="10" xfId="0" applyFont="1" applyBorder="1" applyAlignment="1">
      <alignment horizontal="center" vertical="center" wrapText="1"/>
    </xf>
    <xf numFmtId="10" fontId="5" fillId="0" borderId="10" xfId="0" applyNumberFormat="1" applyFont="1" applyBorder="1" applyAlignment="1">
      <alignment horizontal="center" vertical="center"/>
    </xf>
    <xf numFmtId="0" fontId="5" fillId="0" borderId="63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22" xfId="0" applyFont="1" applyBorder="1" applyAlignment="1">
      <alignment horizontal="left" vertical="center"/>
    </xf>
    <xf numFmtId="0" fontId="5" fillId="0" borderId="24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/>
    </xf>
    <xf numFmtId="3" fontId="5" fillId="3" borderId="2" xfId="0" applyNumberFormat="1" applyFont="1" applyFill="1" applyBorder="1" applyAlignment="1">
      <alignment horizontal="center" vertical="center"/>
    </xf>
    <xf numFmtId="165" fontId="5" fillId="3" borderId="2" xfId="0" applyNumberFormat="1" applyFont="1" applyFill="1" applyBorder="1" applyAlignment="1">
      <alignment horizontal="right" vertical="center"/>
    </xf>
    <xf numFmtId="4" fontId="5" fillId="0" borderId="0" xfId="0" applyNumberFormat="1" applyFont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5" fillId="0" borderId="39" xfId="0" applyFont="1" applyBorder="1" applyAlignment="1">
      <alignment horizontal="left" vertical="center"/>
    </xf>
    <xf numFmtId="0" fontId="5" fillId="0" borderId="40" xfId="0" applyFont="1" applyBorder="1" applyAlignment="1">
      <alignment horizontal="left" vertical="center"/>
    </xf>
    <xf numFmtId="0" fontId="5" fillId="0" borderId="43" xfId="0" applyFont="1" applyBorder="1" applyAlignment="1">
      <alignment horizontal="center" vertical="center"/>
    </xf>
    <xf numFmtId="166" fontId="5" fillId="0" borderId="47" xfId="0" applyNumberFormat="1" applyFont="1" applyBorder="1" applyAlignment="1">
      <alignment horizontal="right" vertical="center"/>
    </xf>
    <xf numFmtId="165" fontId="5" fillId="0" borderId="0" xfId="0" applyNumberFormat="1" applyFont="1" applyAlignment="1">
      <alignment horizontal="left" vertical="center"/>
    </xf>
    <xf numFmtId="0" fontId="5" fillId="3" borderId="58" xfId="0" applyFont="1" applyFill="1" applyBorder="1" applyAlignment="1">
      <alignment horizontal="left" vertical="center"/>
    </xf>
    <xf numFmtId="10" fontId="5" fillId="3" borderId="65" xfId="0" applyNumberFormat="1" applyFont="1" applyFill="1" applyBorder="1" applyAlignment="1">
      <alignment horizontal="right" vertical="center"/>
    </xf>
    <xf numFmtId="166" fontId="5" fillId="0" borderId="2" xfId="0" applyNumberFormat="1" applyFont="1" applyBorder="1" applyAlignment="1">
      <alignment horizontal="center" vertical="center"/>
    </xf>
    <xf numFmtId="166" fontId="5" fillId="0" borderId="23" xfId="0" applyNumberFormat="1" applyFont="1" applyBorder="1" applyAlignment="1">
      <alignment horizontal="center" vertical="center"/>
    </xf>
    <xf numFmtId="9" fontId="5" fillId="0" borderId="0" xfId="0" applyNumberFormat="1" applyFont="1" applyAlignment="1">
      <alignment horizontal="left" vertical="center"/>
    </xf>
    <xf numFmtId="166" fontId="12" fillId="0" borderId="1" xfId="0" applyNumberFormat="1" applyFont="1" applyBorder="1" applyAlignment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0" fontId="5" fillId="0" borderId="60" xfId="0" applyFont="1" applyBorder="1" applyAlignment="1">
      <alignment horizontal="center" vertical="center"/>
    </xf>
    <xf numFmtId="0" fontId="5" fillId="0" borderId="54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55" xfId="0" applyFont="1" applyBorder="1" applyAlignment="1">
      <alignment vertical="center"/>
    </xf>
    <xf numFmtId="0" fontId="5" fillId="0" borderId="63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vertical="center"/>
    </xf>
    <xf numFmtId="10" fontId="15" fillId="0" borderId="10" xfId="0" applyNumberFormat="1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165" fontId="5" fillId="3" borderId="67" xfId="0" applyNumberFormat="1" applyFont="1" applyFill="1" applyBorder="1" applyAlignment="1">
      <alignment horizontal="right" vertical="center"/>
    </xf>
    <xf numFmtId="166" fontId="5" fillId="0" borderId="19" xfId="0" applyNumberFormat="1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10" fillId="0" borderId="39" xfId="0" applyFont="1" applyBorder="1" applyAlignment="1">
      <alignment horizontal="center" vertical="center"/>
    </xf>
    <xf numFmtId="0" fontId="10" fillId="0" borderId="35" xfId="0" applyFont="1" applyBorder="1" applyAlignment="1">
      <alignment horizontal="left" vertical="center"/>
    </xf>
    <xf numFmtId="0" fontId="10" fillId="0" borderId="35" xfId="0" applyFont="1" applyBorder="1" applyAlignment="1">
      <alignment horizontal="right" vertical="center"/>
    </xf>
    <xf numFmtId="0" fontId="10" fillId="0" borderId="35" xfId="0" applyFont="1" applyBorder="1" applyAlignment="1">
      <alignment horizontal="center" vertical="center"/>
    </xf>
    <xf numFmtId="0" fontId="10" fillId="0" borderId="40" xfId="0" applyFont="1" applyBorder="1" applyAlignment="1">
      <alignment horizontal="right" vertical="center"/>
    </xf>
    <xf numFmtId="0" fontId="5" fillId="0" borderId="55" xfId="0" applyFont="1" applyBorder="1" applyAlignment="1">
      <alignment horizontal="left" vertical="center"/>
    </xf>
    <xf numFmtId="167" fontId="5" fillId="2" borderId="70" xfId="0" applyNumberFormat="1" applyFont="1" applyFill="1" applyBorder="1" applyAlignment="1">
      <alignment horizontal="right" vertical="center"/>
    </xf>
    <xf numFmtId="0" fontId="5" fillId="2" borderId="55" xfId="0" applyFont="1" applyFill="1" applyBorder="1" applyAlignment="1">
      <alignment horizontal="center" vertical="center"/>
    </xf>
    <xf numFmtId="0" fontId="5" fillId="2" borderId="66" xfId="0" applyFont="1" applyFill="1" applyBorder="1" applyAlignment="1">
      <alignment horizontal="right" vertical="center"/>
    </xf>
    <xf numFmtId="166" fontId="5" fillId="0" borderId="4" xfId="0" applyNumberFormat="1" applyFont="1" applyBorder="1" applyAlignment="1">
      <alignment horizontal="right" vertical="center"/>
    </xf>
    <xf numFmtId="166" fontId="5" fillId="0" borderId="2" xfId="0" applyNumberFormat="1" applyFont="1" applyBorder="1" applyAlignment="1">
      <alignment horizontal="right" vertical="center"/>
    </xf>
    <xf numFmtId="166" fontId="5" fillId="0" borderId="23" xfId="0" applyNumberFormat="1" applyFont="1" applyBorder="1" applyAlignment="1">
      <alignment horizontal="right" vertical="center"/>
    </xf>
    <xf numFmtId="0" fontId="5" fillId="0" borderId="55" xfId="0" applyFont="1" applyBorder="1" applyAlignment="1">
      <alignment horizontal="right" vertical="center"/>
    </xf>
    <xf numFmtId="3" fontId="5" fillId="2" borderId="55" xfId="0" applyNumberFormat="1" applyFont="1" applyFill="1" applyBorder="1" applyAlignment="1">
      <alignment horizontal="center" vertical="center"/>
    </xf>
    <xf numFmtId="167" fontId="5" fillId="2" borderId="55" xfId="0" applyNumberFormat="1" applyFont="1" applyFill="1" applyBorder="1" applyAlignment="1">
      <alignment horizontal="center" vertical="center"/>
    </xf>
    <xf numFmtId="167" fontId="5" fillId="2" borderId="66" xfId="0" applyNumberFormat="1" applyFont="1" applyFill="1" applyBorder="1" applyAlignment="1">
      <alignment horizontal="right" vertical="center"/>
    </xf>
    <xf numFmtId="0" fontId="5" fillId="0" borderId="10" xfId="0" applyFont="1" applyBorder="1" applyAlignment="1">
      <alignment horizontal="right" vertical="center"/>
    </xf>
    <xf numFmtId="3" fontId="5" fillId="0" borderId="10" xfId="0" applyNumberFormat="1" applyFont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center"/>
    </xf>
    <xf numFmtId="165" fontId="5" fillId="3" borderId="2" xfId="0" applyNumberFormat="1" applyFont="1" applyFill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7" fillId="4" borderId="71" xfId="0" applyFont="1" applyFill="1" applyBorder="1" applyAlignment="1">
      <alignment horizontal="center" vertical="center"/>
    </xf>
    <xf numFmtId="0" fontId="10" fillId="0" borderId="72" xfId="0" applyFont="1" applyBorder="1" applyAlignment="1">
      <alignment horizontal="center" vertical="center"/>
    </xf>
    <xf numFmtId="165" fontId="10" fillId="0" borderId="63" xfId="0" applyNumberFormat="1" applyFont="1" applyBorder="1" applyAlignment="1">
      <alignment horizontal="center" vertical="center"/>
    </xf>
    <xf numFmtId="0" fontId="6" fillId="0" borderId="38" xfId="0" applyFont="1" applyBorder="1" applyAlignment="1">
      <alignment horizontal="left" vertical="center"/>
    </xf>
    <xf numFmtId="165" fontId="6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horizontal="right" vertical="top"/>
    </xf>
    <xf numFmtId="0" fontId="6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right" vertical="top"/>
    </xf>
    <xf numFmtId="0" fontId="19" fillId="0" borderId="0" xfId="0" applyFont="1"/>
    <xf numFmtId="0" fontId="10" fillId="0" borderId="0" xfId="0" applyFont="1" applyAlignment="1">
      <alignment vertical="center"/>
    </xf>
    <xf numFmtId="0" fontId="6" fillId="0" borderId="0" xfId="0" applyFont="1" applyAlignment="1">
      <alignment vertical="top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top"/>
    </xf>
    <xf numFmtId="0" fontId="9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/>
    </xf>
    <xf numFmtId="0" fontId="9" fillId="0" borderId="0" xfId="0" applyFont="1"/>
    <xf numFmtId="0" fontId="20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/>
    <xf numFmtId="0" fontId="5" fillId="0" borderId="15" xfId="0" applyFont="1" applyBorder="1" applyAlignment="1">
      <alignment horizontal="left" vertical="center"/>
    </xf>
    <xf numFmtId="0" fontId="5" fillId="0" borderId="36" xfId="0" applyFont="1" applyBorder="1" applyAlignment="1">
      <alignment horizontal="left" vertical="center"/>
    </xf>
    <xf numFmtId="0" fontId="5" fillId="0" borderId="34" xfId="0" applyFont="1" applyBorder="1" applyAlignment="1">
      <alignment horizontal="center" vertical="center"/>
    </xf>
    <xf numFmtId="0" fontId="5" fillId="3" borderId="65" xfId="0" applyFont="1" applyFill="1" applyBorder="1" applyAlignment="1">
      <alignment horizontal="left" vertical="center"/>
    </xf>
    <xf numFmtId="165" fontId="5" fillId="3" borderId="47" xfId="0" applyNumberFormat="1" applyFont="1" applyFill="1" applyBorder="1" applyAlignment="1">
      <alignment horizontal="right" vertical="center"/>
    </xf>
    <xf numFmtId="3" fontId="5" fillId="3" borderId="65" xfId="0" applyNumberFormat="1" applyFont="1" applyFill="1" applyBorder="1" applyAlignment="1">
      <alignment horizontal="center" vertical="center"/>
    </xf>
    <xf numFmtId="166" fontId="5" fillId="0" borderId="65" xfId="0" applyNumberFormat="1" applyFont="1" applyBorder="1" applyAlignment="1">
      <alignment horizontal="center" vertical="center"/>
    </xf>
    <xf numFmtId="166" fontId="5" fillId="0" borderId="84" xfId="0" applyNumberFormat="1" applyFont="1" applyBorder="1" applyAlignment="1">
      <alignment horizontal="center" vertical="center"/>
    </xf>
    <xf numFmtId="0" fontId="7" fillId="4" borderId="11" xfId="0" applyFont="1" applyFill="1" applyBorder="1" applyAlignment="1">
      <alignment vertical="center"/>
    </xf>
    <xf numFmtId="0" fontId="6" fillId="0" borderId="34" xfId="0" applyFont="1" applyBorder="1" applyAlignment="1">
      <alignment horizontal="left" vertical="center"/>
    </xf>
    <xf numFmtId="0" fontId="10" fillId="0" borderId="92" xfId="0" applyFont="1" applyBorder="1" applyAlignment="1">
      <alignment horizontal="center" vertical="center"/>
    </xf>
    <xf numFmtId="165" fontId="10" fillId="0" borderId="95" xfId="0" applyNumberFormat="1" applyFont="1" applyBorder="1" applyAlignment="1">
      <alignment horizontal="center" vertical="center"/>
    </xf>
    <xf numFmtId="0" fontId="7" fillId="4" borderId="26" xfId="0" applyFont="1" applyFill="1" applyBorder="1" applyAlignment="1">
      <alignment horizontal="center" vertical="center"/>
    </xf>
    <xf numFmtId="0" fontId="7" fillId="4" borderId="48" xfId="0" applyFont="1" applyFill="1" applyBorder="1" applyAlignment="1">
      <alignment horizontal="left" vertical="center"/>
    </xf>
    <xf numFmtId="0" fontId="7" fillId="4" borderId="26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left" vertical="center" wrapText="1"/>
    </xf>
    <xf numFmtId="0" fontId="10" fillId="0" borderId="92" xfId="0" applyFont="1" applyBorder="1" applyAlignment="1">
      <alignment horizontal="center" vertical="center" wrapText="1"/>
    </xf>
    <xf numFmtId="165" fontId="28" fillId="7" borderId="76" xfId="0" applyNumberFormat="1" applyFont="1" applyFill="1" applyBorder="1" applyAlignment="1">
      <alignment horizontal="center" vertical="center"/>
    </xf>
    <xf numFmtId="165" fontId="28" fillId="7" borderId="97" xfId="0" applyNumberFormat="1" applyFont="1" applyFill="1" applyBorder="1" applyAlignment="1">
      <alignment horizontal="center" vertical="center"/>
    </xf>
    <xf numFmtId="165" fontId="28" fillId="7" borderId="80" xfId="0" applyNumberFormat="1" applyFont="1" applyFill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5" fillId="0" borderId="64" xfId="0" applyFont="1" applyBorder="1" applyAlignment="1">
      <alignment horizontal="left" vertical="center"/>
    </xf>
    <xf numFmtId="0" fontId="12" fillId="0" borderId="34" xfId="18" applyFont="1" applyAlignment="1">
      <alignment horizontal="left" vertical="center"/>
    </xf>
    <xf numFmtId="0" fontId="5" fillId="0" borderId="34" xfId="18" applyFont="1" applyAlignment="1">
      <alignment horizontal="left" vertical="center"/>
    </xf>
    <xf numFmtId="0" fontId="12" fillId="0" borderId="34" xfId="18" applyFont="1" applyAlignment="1">
      <alignment horizontal="right" vertical="center"/>
    </xf>
    <xf numFmtId="0" fontId="24" fillId="0" borderId="34" xfId="18"/>
    <xf numFmtId="0" fontId="10" fillId="0" borderId="34" xfId="18" applyFont="1" applyAlignment="1">
      <alignment horizontal="left" vertical="center"/>
    </xf>
    <xf numFmtId="0" fontId="16" fillId="0" borderId="34" xfId="18" applyFont="1" applyAlignment="1">
      <alignment horizontal="center"/>
    </xf>
    <xf numFmtId="0" fontId="9" fillId="0" borderId="34" xfId="18" applyFont="1" applyAlignment="1">
      <alignment horizontal="left" vertical="center"/>
    </xf>
    <xf numFmtId="0" fontId="6" fillId="0" borderId="34" xfId="18" applyFont="1" applyAlignment="1">
      <alignment horizontal="left" vertical="center"/>
    </xf>
    <xf numFmtId="0" fontId="10" fillId="0" borderId="1" xfId="18" applyFont="1" applyBorder="1" applyAlignment="1">
      <alignment horizontal="center" vertical="center"/>
    </xf>
    <xf numFmtId="0" fontId="10" fillId="0" borderId="2" xfId="18" applyFont="1" applyBorder="1" applyAlignment="1">
      <alignment horizontal="center" vertical="center"/>
    </xf>
    <xf numFmtId="0" fontId="10" fillId="0" borderId="23" xfId="18" applyFont="1" applyBorder="1" applyAlignment="1">
      <alignment horizontal="center" vertical="center"/>
    </xf>
    <xf numFmtId="0" fontId="7" fillId="4" borderId="71" xfId="18" applyFont="1" applyFill="1" applyBorder="1" applyAlignment="1">
      <alignment horizontal="center" vertical="center"/>
    </xf>
    <xf numFmtId="0" fontId="10" fillId="0" borderId="72" xfId="18" applyFont="1" applyBorder="1" applyAlignment="1">
      <alignment horizontal="center" vertical="center"/>
    </xf>
    <xf numFmtId="165" fontId="10" fillId="0" borderId="63" xfId="18" applyNumberFormat="1" applyFont="1" applyBorder="1" applyAlignment="1">
      <alignment horizontal="center" vertical="center"/>
    </xf>
    <xf numFmtId="0" fontId="6" fillId="0" borderId="38" xfId="18" applyFont="1" applyBorder="1" applyAlignment="1">
      <alignment horizontal="left" vertical="center"/>
    </xf>
    <xf numFmtId="0" fontId="10" fillId="0" borderId="72" xfId="18" applyFont="1" applyBorder="1" applyAlignment="1">
      <alignment horizontal="center" vertical="center" wrapText="1"/>
    </xf>
    <xf numFmtId="165" fontId="6" fillId="0" borderId="34" xfId="18" applyNumberFormat="1" applyFont="1" applyAlignment="1">
      <alignment horizontal="center" vertical="center"/>
    </xf>
    <xf numFmtId="10" fontId="6" fillId="0" borderId="34" xfId="18" applyNumberFormat="1" applyFont="1" applyAlignment="1">
      <alignment horizontal="center" vertical="center"/>
    </xf>
    <xf numFmtId="0" fontId="17" fillId="0" borderId="34" xfId="18" applyFont="1" applyAlignment="1">
      <alignment vertical="center"/>
    </xf>
    <xf numFmtId="0" fontId="18" fillId="0" borderId="34" xfId="18" applyFont="1" applyAlignment="1">
      <alignment vertical="center"/>
    </xf>
    <xf numFmtId="0" fontId="6" fillId="0" borderId="34" xfId="18" applyFont="1" applyAlignment="1">
      <alignment horizontal="center" vertical="top"/>
    </xf>
    <xf numFmtId="0" fontId="6" fillId="0" borderId="34" xfId="18" applyFont="1" applyAlignment="1">
      <alignment horizontal="right" vertical="top"/>
    </xf>
    <xf numFmtId="0" fontId="6" fillId="0" borderId="34" xfId="18" applyFont="1" applyAlignment="1">
      <alignment horizontal="left" vertical="top" wrapText="1"/>
    </xf>
    <xf numFmtId="0" fontId="10" fillId="0" borderId="34" xfId="18" applyFont="1" applyAlignment="1">
      <alignment horizontal="center" vertical="top"/>
    </xf>
    <xf numFmtId="0" fontId="7" fillId="0" borderId="34" xfId="18" applyFont="1" applyAlignment="1">
      <alignment horizontal="left" vertical="top"/>
    </xf>
    <xf numFmtId="0" fontId="10" fillId="0" borderId="34" xfId="18" applyFont="1" applyAlignment="1">
      <alignment horizontal="left" vertical="top"/>
    </xf>
    <xf numFmtId="0" fontId="10" fillId="0" borderId="34" xfId="18" applyFont="1" applyAlignment="1">
      <alignment horizontal="left" vertical="top" wrapText="1"/>
    </xf>
    <xf numFmtId="0" fontId="10" fillId="0" borderId="34" xfId="18" applyFont="1" applyAlignment="1">
      <alignment horizontal="right" vertical="top"/>
    </xf>
    <xf numFmtId="0" fontId="19" fillId="0" borderId="34" xfId="18" applyFont="1"/>
    <xf numFmtId="0" fontId="10" fillId="0" borderId="34" xfId="18" applyFont="1" applyAlignment="1">
      <alignment horizontal="right" vertical="center"/>
    </xf>
    <xf numFmtId="0" fontId="10" fillId="0" borderId="34" xfId="18" applyFont="1" applyAlignment="1">
      <alignment horizontal="center" vertical="center"/>
    </xf>
    <xf numFmtId="0" fontId="10" fillId="0" borderId="34" xfId="18" applyFont="1" applyAlignment="1">
      <alignment vertical="center"/>
    </xf>
    <xf numFmtId="0" fontId="6" fillId="0" borderId="34" xfId="18" applyFont="1"/>
    <xf numFmtId="0" fontId="6" fillId="0" borderId="34" xfId="18" applyFont="1" applyAlignment="1">
      <alignment vertical="top"/>
    </xf>
    <xf numFmtId="0" fontId="6" fillId="0" borderId="34" xfId="18" applyFont="1" applyAlignment="1">
      <alignment horizontal="center" vertical="center"/>
    </xf>
    <xf numFmtId="0" fontId="6" fillId="0" borderId="34" xfId="18" applyFont="1" applyAlignment="1">
      <alignment horizontal="left" vertical="top"/>
    </xf>
    <xf numFmtId="0" fontId="9" fillId="0" borderId="34" xfId="18" applyFont="1" applyAlignment="1">
      <alignment vertical="center"/>
    </xf>
    <xf numFmtId="0" fontId="6" fillId="0" borderId="34" xfId="18" applyFont="1" applyAlignment="1">
      <alignment vertical="center"/>
    </xf>
    <xf numFmtId="0" fontId="20" fillId="0" borderId="34" xfId="18" applyFont="1" applyAlignment="1">
      <alignment horizontal="left" vertical="center"/>
    </xf>
    <xf numFmtId="0" fontId="21" fillId="0" borderId="34" xfId="18" applyFont="1" applyAlignment="1">
      <alignment horizontal="left"/>
    </xf>
    <xf numFmtId="0" fontId="9" fillId="0" borderId="34" xfId="18" applyFont="1"/>
    <xf numFmtId="0" fontId="20" fillId="0" borderId="34" xfId="18" applyFont="1" applyAlignment="1">
      <alignment horizontal="center" vertical="center"/>
    </xf>
    <xf numFmtId="0" fontId="4" fillId="0" borderId="34" xfId="18" applyFont="1"/>
    <xf numFmtId="0" fontId="7" fillId="0" borderId="101" xfId="18" applyFont="1" applyBorder="1" applyAlignment="1">
      <alignment horizontal="left" vertical="center"/>
    </xf>
    <xf numFmtId="0" fontId="10" fillId="0" borderId="98" xfId="18" applyFont="1" applyBorder="1" applyAlignment="1">
      <alignment horizontal="left" vertical="center"/>
    </xf>
    <xf numFmtId="0" fontId="7" fillId="0" borderId="98" xfId="18" applyFont="1" applyBorder="1" applyAlignment="1">
      <alignment horizontal="center" vertical="center"/>
    </xf>
    <xf numFmtId="0" fontId="3" fillId="0" borderId="98" xfId="18" applyFont="1" applyBorder="1" applyAlignment="1">
      <alignment vertical="center"/>
    </xf>
    <xf numFmtId="0" fontId="2" fillId="0" borderId="98" xfId="18" applyFont="1" applyBorder="1" applyAlignment="1">
      <alignment vertical="center"/>
    </xf>
    <xf numFmtId="0" fontId="10" fillId="0" borderId="87" xfId="18" applyFont="1" applyBorder="1" applyAlignment="1">
      <alignment horizontal="left" vertical="center"/>
    </xf>
    <xf numFmtId="0" fontId="7" fillId="0" borderId="34" xfId="18" applyFont="1" applyAlignment="1">
      <alignment horizontal="center" vertical="center"/>
    </xf>
    <xf numFmtId="0" fontId="3" fillId="0" borderId="34" xfId="18" applyFont="1" applyAlignment="1">
      <alignment vertical="center"/>
    </xf>
    <xf numFmtId="0" fontId="2" fillId="0" borderId="34" xfId="18" applyFont="1" applyAlignment="1">
      <alignment vertical="center"/>
    </xf>
    <xf numFmtId="0" fontId="10" fillId="0" borderId="100" xfId="18" applyFont="1" applyBorder="1" applyAlignment="1">
      <alignment horizontal="left" vertical="center"/>
    </xf>
    <xf numFmtId="0" fontId="7" fillId="0" borderId="102" xfId="18" applyFont="1" applyBorder="1" applyAlignment="1">
      <alignment horizontal="left" vertical="center"/>
    </xf>
    <xf numFmtId="0" fontId="2" fillId="0" borderId="99" xfId="18" applyFont="1" applyBorder="1" applyAlignment="1">
      <alignment vertical="center"/>
    </xf>
    <xf numFmtId="0" fontId="10" fillId="0" borderId="79" xfId="18" applyFont="1" applyBorder="1" applyAlignment="1">
      <alignment horizontal="left" vertical="center"/>
    </xf>
    <xf numFmtId="0" fontId="9" fillId="0" borderId="34" xfId="0" applyFont="1" applyBorder="1" applyAlignment="1">
      <alignment horizontal="left" vertical="center"/>
    </xf>
    <xf numFmtId="0" fontId="5" fillId="0" borderId="34" xfId="0" applyFont="1" applyBorder="1" applyAlignment="1">
      <alignment horizontal="left" vertical="center"/>
    </xf>
    <xf numFmtId="0" fontId="7" fillId="0" borderId="101" xfId="0" applyFont="1" applyBorder="1" applyAlignment="1">
      <alignment horizontal="left" vertical="center"/>
    </xf>
    <xf numFmtId="0" fontId="10" fillId="0" borderId="98" xfId="0" applyFont="1" applyBorder="1" applyAlignment="1">
      <alignment horizontal="left" vertical="center"/>
    </xf>
    <xf numFmtId="0" fontId="7" fillId="0" borderId="98" xfId="0" applyFont="1" applyBorder="1" applyAlignment="1">
      <alignment horizontal="center" vertical="center"/>
    </xf>
    <xf numFmtId="0" fontId="3" fillId="0" borderId="98" xfId="0" applyFont="1" applyBorder="1" applyAlignment="1">
      <alignment vertical="center"/>
    </xf>
    <xf numFmtId="0" fontId="2" fillId="0" borderId="98" xfId="0" applyFont="1" applyBorder="1" applyAlignment="1">
      <alignment vertical="center"/>
    </xf>
    <xf numFmtId="0" fontId="10" fillId="0" borderId="87" xfId="0" applyFont="1" applyBorder="1" applyAlignment="1">
      <alignment horizontal="left" vertical="center"/>
    </xf>
    <xf numFmtId="0" fontId="7" fillId="0" borderId="34" xfId="0" applyFont="1" applyBorder="1" applyAlignment="1">
      <alignment horizontal="center" vertical="center"/>
    </xf>
    <xf numFmtId="0" fontId="3" fillId="0" borderId="34" xfId="0" applyFont="1" applyBorder="1" applyAlignment="1">
      <alignment vertical="center"/>
    </xf>
    <xf numFmtId="0" fontId="2" fillId="0" borderId="34" xfId="0" applyFont="1" applyBorder="1" applyAlignment="1">
      <alignment vertical="center"/>
    </xf>
    <xf numFmtId="0" fontId="10" fillId="0" borderId="100" xfId="0" applyFont="1" applyBorder="1" applyAlignment="1">
      <alignment horizontal="left" vertical="center"/>
    </xf>
    <xf numFmtId="0" fontId="7" fillId="0" borderId="102" xfId="0" applyFont="1" applyBorder="1" applyAlignment="1">
      <alignment horizontal="left" vertical="center"/>
    </xf>
    <xf numFmtId="0" fontId="10" fillId="0" borderId="34" xfId="0" applyFont="1" applyBorder="1" applyAlignment="1">
      <alignment horizontal="left" vertical="center"/>
    </xf>
    <xf numFmtId="0" fontId="2" fillId="0" borderId="99" xfId="0" applyFont="1" applyBorder="1" applyAlignment="1">
      <alignment vertical="center"/>
    </xf>
    <xf numFmtId="0" fontId="10" fillId="0" borderId="79" xfId="0" applyFont="1" applyBorder="1" applyAlignment="1">
      <alignment horizontal="left" vertical="center"/>
    </xf>
    <xf numFmtId="165" fontId="10" fillId="0" borderId="25" xfId="18" applyNumberFormat="1" applyFont="1" applyBorder="1" applyAlignment="1">
      <alignment horizontal="center" vertical="center"/>
    </xf>
    <xf numFmtId="165" fontId="10" fillId="0" borderId="83" xfId="18" applyNumberFormat="1" applyFont="1" applyBorder="1" applyAlignment="1">
      <alignment horizontal="center" vertical="center"/>
    </xf>
    <xf numFmtId="0" fontId="4" fillId="0" borderId="59" xfId="18" applyFont="1" applyBorder="1"/>
    <xf numFmtId="0" fontId="4" fillId="0" borderId="99" xfId="18" applyFont="1" applyBorder="1"/>
    <xf numFmtId="0" fontId="16" fillId="0" borderId="34" xfId="18" applyFont="1" applyAlignment="1">
      <alignment vertical="center"/>
    </xf>
    <xf numFmtId="9" fontId="10" fillId="0" borderId="107" xfId="19" applyFont="1" applyBorder="1" applyAlignment="1">
      <alignment horizontal="center" vertical="center"/>
    </xf>
    <xf numFmtId="165" fontId="10" fillId="0" borderId="107" xfId="18" applyNumberFormat="1" applyFont="1" applyBorder="1" applyAlignment="1">
      <alignment horizontal="center" vertical="center"/>
    </xf>
    <xf numFmtId="0" fontId="10" fillId="0" borderId="107" xfId="18" applyFont="1" applyBorder="1" applyAlignment="1">
      <alignment horizontal="center" vertical="center"/>
    </xf>
    <xf numFmtId="0" fontId="10" fillId="0" borderId="108" xfId="18" applyFont="1" applyBorder="1" applyAlignment="1">
      <alignment horizontal="center" vertical="center"/>
    </xf>
    <xf numFmtId="9" fontId="10" fillId="0" borderId="108" xfId="19" applyFont="1" applyBorder="1" applyAlignment="1">
      <alignment horizontal="center" vertical="center"/>
    </xf>
    <xf numFmtId="165" fontId="10" fillId="0" borderId="108" xfId="18" applyNumberFormat="1" applyFont="1" applyBorder="1" applyAlignment="1">
      <alignment horizontal="center" vertical="center"/>
    </xf>
    <xf numFmtId="0" fontId="4" fillId="0" borderId="104" xfId="18" applyFont="1" applyBorder="1" applyAlignment="1">
      <alignment horizontal="center"/>
    </xf>
    <xf numFmtId="2" fontId="10" fillId="0" borderId="105" xfId="18" applyNumberFormat="1" applyFont="1" applyBorder="1" applyAlignment="1">
      <alignment horizontal="center" vertical="center"/>
    </xf>
    <xf numFmtId="2" fontId="7" fillId="0" borderId="104" xfId="18" applyNumberFormat="1" applyFont="1" applyBorder="1" applyAlignment="1">
      <alignment horizontal="center" vertical="center"/>
    </xf>
    <xf numFmtId="2" fontId="10" fillId="0" borderId="111" xfId="18" applyNumberFormat="1" applyFont="1" applyBorder="1" applyAlignment="1">
      <alignment horizontal="center" vertical="center"/>
    </xf>
    <xf numFmtId="165" fontId="10" fillId="0" borderId="112" xfId="18" applyNumberFormat="1" applyFont="1" applyBorder="1" applyAlignment="1">
      <alignment horizontal="center" vertical="center"/>
    </xf>
    <xf numFmtId="0" fontId="35" fillId="0" borderId="34" xfId="18" applyFont="1" applyAlignment="1">
      <alignment vertical="center"/>
    </xf>
    <xf numFmtId="9" fontId="4" fillId="0" borderId="64" xfId="18" applyNumberFormat="1" applyFont="1" applyBorder="1"/>
    <xf numFmtId="9" fontId="4" fillId="0" borderId="82" xfId="18" applyNumberFormat="1" applyFont="1" applyBorder="1"/>
    <xf numFmtId="0" fontId="4" fillId="0" borderId="35" xfId="18" applyFont="1" applyBorder="1" applyAlignment="1">
      <alignment horizontal="center"/>
    </xf>
    <xf numFmtId="0" fontId="4" fillId="9" borderId="68" xfId="18" applyFont="1" applyFill="1" applyBorder="1"/>
    <xf numFmtId="9" fontId="24" fillId="0" borderId="113" xfId="18" applyNumberFormat="1" applyBorder="1"/>
    <xf numFmtId="165" fontId="10" fillId="0" borderId="95" xfId="18" applyNumberFormat="1" applyFont="1" applyBorder="1" applyAlignment="1">
      <alignment horizontal="center" vertical="center"/>
    </xf>
    <xf numFmtId="2" fontId="10" fillId="0" borderId="114" xfId="18" applyNumberFormat="1" applyFont="1" applyBorder="1" applyAlignment="1">
      <alignment horizontal="center" vertical="center"/>
    </xf>
    <xf numFmtId="2" fontId="10" fillId="0" borderId="83" xfId="18" applyNumberFormat="1" applyFont="1" applyBorder="1" applyAlignment="1">
      <alignment horizontal="center" vertical="center"/>
    </xf>
    <xf numFmtId="2" fontId="10" fillId="0" borderId="107" xfId="18" applyNumberFormat="1" applyFont="1" applyBorder="1" applyAlignment="1">
      <alignment horizontal="center" vertical="center"/>
    </xf>
    <xf numFmtId="10" fontId="5" fillId="0" borderId="66" xfId="0" applyNumberFormat="1" applyFont="1" applyBorder="1" applyAlignment="1">
      <alignment horizontal="center" vertical="center"/>
    </xf>
    <xf numFmtId="10" fontId="5" fillId="0" borderId="57" xfId="0" applyNumberFormat="1" applyFont="1" applyBorder="1" applyAlignment="1">
      <alignment horizontal="center" vertical="center"/>
    </xf>
    <xf numFmtId="10" fontId="15" fillId="0" borderId="57" xfId="0" applyNumberFormat="1" applyFont="1" applyBorder="1" applyAlignment="1">
      <alignment horizontal="center" vertical="center"/>
    </xf>
    <xf numFmtId="166" fontId="5" fillId="11" borderId="10" xfId="0" applyNumberFormat="1" applyFont="1" applyFill="1" applyBorder="1" applyAlignment="1">
      <alignment horizontal="right" vertical="center"/>
    </xf>
    <xf numFmtId="166" fontId="5" fillId="11" borderId="57" xfId="0" applyNumberFormat="1" applyFont="1" applyFill="1" applyBorder="1" applyAlignment="1">
      <alignment horizontal="right" vertical="center"/>
    </xf>
    <xf numFmtId="166" fontId="5" fillId="11" borderId="8" xfId="0" applyNumberFormat="1" applyFont="1" applyFill="1" applyBorder="1" applyAlignment="1">
      <alignment horizontal="right" vertical="center"/>
    </xf>
    <xf numFmtId="166" fontId="5" fillId="11" borderId="17" xfId="0" applyNumberFormat="1" applyFont="1" applyFill="1" applyBorder="1" applyAlignment="1">
      <alignment horizontal="right" vertical="center"/>
    </xf>
    <xf numFmtId="0" fontId="10" fillId="0" borderId="83" xfId="0" applyFont="1" applyBorder="1" applyAlignment="1">
      <alignment horizontal="center" vertical="center"/>
    </xf>
    <xf numFmtId="165" fontId="10" fillId="0" borderId="116" xfId="0" applyNumberFormat="1" applyFont="1" applyBorder="1" applyAlignment="1">
      <alignment horizontal="center" vertical="center"/>
    </xf>
    <xf numFmtId="165" fontId="10" fillId="0" borderId="117" xfId="0" applyNumberFormat="1" applyFont="1" applyBorder="1" applyAlignment="1">
      <alignment horizontal="center" vertical="center"/>
    </xf>
    <xf numFmtId="165" fontId="28" fillId="7" borderId="83" xfId="0" applyNumberFormat="1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2" fontId="10" fillId="0" borderId="17" xfId="0" applyNumberFormat="1" applyFont="1" applyBorder="1" applyAlignment="1">
      <alignment horizontal="center" vertical="center"/>
    </xf>
    <xf numFmtId="2" fontId="10" fillId="0" borderId="94" xfId="0" applyNumberFormat="1" applyFont="1" applyBorder="1" applyAlignment="1">
      <alignment horizontal="center" vertical="center"/>
    </xf>
    <xf numFmtId="2" fontId="28" fillId="7" borderId="81" xfId="0" applyNumberFormat="1" applyFont="1" applyFill="1" applyBorder="1" applyAlignment="1">
      <alignment horizontal="center" vertical="center"/>
    </xf>
    <xf numFmtId="165" fontId="10" fillId="0" borderId="118" xfId="0" applyNumberFormat="1" applyFont="1" applyBorder="1" applyAlignment="1">
      <alignment horizontal="center" vertical="center"/>
    </xf>
    <xf numFmtId="165" fontId="10" fillId="0" borderId="119" xfId="0" applyNumberFormat="1" applyFont="1" applyBorder="1" applyAlignment="1">
      <alignment horizontal="center" vertical="center"/>
    </xf>
    <xf numFmtId="165" fontId="10" fillId="0" borderId="39" xfId="0" applyNumberFormat="1" applyFont="1" applyBorder="1" applyAlignment="1">
      <alignment horizontal="center" vertical="center"/>
    </xf>
    <xf numFmtId="165" fontId="10" fillId="0" borderId="35" xfId="0" applyNumberFormat="1" applyFont="1" applyBorder="1" applyAlignment="1">
      <alignment horizontal="center" vertical="center"/>
    </xf>
    <xf numFmtId="165" fontId="10" fillId="0" borderId="83" xfId="0" applyNumberFormat="1" applyFont="1" applyBorder="1" applyAlignment="1">
      <alignment horizontal="center" vertical="center"/>
    </xf>
    <xf numFmtId="2" fontId="10" fillId="0" borderId="83" xfId="0" applyNumberFormat="1" applyFont="1" applyBorder="1" applyAlignment="1">
      <alignment horizontal="center" vertical="center"/>
    </xf>
    <xf numFmtId="9" fontId="29" fillId="7" borderId="13" xfId="19" applyFont="1" applyFill="1" applyBorder="1" applyAlignment="1"/>
    <xf numFmtId="9" fontId="27" fillId="8" borderId="48" xfId="19" applyFont="1" applyFill="1" applyBorder="1" applyAlignment="1">
      <alignment horizontal="right" vertical="center"/>
    </xf>
    <xf numFmtId="9" fontId="27" fillId="8" borderId="27" xfId="19" applyFont="1" applyFill="1" applyBorder="1" applyAlignment="1">
      <alignment horizontal="right" vertical="center" wrapText="1"/>
    </xf>
    <xf numFmtId="165" fontId="10" fillId="0" borderId="85" xfId="0" applyNumberFormat="1" applyFont="1" applyBorder="1" applyAlignment="1">
      <alignment horizontal="center" vertical="center"/>
    </xf>
    <xf numFmtId="165" fontId="10" fillId="0" borderId="120" xfId="0" applyNumberFormat="1" applyFont="1" applyBorder="1" applyAlignment="1">
      <alignment horizontal="center" vertical="center"/>
    </xf>
    <xf numFmtId="2" fontId="10" fillId="0" borderId="121" xfId="0" applyNumberFormat="1" applyFont="1" applyBorder="1" applyAlignment="1">
      <alignment horizontal="center" vertical="center"/>
    </xf>
    <xf numFmtId="165" fontId="10" fillId="0" borderId="122" xfId="0" applyNumberFormat="1" applyFont="1" applyBorder="1" applyAlignment="1">
      <alignment horizontal="center" vertical="center"/>
    </xf>
    <xf numFmtId="2" fontId="10" fillId="0" borderId="89" xfId="0" applyNumberFormat="1" applyFont="1" applyBorder="1" applyAlignment="1">
      <alignment horizontal="center" vertical="center"/>
    </xf>
    <xf numFmtId="165" fontId="10" fillId="0" borderId="88" xfId="0" applyNumberFormat="1" applyFont="1" applyBorder="1" applyAlignment="1">
      <alignment horizontal="center" vertical="center"/>
    </xf>
    <xf numFmtId="2" fontId="10" fillId="0" borderId="104" xfId="0" applyNumberFormat="1" applyFont="1" applyBorder="1" applyAlignment="1">
      <alignment horizontal="center" vertical="center"/>
    </xf>
    <xf numFmtId="2" fontId="5" fillId="0" borderId="37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5" fillId="0" borderId="24" xfId="0" applyFont="1" applyBorder="1" applyAlignment="1">
      <alignment horizontal="center" vertical="center" wrapText="1"/>
    </xf>
    <xf numFmtId="166" fontId="5" fillId="0" borderId="15" xfId="0" applyNumberFormat="1" applyFont="1" applyBorder="1" applyAlignment="1">
      <alignment horizontal="right" vertical="center"/>
    </xf>
    <xf numFmtId="166" fontId="5" fillId="0" borderId="38" xfId="0" applyNumberFormat="1" applyFont="1" applyBorder="1" applyAlignment="1">
      <alignment horizontal="right" vertical="center"/>
    </xf>
    <xf numFmtId="0" fontId="5" fillId="0" borderId="15" xfId="0" applyFont="1" applyBorder="1" applyAlignment="1">
      <alignment vertical="center"/>
    </xf>
    <xf numFmtId="165" fontId="15" fillId="6" borderId="123" xfId="20" applyFont="1" applyFill="1" applyBorder="1" applyAlignment="1">
      <alignment horizontal="right" vertical="center" wrapText="1"/>
    </xf>
    <xf numFmtId="165" fontId="5" fillId="0" borderId="16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 wrapText="1"/>
    </xf>
    <xf numFmtId="10" fontId="5" fillId="0" borderId="16" xfId="0" applyNumberFormat="1" applyFont="1" applyBorder="1" applyAlignment="1">
      <alignment horizontal="center" vertical="center"/>
    </xf>
    <xf numFmtId="49" fontId="15" fillId="0" borderId="12" xfId="0" applyNumberFormat="1" applyFont="1" applyBorder="1" applyAlignment="1" applyProtection="1">
      <alignment horizontal="left" vertical="center" wrapText="1"/>
      <protection locked="0"/>
    </xf>
    <xf numFmtId="0" fontId="5" fillId="0" borderId="125" xfId="0" applyFont="1" applyBorder="1" applyAlignment="1">
      <alignment horizontal="left" vertical="center"/>
    </xf>
    <xf numFmtId="49" fontId="15" fillId="0" borderId="73" xfId="0" applyNumberFormat="1" applyFont="1" applyBorder="1" applyAlignment="1" applyProtection="1">
      <alignment horizontal="left" vertical="center" wrapText="1"/>
      <protection locked="0"/>
    </xf>
    <xf numFmtId="165" fontId="15" fillId="6" borderId="115" xfId="0" applyNumberFormat="1" applyFont="1" applyFill="1" applyBorder="1" applyAlignment="1">
      <alignment horizontal="center" vertical="center" wrapText="1"/>
    </xf>
    <xf numFmtId="167" fontId="15" fillId="0" borderId="75" xfId="0" applyNumberFormat="1" applyFont="1" applyBorder="1" applyAlignment="1" applyProtection="1">
      <alignment horizontal="center" vertical="center" wrapText="1"/>
      <protection locked="0"/>
    </xf>
    <xf numFmtId="9" fontId="15" fillId="0" borderId="126" xfId="19" applyFont="1" applyBorder="1" applyAlignment="1" applyProtection="1">
      <alignment horizontal="right" vertical="center" wrapText="1"/>
      <protection locked="0"/>
    </xf>
    <xf numFmtId="1" fontId="15" fillId="0" borderId="127" xfId="0" applyNumberFormat="1" applyFont="1" applyBorder="1" applyAlignment="1" applyProtection="1">
      <alignment horizontal="right" vertical="center" wrapText="1"/>
      <protection locked="0"/>
    </xf>
    <xf numFmtId="165" fontId="15" fillId="0" borderId="126" xfId="20" applyFont="1" applyFill="1" applyBorder="1" applyAlignment="1" applyProtection="1">
      <alignment horizontal="right" vertical="center" wrapText="1"/>
      <protection locked="0"/>
    </xf>
    <xf numFmtId="9" fontId="15" fillId="0" borderId="128" xfId="19" applyFont="1" applyBorder="1" applyAlignment="1" applyProtection="1">
      <alignment horizontal="right" vertical="center" wrapText="1"/>
      <protection locked="0"/>
    </xf>
    <xf numFmtId="164" fontId="5" fillId="0" borderId="10" xfId="21" applyFont="1" applyBorder="1" applyAlignment="1">
      <alignment horizontal="right" vertical="center"/>
    </xf>
    <xf numFmtId="164" fontId="5" fillId="0" borderId="57" xfId="21" applyFont="1" applyBorder="1" applyAlignment="1">
      <alignment horizontal="right" vertical="center"/>
    </xf>
    <xf numFmtId="0" fontId="4" fillId="0" borderId="75" xfId="0" quotePrefix="1" applyFont="1" applyBorder="1" applyAlignment="1">
      <alignment vertical="center" wrapText="1"/>
    </xf>
    <xf numFmtId="0" fontId="36" fillId="0" borderId="130" xfId="0" applyFont="1" applyBorder="1" applyAlignment="1" applyProtection="1">
      <alignment vertical="center" wrapText="1"/>
      <protection locked="0"/>
    </xf>
    <xf numFmtId="0" fontId="36" fillId="0" borderId="131" xfId="0" applyFont="1" applyBorder="1" applyAlignment="1" applyProtection="1">
      <alignment vertical="center" wrapText="1"/>
      <protection locked="0"/>
    </xf>
    <xf numFmtId="0" fontId="15" fillId="0" borderId="132" xfId="0" applyFont="1" applyBorder="1" applyAlignment="1" applyProtection="1">
      <alignment horizontal="left" vertical="center" wrapText="1"/>
      <protection locked="0"/>
    </xf>
    <xf numFmtId="2" fontId="15" fillId="0" borderId="132" xfId="15" applyNumberFormat="1" applyFont="1" applyBorder="1" applyAlignment="1" applyProtection="1">
      <alignment horizontal="right" vertical="center" wrapText="1"/>
      <protection locked="0"/>
    </xf>
    <xf numFmtId="1" fontId="36" fillId="0" borderId="132" xfId="0" applyNumberFormat="1" applyFont="1" applyBorder="1" applyAlignment="1" applyProtection="1">
      <alignment horizontal="right" vertical="center" wrapText="1"/>
      <protection locked="0"/>
    </xf>
    <xf numFmtId="2" fontId="15" fillId="0" borderId="133" xfId="15" applyNumberFormat="1" applyFont="1" applyBorder="1" applyAlignment="1" applyProtection="1">
      <alignment horizontal="right" vertical="center" wrapText="1"/>
      <protection locked="0"/>
    </xf>
    <xf numFmtId="166" fontId="5" fillId="0" borderId="86" xfId="0" applyNumberFormat="1" applyFont="1" applyBorder="1" applyAlignment="1">
      <alignment horizontal="right" vertical="center"/>
    </xf>
    <xf numFmtId="166" fontId="5" fillId="0" borderId="87" xfId="0" applyNumberFormat="1" applyFont="1" applyBorder="1" applyAlignment="1">
      <alignment horizontal="right" vertical="center"/>
    </xf>
    <xf numFmtId="0" fontId="15" fillId="6" borderId="134" xfId="0" applyFont="1" applyFill="1" applyBorder="1" applyAlignment="1">
      <alignment horizontal="center" vertical="center" wrapText="1"/>
    </xf>
    <xf numFmtId="0" fontId="15" fillId="6" borderId="75" xfId="0" applyFont="1" applyFill="1" applyBorder="1" applyAlignment="1" applyProtection="1">
      <alignment horizontal="left" vertical="center" wrapText="1"/>
      <protection locked="0"/>
    </xf>
    <xf numFmtId="9" fontId="15" fillId="6" borderId="75" xfId="19" applyFont="1" applyFill="1" applyBorder="1" applyAlignment="1" applyProtection="1">
      <alignment horizontal="right" vertical="center" wrapText="1"/>
      <protection locked="0"/>
    </xf>
    <xf numFmtId="1" fontId="15" fillId="0" borderId="75" xfId="0" applyNumberFormat="1" applyFont="1" applyBorder="1" applyAlignment="1" applyProtection="1">
      <alignment horizontal="right" vertical="center" wrapText="1"/>
      <protection locked="0"/>
    </xf>
    <xf numFmtId="165" fontId="15" fillId="6" borderId="75" xfId="20" applyFont="1" applyFill="1" applyBorder="1" applyAlignment="1" applyProtection="1">
      <alignment horizontal="right" vertical="center" wrapText="1"/>
      <protection locked="0"/>
    </xf>
    <xf numFmtId="9" fontId="15" fillId="6" borderId="136" xfId="19" applyFont="1" applyFill="1" applyBorder="1" applyAlignment="1" applyProtection="1">
      <alignment horizontal="right" vertical="center" wrapText="1"/>
      <protection locked="0"/>
    </xf>
    <xf numFmtId="166" fontId="5" fillId="0" borderId="89" xfId="0" applyNumberFormat="1" applyFont="1" applyBorder="1" applyAlignment="1">
      <alignment horizontal="right" vertical="center"/>
    </xf>
    <xf numFmtId="0" fontId="36" fillId="6" borderId="124" xfId="0" applyFont="1" applyFill="1" applyBorder="1" applyAlignment="1" applyProtection="1">
      <alignment horizontal="left" vertical="center" wrapText="1"/>
      <protection locked="0"/>
    </xf>
    <xf numFmtId="0" fontId="36" fillId="6" borderId="73" xfId="0" applyFont="1" applyFill="1" applyBorder="1" applyAlignment="1" applyProtection="1">
      <alignment horizontal="left" vertical="center" wrapText="1"/>
      <protection locked="0"/>
    </xf>
    <xf numFmtId="0" fontId="5" fillId="0" borderId="42" xfId="0" applyFont="1" applyBorder="1" applyAlignment="1">
      <alignment horizontal="center" vertical="center"/>
    </xf>
    <xf numFmtId="0" fontId="5" fillId="0" borderId="72" xfId="0" applyFont="1" applyBorder="1" applyAlignment="1">
      <alignment horizontal="center" vertical="center"/>
    </xf>
    <xf numFmtId="0" fontId="15" fillId="0" borderId="75" xfId="0" applyFont="1" applyBorder="1" applyAlignment="1">
      <alignment horizontal="center" vertical="center"/>
    </xf>
    <xf numFmtId="9" fontId="15" fillId="0" borderId="75" xfId="19" applyFont="1" applyBorder="1" applyAlignment="1" applyProtection="1">
      <alignment vertical="center" wrapText="1"/>
      <protection locked="0"/>
    </xf>
    <xf numFmtId="4" fontId="5" fillId="0" borderId="67" xfId="0" applyNumberFormat="1" applyFont="1" applyBorder="1" applyAlignment="1">
      <alignment horizontal="right" vertical="center"/>
    </xf>
    <xf numFmtId="0" fontId="15" fillId="6" borderId="124" xfId="0" applyFont="1" applyFill="1" applyBorder="1" applyAlignment="1" applyProtection="1">
      <alignment horizontal="left" vertical="center" wrapText="1"/>
      <protection locked="0"/>
    </xf>
    <xf numFmtId="0" fontId="15" fillId="6" borderId="73" xfId="0" applyFont="1" applyFill="1" applyBorder="1" applyAlignment="1" applyProtection="1">
      <alignment horizontal="left" vertical="center" wrapText="1"/>
      <protection locked="0"/>
    </xf>
    <xf numFmtId="0" fontId="15" fillId="0" borderId="124" xfId="0" applyFont="1" applyBorder="1" applyAlignment="1" applyProtection="1">
      <alignment horizontal="left" vertical="center" wrapText="1"/>
      <protection locked="0"/>
    </xf>
    <xf numFmtId="0" fontId="15" fillId="0" borderId="73" xfId="0" applyFont="1" applyBorder="1" applyAlignment="1" applyProtection="1">
      <alignment horizontal="left" vertical="center" wrapText="1"/>
      <protection locked="0"/>
    </xf>
    <xf numFmtId="10" fontId="5" fillId="0" borderId="75" xfId="0" applyNumberFormat="1" applyFont="1" applyBorder="1" applyAlignment="1">
      <alignment horizontal="right" vertical="center"/>
    </xf>
    <xf numFmtId="166" fontId="5" fillId="0" borderId="75" xfId="0" applyNumberFormat="1" applyFont="1" applyBorder="1" applyAlignment="1">
      <alignment horizontal="right" vertical="center"/>
    </xf>
    <xf numFmtId="0" fontId="5" fillId="3" borderId="50" xfId="0" applyFont="1" applyFill="1" applyBorder="1" applyAlignment="1">
      <alignment horizontal="left" vertical="center"/>
    </xf>
    <xf numFmtId="0" fontId="7" fillId="0" borderId="35" xfId="0" applyFont="1" applyBorder="1" applyAlignment="1">
      <alignment horizontal="left" vertical="center"/>
    </xf>
    <xf numFmtId="0" fontId="12" fillId="0" borderId="35" xfId="0" applyFont="1" applyBorder="1" applyAlignment="1">
      <alignment horizontal="left" vertical="center"/>
    </xf>
    <xf numFmtId="164" fontId="5" fillId="3" borderId="65" xfId="0" applyNumberFormat="1" applyFont="1" applyFill="1" applyBorder="1" applyAlignment="1">
      <alignment horizontal="right" vertical="center"/>
    </xf>
    <xf numFmtId="165" fontId="5" fillId="3" borderId="65" xfId="0" applyNumberFormat="1" applyFont="1" applyFill="1" applyBorder="1" applyAlignment="1">
      <alignment horizontal="right" vertical="center"/>
    </xf>
    <xf numFmtId="166" fontId="5" fillId="0" borderId="136" xfId="0" applyNumberFormat="1" applyFont="1" applyBorder="1" applyAlignment="1">
      <alignment horizontal="right" vertical="center"/>
    </xf>
    <xf numFmtId="0" fontId="5" fillId="0" borderId="91" xfId="0" applyFont="1" applyBorder="1" applyAlignment="1">
      <alignment horizontal="left" vertical="center"/>
    </xf>
    <xf numFmtId="0" fontId="5" fillId="0" borderId="119" xfId="0" applyFont="1" applyBorder="1" applyAlignment="1">
      <alignment horizontal="center" vertical="center"/>
    </xf>
    <xf numFmtId="0" fontId="5" fillId="3" borderId="65" xfId="0" applyFont="1" applyFill="1" applyBorder="1" applyAlignment="1">
      <alignment horizontal="right" vertical="center"/>
    </xf>
    <xf numFmtId="0" fontId="5" fillId="0" borderId="75" xfId="0" applyFont="1" applyBorder="1" applyAlignment="1">
      <alignment horizontal="left" vertical="center"/>
    </xf>
    <xf numFmtId="10" fontId="5" fillId="0" borderId="75" xfId="0" applyNumberFormat="1" applyFont="1" applyBorder="1" applyAlignment="1">
      <alignment horizontal="center" vertical="center"/>
    </xf>
    <xf numFmtId="164" fontId="5" fillId="0" borderId="75" xfId="0" applyNumberFormat="1" applyFont="1" applyBorder="1" applyAlignment="1">
      <alignment horizontal="right" vertical="center"/>
    </xf>
    <xf numFmtId="10" fontId="5" fillId="0" borderId="132" xfId="0" applyNumberFormat="1" applyFont="1" applyBorder="1" applyAlignment="1">
      <alignment horizontal="center" vertical="center"/>
    </xf>
    <xf numFmtId="164" fontId="5" fillId="0" borderId="132" xfId="0" applyNumberFormat="1" applyFont="1" applyBorder="1" applyAlignment="1">
      <alignment horizontal="right" vertical="center"/>
    </xf>
    <xf numFmtId="166" fontId="5" fillId="0" borderId="132" xfId="0" applyNumberFormat="1" applyFont="1" applyBorder="1" applyAlignment="1">
      <alignment horizontal="right" vertical="center"/>
    </xf>
    <xf numFmtId="10" fontId="5" fillId="0" borderId="132" xfId="0" applyNumberFormat="1" applyFont="1" applyBorder="1" applyAlignment="1">
      <alignment horizontal="right" vertical="center"/>
    </xf>
    <xf numFmtId="166" fontId="5" fillId="0" borderId="137" xfId="0" applyNumberFormat="1" applyFont="1" applyBorder="1" applyAlignment="1">
      <alignment horizontal="right" vertical="center"/>
    </xf>
    <xf numFmtId="10" fontId="5" fillId="0" borderId="139" xfId="0" applyNumberFormat="1" applyFont="1" applyBorder="1" applyAlignment="1">
      <alignment horizontal="center" vertical="center"/>
    </xf>
    <xf numFmtId="164" fontId="5" fillId="0" borderId="139" xfId="0" applyNumberFormat="1" applyFont="1" applyBorder="1" applyAlignment="1">
      <alignment horizontal="right" vertical="center"/>
    </xf>
    <xf numFmtId="166" fontId="5" fillId="0" borderId="139" xfId="0" applyNumberFormat="1" applyFont="1" applyBorder="1" applyAlignment="1">
      <alignment horizontal="right" vertical="center"/>
    </xf>
    <xf numFmtId="10" fontId="5" fillId="0" borderId="139" xfId="0" applyNumberFormat="1" applyFont="1" applyBorder="1" applyAlignment="1">
      <alignment horizontal="right" vertical="center"/>
    </xf>
    <xf numFmtId="166" fontId="5" fillId="0" borderId="140" xfId="0" applyNumberFormat="1" applyFont="1" applyBorder="1" applyAlignment="1">
      <alignment horizontal="right" vertical="center"/>
    </xf>
    <xf numFmtId="0" fontId="5" fillId="0" borderId="131" xfId="0" applyFont="1" applyBorder="1" applyAlignment="1">
      <alignment horizontal="left" vertical="center"/>
    </xf>
    <xf numFmtId="0" fontId="5" fillId="0" borderId="73" xfId="0" applyFont="1" applyBorder="1" applyAlignment="1">
      <alignment horizontal="left" vertical="center"/>
    </xf>
    <xf numFmtId="0" fontId="14" fillId="0" borderId="73" xfId="0" applyFont="1" applyBorder="1" applyAlignment="1">
      <alignment horizontal="left" vertical="center"/>
    </xf>
    <xf numFmtId="0" fontId="5" fillId="0" borderId="130" xfId="0" applyFont="1" applyBorder="1" applyAlignment="1">
      <alignment horizontal="center" vertical="center"/>
    </xf>
    <xf numFmtId="0" fontId="5" fillId="0" borderId="124" xfId="0" applyFont="1" applyBorder="1" applyAlignment="1">
      <alignment horizontal="center" vertical="center"/>
    </xf>
    <xf numFmtId="0" fontId="5" fillId="0" borderId="142" xfId="0" applyFont="1" applyBorder="1" applyAlignment="1">
      <alignment horizontal="center" vertical="center"/>
    </xf>
    <xf numFmtId="0" fontId="5" fillId="0" borderId="130" xfId="0" applyFont="1" applyBorder="1" applyAlignment="1">
      <alignment horizontal="left" vertical="center"/>
    </xf>
    <xf numFmtId="0" fontId="14" fillId="0" borderId="131" xfId="0" applyFont="1" applyBorder="1" applyAlignment="1">
      <alignment horizontal="left" vertical="center"/>
    </xf>
    <xf numFmtId="0" fontId="5" fillId="0" borderId="124" xfId="0" applyFont="1" applyBorder="1" applyAlignment="1">
      <alignment horizontal="left" vertical="center"/>
    </xf>
    <xf numFmtId="0" fontId="15" fillId="0" borderId="143" xfId="0" applyFont="1" applyBorder="1" applyAlignment="1" applyProtection="1">
      <alignment horizontal="left" vertical="center" wrapText="1"/>
      <protection locked="0"/>
    </xf>
    <xf numFmtId="0" fontId="15" fillId="0" borderId="109" xfId="0" applyFont="1" applyBorder="1" applyAlignment="1" applyProtection="1">
      <alignment horizontal="left" vertical="center" wrapText="1"/>
      <protection locked="0"/>
    </xf>
    <xf numFmtId="0" fontId="15" fillId="6" borderId="144" xfId="0" applyFont="1" applyFill="1" applyBorder="1" applyAlignment="1" applyProtection="1">
      <alignment horizontal="left" vertical="center" wrapText="1"/>
      <protection locked="0"/>
    </xf>
    <xf numFmtId="165" fontId="15" fillId="6" borderId="144" xfId="20" applyFont="1" applyFill="1" applyBorder="1" applyAlignment="1" applyProtection="1">
      <alignment horizontal="right" vertical="center" wrapText="1"/>
      <protection locked="0"/>
    </xf>
    <xf numFmtId="165" fontId="5" fillId="0" borderId="75" xfId="0" applyNumberFormat="1" applyFont="1" applyBorder="1" applyAlignment="1">
      <alignment horizontal="right" vertical="center"/>
    </xf>
    <xf numFmtId="0" fontId="5" fillId="3" borderId="145" xfId="0" applyFont="1" applyFill="1" applyBorder="1" applyAlignment="1">
      <alignment horizontal="center" vertical="center"/>
    </xf>
    <xf numFmtId="0" fontId="15" fillId="0" borderId="146" xfId="0" applyFont="1" applyBorder="1" applyAlignment="1">
      <alignment horizontal="center" vertical="center" wrapText="1"/>
    </xf>
    <xf numFmtId="165" fontId="15" fillId="6" borderId="132" xfId="20" applyFont="1" applyFill="1" applyBorder="1" applyAlignment="1" applyProtection="1">
      <alignment horizontal="right" vertical="center" wrapText="1"/>
      <protection locked="0"/>
    </xf>
    <xf numFmtId="166" fontId="5" fillId="0" borderId="147" xfId="0" applyNumberFormat="1" applyFont="1" applyBorder="1" applyAlignment="1">
      <alignment horizontal="right" vertical="center"/>
    </xf>
    <xf numFmtId="166" fontId="5" fillId="0" borderId="148" xfId="0" applyNumberFormat="1" applyFont="1" applyBorder="1" applyAlignment="1">
      <alignment horizontal="right" vertical="center"/>
    </xf>
    <xf numFmtId="166" fontId="5" fillId="0" borderId="138" xfId="0" applyNumberFormat="1" applyFont="1" applyBorder="1" applyAlignment="1">
      <alignment horizontal="right" vertical="center"/>
    </xf>
    <xf numFmtId="0" fontId="5" fillId="0" borderId="82" xfId="0" applyFont="1" applyBorder="1" applyAlignment="1">
      <alignment horizontal="left" vertical="center"/>
    </xf>
    <xf numFmtId="0" fontId="5" fillId="0" borderId="149" xfId="0" applyFont="1" applyBorder="1" applyAlignment="1">
      <alignment horizontal="left" vertical="center"/>
    </xf>
    <xf numFmtId="0" fontId="12" fillId="0" borderId="68" xfId="0" applyFont="1" applyBorder="1" applyAlignment="1">
      <alignment horizontal="left" vertical="center"/>
    </xf>
    <xf numFmtId="0" fontId="12" fillId="0" borderId="116" xfId="0" applyFont="1" applyBorder="1" applyAlignment="1">
      <alignment horizontal="center" vertical="center"/>
    </xf>
    <xf numFmtId="165" fontId="15" fillId="0" borderId="150" xfId="20" applyFont="1" applyFill="1" applyBorder="1" applyAlignment="1" applyProtection="1">
      <alignment horizontal="right" vertical="center" wrapText="1"/>
      <protection locked="0"/>
    </xf>
    <xf numFmtId="165" fontId="15" fillId="0" borderId="75" xfId="20" applyFont="1" applyFill="1" applyBorder="1" applyAlignment="1" applyProtection="1">
      <alignment horizontal="right" vertical="center" wrapText="1"/>
      <protection locked="0"/>
    </xf>
    <xf numFmtId="164" fontId="5" fillId="0" borderId="17" xfId="21" applyFont="1" applyBorder="1" applyAlignment="1">
      <alignment horizontal="right" vertical="center"/>
    </xf>
    <xf numFmtId="9" fontId="15" fillId="0" borderId="151" xfId="19" applyFont="1" applyBorder="1" applyAlignment="1" applyProtection="1">
      <alignment horizontal="right" vertical="center" wrapText="1"/>
      <protection locked="0"/>
    </xf>
    <xf numFmtId="164" fontId="5" fillId="0" borderId="69" xfId="21" applyFont="1" applyBorder="1" applyAlignment="1">
      <alignment horizontal="right" vertical="center"/>
    </xf>
    <xf numFmtId="165" fontId="15" fillId="0" borderId="123" xfId="20" applyFont="1" applyBorder="1" applyAlignment="1" applyProtection="1">
      <alignment horizontal="right" vertical="center" wrapText="1"/>
    </xf>
    <xf numFmtId="9" fontId="15" fillId="0" borderId="75" xfId="19" applyFont="1" applyBorder="1" applyAlignment="1" applyProtection="1">
      <alignment horizontal="right" vertical="center" wrapText="1"/>
      <protection locked="0"/>
    </xf>
    <xf numFmtId="164" fontId="5" fillId="0" borderId="75" xfId="21" applyFont="1" applyBorder="1" applyAlignment="1">
      <alignment horizontal="right" vertical="center"/>
    </xf>
    <xf numFmtId="0" fontId="5" fillId="0" borderId="75" xfId="0" applyFont="1" applyBorder="1" applyAlignment="1">
      <alignment horizontal="center" vertical="center"/>
    </xf>
    <xf numFmtId="0" fontId="5" fillId="0" borderId="146" xfId="0" applyFont="1" applyBorder="1" applyAlignment="1">
      <alignment horizontal="center" vertical="center"/>
    </xf>
    <xf numFmtId="0" fontId="5" fillId="0" borderId="134" xfId="0" applyFont="1" applyBorder="1" applyAlignment="1">
      <alignment horizontal="center" vertical="center"/>
    </xf>
    <xf numFmtId="0" fontId="5" fillId="0" borderId="105" xfId="0" applyFont="1" applyBorder="1" applyAlignment="1">
      <alignment horizontal="center" vertical="center"/>
    </xf>
    <xf numFmtId="4" fontId="5" fillId="0" borderId="75" xfId="0" applyNumberFormat="1" applyFont="1" applyBorder="1" applyAlignment="1">
      <alignment horizontal="right" vertical="center"/>
    </xf>
    <xf numFmtId="0" fontId="5" fillId="0" borderId="132" xfId="0" applyFont="1" applyBorder="1" applyAlignment="1">
      <alignment horizontal="center" vertical="center"/>
    </xf>
    <xf numFmtId="4" fontId="5" fillId="0" borderId="132" xfId="0" applyNumberFormat="1" applyFont="1" applyBorder="1" applyAlignment="1">
      <alignment horizontal="right" vertical="center"/>
    </xf>
    <xf numFmtId="0" fontId="5" fillId="0" borderId="139" xfId="0" applyFont="1" applyBorder="1" applyAlignment="1">
      <alignment horizontal="center" vertical="center"/>
    </xf>
    <xf numFmtId="4" fontId="5" fillId="0" borderId="139" xfId="0" applyNumberFormat="1" applyFont="1" applyBorder="1" applyAlignment="1">
      <alignment horizontal="right" vertical="center"/>
    </xf>
    <xf numFmtId="0" fontId="5" fillId="0" borderId="131" xfId="0" applyFont="1" applyBorder="1" applyAlignment="1">
      <alignment horizontal="center" vertical="center"/>
    </xf>
    <xf numFmtId="0" fontId="5" fillId="0" borderId="73" xfId="0" applyFont="1" applyBorder="1" applyAlignment="1">
      <alignment horizontal="center" vertical="center"/>
    </xf>
    <xf numFmtId="0" fontId="5" fillId="0" borderId="141" xfId="0" applyFont="1" applyBorder="1" applyAlignment="1">
      <alignment horizontal="center" vertical="center"/>
    </xf>
    <xf numFmtId="0" fontId="5" fillId="0" borderId="124" xfId="0" applyFont="1" applyBorder="1" applyAlignment="1">
      <alignment vertical="center"/>
    </xf>
    <xf numFmtId="0" fontId="5" fillId="0" borderId="142" xfId="0" applyFont="1" applyBorder="1" applyAlignment="1">
      <alignment vertical="center"/>
    </xf>
    <xf numFmtId="0" fontId="5" fillId="0" borderId="85" xfId="0" applyFont="1" applyBorder="1" applyAlignment="1">
      <alignment horizontal="center" vertical="center"/>
    </xf>
    <xf numFmtId="0" fontId="5" fillId="0" borderId="122" xfId="0" applyFont="1" applyBorder="1" applyAlignment="1">
      <alignment horizontal="center" vertical="center"/>
    </xf>
    <xf numFmtId="0" fontId="14" fillId="0" borderId="75" xfId="0" applyFont="1" applyBorder="1" applyAlignment="1">
      <alignment horizontal="left" vertical="center"/>
    </xf>
    <xf numFmtId="0" fontId="5" fillId="0" borderId="152" xfId="0" applyFont="1" applyBorder="1" applyAlignment="1">
      <alignment horizontal="left" vertical="center"/>
    </xf>
    <xf numFmtId="0" fontId="14" fillId="0" borderId="132" xfId="0" applyFont="1" applyBorder="1" applyAlignment="1">
      <alignment horizontal="left" vertical="center"/>
    </xf>
    <xf numFmtId="0" fontId="5" fillId="0" borderId="132" xfId="0" applyFont="1" applyBorder="1" applyAlignment="1">
      <alignment horizontal="left" vertical="center"/>
    </xf>
    <xf numFmtId="0" fontId="5" fillId="0" borderId="138" xfId="0" applyFont="1" applyBorder="1" applyAlignment="1">
      <alignment horizontal="left" vertical="center"/>
    </xf>
    <xf numFmtId="0" fontId="5" fillId="0" borderId="139" xfId="0" applyFont="1" applyBorder="1" applyAlignment="1">
      <alignment horizontal="left" vertical="center"/>
    </xf>
    <xf numFmtId="0" fontId="5" fillId="0" borderId="142" xfId="0" applyFont="1" applyBorder="1" applyAlignment="1">
      <alignment horizontal="left" vertical="center"/>
    </xf>
    <xf numFmtId="0" fontId="14" fillId="0" borderId="141" xfId="0" applyFont="1" applyBorder="1" applyAlignment="1">
      <alignment horizontal="left" vertical="center"/>
    </xf>
    <xf numFmtId="0" fontId="5" fillId="0" borderId="130" xfId="0" applyFont="1" applyBorder="1" applyAlignment="1">
      <alignment vertical="center"/>
    </xf>
    <xf numFmtId="0" fontId="5" fillId="0" borderId="154" xfId="0" applyFont="1" applyBorder="1" applyAlignment="1">
      <alignment horizontal="center" vertical="center"/>
    </xf>
    <xf numFmtId="0" fontId="5" fillId="0" borderId="155" xfId="0" applyFont="1" applyBorder="1" applyAlignment="1">
      <alignment horizontal="center" vertical="center"/>
    </xf>
    <xf numFmtId="166" fontId="12" fillId="0" borderId="65" xfId="0" applyNumberFormat="1" applyFont="1" applyBorder="1" applyAlignment="1">
      <alignment horizontal="center" vertical="center"/>
    </xf>
    <xf numFmtId="166" fontId="12" fillId="0" borderId="84" xfId="0" applyNumberFormat="1" applyFont="1" applyBorder="1" applyAlignment="1">
      <alignment horizontal="center" vertical="center"/>
    </xf>
    <xf numFmtId="0" fontId="15" fillId="0" borderId="146" xfId="0" applyFont="1" applyBorder="1" applyAlignment="1">
      <alignment horizontal="center" vertical="center"/>
    </xf>
    <xf numFmtId="0" fontId="15" fillId="0" borderId="134" xfId="0" applyFont="1" applyBorder="1" applyAlignment="1">
      <alignment horizontal="center" vertical="center"/>
    </xf>
    <xf numFmtId="0" fontId="15" fillId="0" borderId="131" xfId="0" applyFont="1" applyBorder="1" applyAlignment="1">
      <alignment horizontal="center" vertical="center" wrapText="1"/>
    </xf>
    <xf numFmtId="10" fontId="15" fillId="0" borderId="132" xfId="0" applyNumberFormat="1" applyFont="1" applyBorder="1" applyAlignment="1">
      <alignment horizontal="center" vertical="center"/>
    </xf>
    <xf numFmtId="0" fontId="15" fillId="0" borderId="132" xfId="0" applyFont="1" applyBorder="1" applyAlignment="1">
      <alignment horizontal="center" vertical="center"/>
    </xf>
    <xf numFmtId="165" fontId="5" fillId="0" borderId="132" xfId="0" applyNumberFormat="1" applyFont="1" applyBorder="1" applyAlignment="1">
      <alignment horizontal="right" vertical="center"/>
    </xf>
    <xf numFmtId="165" fontId="5" fillId="0" borderId="132" xfId="20" applyFont="1" applyBorder="1" applyAlignment="1">
      <alignment horizontal="right" vertical="center"/>
    </xf>
    <xf numFmtId="165" fontId="5" fillId="0" borderId="75" xfId="20" applyFont="1" applyBorder="1" applyAlignment="1">
      <alignment horizontal="right" vertical="center"/>
    </xf>
    <xf numFmtId="165" fontId="12" fillId="0" borderId="65" xfId="20" applyFont="1" applyBorder="1" applyAlignment="1">
      <alignment vertical="center"/>
    </xf>
    <xf numFmtId="0" fontId="15" fillId="6" borderId="124" xfId="0" applyFont="1" applyFill="1" applyBorder="1" applyAlignment="1">
      <alignment horizontal="center" vertical="center" wrapText="1"/>
    </xf>
    <xf numFmtId="0" fontId="38" fillId="0" borderId="15" xfId="0" applyFont="1" applyBorder="1"/>
    <xf numFmtId="166" fontId="5" fillId="0" borderId="16" xfId="0" applyNumberFormat="1" applyFont="1" applyBorder="1" applyAlignment="1">
      <alignment horizontal="right" vertical="center"/>
    </xf>
    <xf numFmtId="0" fontId="15" fillId="0" borderId="54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15" fillId="0" borderId="85" xfId="0" applyFont="1" applyBorder="1" applyAlignment="1">
      <alignment vertical="center" wrapText="1"/>
    </xf>
    <xf numFmtId="0" fontId="15" fillId="0" borderId="156" xfId="0" applyFont="1" applyBorder="1" applyAlignment="1">
      <alignment horizontal="left" vertical="center"/>
    </xf>
    <xf numFmtId="0" fontId="15" fillId="0" borderId="157" xfId="0" applyFont="1" applyBorder="1" applyAlignment="1">
      <alignment horizontal="center" vertical="center" wrapText="1"/>
    </xf>
    <xf numFmtId="10" fontId="15" fillId="0" borderId="157" xfId="0" applyNumberFormat="1" applyFont="1" applyBorder="1" applyAlignment="1">
      <alignment horizontal="center" vertical="center"/>
    </xf>
    <xf numFmtId="0" fontId="15" fillId="0" borderId="157" xfId="0" applyFont="1" applyBorder="1" applyAlignment="1">
      <alignment horizontal="center" vertical="center"/>
    </xf>
    <xf numFmtId="4" fontId="5" fillId="0" borderId="158" xfId="0" applyNumberFormat="1" applyFont="1" applyBorder="1" applyAlignment="1">
      <alignment horizontal="right" vertical="center"/>
    </xf>
    <xf numFmtId="165" fontId="5" fillId="0" borderId="137" xfId="0" applyNumberFormat="1" applyFont="1" applyBorder="1" applyAlignment="1">
      <alignment horizontal="right" vertical="center"/>
    </xf>
    <xf numFmtId="0" fontId="5" fillId="0" borderId="122" xfId="0" applyFont="1" applyBorder="1" applyAlignment="1">
      <alignment horizontal="left" vertical="center"/>
    </xf>
    <xf numFmtId="165" fontId="5" fillId="0" borderId="136" xfId="0" applyNumberFormat="1" applyFont="1" applyBorder="1" applyAlignment="1">
      <alignment horizontal="right" vertical="center"/>
    </xf>
    <xf numFmtId="0" fontId="5" fillId="0" borderId="159" xfId="0" applyFont="1" applyBorder="1" applyAlignment="1">
      <alignment horizontal="left" vertical="center"/>
    </xf>
    <xf numFmtId="0" fontId="5" fillId="0" borderId="90" xfId="0" applyFont="1" applyBorder="1" applyAlignment="1">
      <alignment horizontal="left" vertical="center"/>
    </xf>
    <xf numFmtId="10" fontId="5" fillId="0" borderId="160" xfId="0" applyNumberFormat="1" applyFont="1" applyBorder="1" applyAlignment="1">
      <alignment horizontal="center" vertical="center"/>
    </xf>
    <xf numFmtId="166" fontId="5" fillId="0" borderId="160" xfId="0" applyNumberFormat="1" applyFont="1" applyBorder="1" applyAlignment="1">
      <alignment horizontal="center" vertical="center"/>
    </xf>
    <xf numFmtId="166" fontId="5" fillId="0" borderId="161" xfId="0" applyNumberFormat="1" applyFont="1" applyBorder="1" applyAlignment="1">
      <alignment horizontal="right" vertical="center"/>
    </xf>
    <xf numFmtId="165" fontId="5" fillId="0" borderId="0" xfId="20" applyFont="1" applyAlignment="1">
      <alignment horizontal="center" vertical="center"/>
    </xf>
    <xf numFmtId="0" fontId="3" fillId="12" borderId="34" xfId="0" applyFont="1" applyFill="1" applyBorder="1" applyAlignment="1">
      <alignment horizontal="left" vertical="center"/>
    </xf>
    <xf numFmtId="0" fontId="5" fillId="3" borderId="50" xfId="0" applyFont="1" applyFill="1" applyBorder="1" applyAlignment="1">
      <alignment horizontal="center" vertical="center"/>
    </xf>
    <xf numFmtId="0" fontId="7" fillId="0" borderId="51" xfId="0" applyFont="1" applyBorder="1" applyAlignment="1">
      <alignment horizontal="left" vertical="center"/>
    </xf>
    <xf numFmtId="0" fontId="39" fillId="0" borderId="75" xfId="0" applyFont="1" applyBorder="1" applyAlignment="1">
      <alignment horizontal="left" vertical="top" wrapText="1"/>
    </xf>
    <xf numFmtId="0" fontId="5" fillId="3" borderId="51" xfId="0" applyFont="1" applyFill="1" applyBorder="1" applyAlignment="1">
      <alignment horizontal="center" vertical="center"/>
    </xf>
    <xf numFmtId="167" fontId="5" fillId="3" borderId="65" xfId="0" applyNumberFormat="1" applyFont="1" applyFill="1" applyBorder="1" applyAlignment="1">
      <alignment horizontal="right" vertical="center"/>
    </xf>
    <xf numFmtId="0" fontId="15" fillId="0" borderId="75" xfId="0" applyFont="1" applyBorder="1" applyAlignment="1">
      <alignment vertical="center" wrapText="1"/>
    </xf>
    <xf numFmtId="0" fontId="5" fillId="2" borderId="75" xfId="0" applyFont="1" applyFill="1" applyBorder="1" applyAlignment="1">
      <alignment horizontal="right" vertical="center"/>
    </xf>
    <xf numFmtId="167" fontId="5" fillId="2" borderId="75" xfId="0" applyNumberFormat="1" applyFont="1" applyFill="1" applyBorder="1" applyAlignment="1">
      <alignment horizontal="left" vertical="center"/>
    </xf>
    <xf numFmtId="4" fontId="5" fillId="2" borderId="75" xfId="0" applyNumberFormat="1" applyFont="1" applyFill="1" applyBorder="1" applyAlignment="1">
      <alignment horizontal="left" vertical="center"/>
    </xf>
    <xf numFmtId="167" fontId="5" fillId="2" borderId="75" xfId="0" applyNumberFormat="1" applyFont="1" applyFill="1" applyBorder="1" applyAlignment="1">
      <alignment horizontal="right" vertical="center"/>
    </xf>
    <xf numFmtId="166" fontId="5" fillId="11" borderId="75" xfId="0" applyNumberFormat="1" applyFont="1" applyFill="1" applyBorder="1" applyAlignment="1">
      <alignment horizontal="right" vertical="center"/>
    </xf>
    <xf numFmtId="0" fontId="12" fillId="0" borderId="75" xfId="0" applyFont="1" applyBorder="1" applyAlignment="1">
      <alignment horizontal="center" vertical="center"/>
    </xf>
    <xf numFmtId="2" fontId="5" fillId="0" borderId="75" xfId="0" applyNumberFormat="1" applyFont="1" applyBorder="1" applyAlignment="1">
      <alignment horizontal="center" vertical="center"/>
    </xf>
    <xf numFmtId="0" fontId="5" fillId="0" borderId="78" xfId="0" applyFont="1" applyBorder="1" applyAlignment="1">
      <alignment horizontal="left" vertical="center"/>
    </xf>
    <xf numFmtId="0" fontId="5" fillId="0" borderId="162" xfId="0" applyFont="1" applyBorder="1" applyAlignment="1">
      <alignment horizontal="left" vertical="center"/>
    </xf>
    <xf numFmtId="0" fontId="5" fillId="0" borderId="162" xfId="0" applyFont="1" applyBorder="1" applyAlignment="1">
      <alignment horizontal="center" vertical="center"/>
    </xf>
    <xf numFmtId="10" fontId="5" fillId="0" borderId="163" xfId="0" applyNumberFormat="1" applyFont="1" applyBorder="1" applyAlignment="1">
      <alignment horizontal="center" vertical="center"/>
    </xf>
    <xf numFmtId="2" fontId="5" fillId="0" borderId="163" xfId="0" applyNumberFormat="1" applyFont="1" applyBorder="1" applyAlignment="1">
      <alignment horizontal="center" vertical="center"/>
    </xf>
    <xf numFmtId="166" fontId="5" fillId="0" borderId="163" xfId="0" applyNumberFormat="1" applyFont="1" applyBorder="1" applyAlignment="1">
      <alignment horizontal="right" vertical="center"/>
    </xf>
    <xf numFmtId="10" fontId="5" fillId="0" borderId="163" xfId="0" applyNumberFormat="1" applyFont="1" applyBorder="1" applyAlignment="1">
      <alignment horizontal="right" vertical="center"/>
    </xf>
    <xf numFmtId="165" fontId="5" fillId="0" borderId="163" xfId="0" applyNumberFormat="1" applyFont="1" applyBorder="1" applyAlignment="1">
      <alignment horizontal="right" vertical="center"/>
    </xf>
    <xf numFmtId="165" fontId="5" fillId="0" borderId="163" xfId="20" applyFont="1" applyBorder="1" applyAlignment="1">
      <alignment horizontal="right" vertical="center"/>
    </xf>
    <xf numFmtId="0" fontId="5" fillId="6" borderId="64" xfId="0" applyFont="1" applyFill="1" applyBorder="1" applyAlignment="1">
      <alignment horizontal="left" vertical="center"/>
    </xf>
    <xf numFmtId="0" fontId="38" fillId="6" borderId="15" xfId="0" applyFont="1" applyFill="1" applyBorder="1"/>
    <xf numFmtId="0" fontId="5" fillId="6" borderId="15" xfId="0" applyFont="1" applyFill="1" applyBorder="1" applyAlignment="1">
      <alignment horizontal="left" vertical="center"/>
    </xf>
    <xf numFmtId="168" fontId="5" fillId="0" borderId="75" xfId="20" applyNumberFormat="1" applyFont="1" applyBorder="1" applyAlignment="1">
      <alignment horizontal="center" vertical="center"/>
    </xf>
    <xf numFmtId="0" fontId="40" fillId="0" borderId="75" xfId="0" applyFont="1" applyBorder="1" applyAlignment="1">
      <alignment horizontal="left" vertical="top" wrapText="1"/>
    </xf>
    <xf numFmtId="0" fontId="5" fillId="0" borderId="75" xfId="0" applyFont="1" applyBorder="1" applyAlignment="1">
      <alignment horizontal="center" vertical="center" wrapText="1"/>
    </xf>
    <xf numFmtId="0" fontId="36" fillId="0" borderId="75" xfId="0" applyFont="1" applyBorder="1" applyAlignment="1">
      <alignment horizontal="center" vertical="center"/>
    </xf>
    <xf numFmtId="0" fontId="41" fillId="0" borderId="61" xfId="0" applyFont="1" applyBorder="1" applyAlignment="1">
      <alignment vertical="center" wrapText="1"/>
    </xf>
    <xf numFmtId="0" fontId="41" fillId="0" borderId="63" xfId="0" applyFont="1" applyBorder="1" applyAlignment="1">
      <alignment vertical="center" wrapText="1"/>
    </xf>
    <xf numFmtId="0" fontId="5" fillId="0" borderId="135" xfId="0" applyFont="1" applyBorder="1" applyAlignment="1">
      <alignment horizontal="center" vertical="center"/>
    </xf>
    <xf numFmtId="0" fontId="5" fillId="0" borderId="135" xfId="0" applyFont="1" applyBorder="1" applyAlignment="1">
      <alignment horizontal="left" vertical="center"/>
    </xf>
    <xf numFmtId="0" fontId="14" fillId="0" borderId="74" xfId="0" applyFont="1" applyBorder="1" applyAlignment="1">
      <alignment horizontal="left" vertical="center"/>
    </xf>
    <xf numFmtId="0" fontId="5" fillId="0" borderId="74" xfId="0" applyFont="1" applyBorder="1" applyAlignment="1">
      <alignment horizontal="left" vertical="center"/>
    </xf>
    <xf numFmtId="10" fontId="5" fillId="0" borderId="123" xfId="0" applyNumberFormat="1" applyFont="1" applyBorder="1" applyAlignment="1">
      <alignment horizontal="center" vertical="center"/>
    </xf>
    <xf numFmtId="164" fontId="5" fillId="0" borderId="123" xfId="0" applyNumberFormat="1" applyFont="1" applyBorder="1" applyAlignment="1">
      <alignment horizontal="right" vertical="center"/>
    </xf>
    <xf numFmtId="166" fontId="5" fillId="0" borderId="123" xfId="0" applyNumberFormat="1" applyFont="1" applyBorder="1" applyAlignment="1">
      <alignment horizontal="right" vertical="center"/>
    </xf>
    <xf numFmtId="10" fontId="5" fillId="0" borderId="123" xfId="0" applyNumberFormat="1" applyFont="1" applyBorder="1" applyAlignment="1">
      <alignment horizontal="right" vertical="center"/>
    </xf>
    <xf numFmtId="166" fontId="5" fillId="0" borderId="164" xfId="0" applyNumberFormat="1" applyFont="1" applyBorder="1" applyAlignment="1">
      <alignment horizontal="right" vertical="center"/>
    </xf>
    <xf numFmtId="0" fontId="15" fillId="6" borderId="75" xfId="0" applyFont="1" applyFill="1" applyBorder="1" applyAlignment="1">
      <alignment vertical="center" wrapText="1"/>
    </xf>
    <xf numFmtId="0" fontId="5" fillId="0" borderId="143" xfId="0" applyFont="1" applyBorder="1" applyAlignment="1">
      <alignment horizontal="left" vertical="center"/>
    </xf>
    <xf numFmtId="0" fontId="5" fillId="0" borderId="143" xfId="0" applyFont="1" applyBorder="1" applyAlignment="1">
      <alignment horizontal="center" vertical="center"/>
    </xf>
    <xf numFmtId="0" fontId="14" fillId="0" borderId="109" xfId="0" applyFont="1" applyBorder="1" applyAlignment="1">
      <alignment horizontal="left" vertical="center"/>
    </xf>
    <xf numFmtId="164" fontId="5" fillId="0" borderId="144" xfId="0" applyNumberFormat="1" applyFont="1" applyBorder="1" applyAlignment="1">
      <alignment horizontal="right" vertical="center"/>
    </xf>
    <xf numFmtId="166" fontId="5" fillId="0" borderId="144" xfId="0" applyNumberFormat="1" applyFont="1" applyBorder="1" applyAlignment="1">
      <alignment horizontal="right" vertical="center"/>
    </xf>
    <xf numFmtId="166" fontId="5" fillId="0" borderId="165" xfId="0" applyNumberFormat="1" applyFont="1" applyBorder="1" applyAlignment="1">
      <alignment horizontal="right" vertical="center"/>
    </xf>
    <xf numFmtId="1" fontId="5" fillId="3" borderId="2" xfId="0" applyNumberFormat="1" applyFont="1" applyFill="1" applyBorder="1" applyAlignment="1">
      <alignment horizontal="left" vertical="center"/>
    </xf>
    <xf numFmtId="0" fontId="0" fillId="0" borderId="75" xfId="0" applyBorder="1"/>
    <xf numFmtId="165" fontId="15" fillId="0" borderId="123" xfId="20" applyFont="1" applyFill="1" applyBorder="1" applyAlignment="1" applyProtection="1">
      <alignment horizontal="right" vertical="center" wrapText="1"/>
      <protection locked="0"/>
    </xf>
    <xf numFmtId="0" fontId="5" fillId="0" borderId="82" xfId="9" applyFont="1" applyBorder="1" applyAlignment="1">
      <alignment horizontal="left" vertical="center"/>
    </xf>
    <xf numFmtId="0" fontId="5" fillId="0" borderId="149" xfId="9" applyFont="1" applyBorder="1" applyAlignment="1">
      <alignment horizontal="left" vertical="center"/>
    </xf>
    <xf numFmtId="49" fontId="15" fillId="0" borderId="73" xfId="9" applyNumberFormat="1" applyFont="1" applyBorder="1" applyAlignment="1" applyProtection="1">
      <alignment horizontal="left" vertical="center" wrapText="1"/>
      <protection locked="0"/>
    </xf>
    <xf numFmtId="0" fontId="5" fillId="0" borderId="82" xfId="9" quotePrefix="1" applyFont="1" applyBorder="1" applyAlignment="1">
      <alignment horizontal="left" vertical="center"/>
    </xf>
    <xf numFmtId="165" fontId="15" fillId="6" borderId="115" xfId="9" applyNumberFormat="1" applyFont="1" applyFill="1" applyBorder="1" applyAlignment="1">
      <alignment horizontal="center" vertical="center" wrapText="1"/>
    </xf>
    <xf numFmtId="167" fontId="15" fillId="0" borderId="75" xfId="9" applyNumberFormat="1" applyFont="1" applyBorder="1" applyAlignment="1" applyProtection="1">
      <alignment horizontal="center" vertical="center" wrapText="1"/>
      <protection locked="0"/>
    </xf>
    <xf numFmtId="9" fontId="15" fillId="0" borderId="126" xfId="16" applyFont="1" applyBorder="1" applyAlignment="1" applyProtection="1">
      <alignment horizontal="right" vertical="center" wrapText="1"/>
      <protection locked="0"/>
    </xf>
    <xf numFmtId="1" fontId="15" fillId="0" borderId="126" xfId="9" applyNumberFormat="1" applyFont="1" applyBorder="1" applyAlignment="1" applyProtection="1">
      <alignment horizontal="right" vertical="center" wrapText="1"/>
      <protection locked="0"/>
    </xf>
    <xf numFmtId="167" fontId="5" fillId="0" borderId="29" xfId="0" applyNumberFormat="1" applyFont="1" applyBorder="1" applyAlignment="1">
      <alignment horizontal="center" vertical="center"/>
    </xf>
    <xf numFmtId="0" fontId="4" fillId="0" borderId="28" xfId="0" applyFont="1" applyBorder="1"/>
    <xf numFmtId="0" fontId="4" fillId="0" borderId="31" xfId="0" applyFont="1" applyBorder="1"/>
    <xf numFmtId="0" fontId="5" fillId="0" borderId="20" xfId="0" applyFont="1" applyBorder="1" applyAlignment="1">
      <alignment horizontal="center" vertical="center"/>
    </xf>
    <xf numFmtId="0" fontId="4" fillId="0" borderId="42" xfId="0" applyFont="1" applyBorder="1"/>
    <xf numFmtId="0" fontId="4" fillId="0" borderId="45" xfId="0" applyFont="1" applyBorder="1"/>
    <xf numFmtId="0" fontId="4" fillId="0" borderId="46" xfId="0" applyFont="1" applyBorder="1"/>
    <xf numFmtId="0" fontId="5" fillId="0" borderId="19" xfId="0" applyFont="1" applyBorder="1" applyAlignment="1">
      <alignment horizontal="center" vertical="center"/>
    </xf>
    <xf numFmtId="0" fontId="4" fillId="0" borderId="47" xfId="0" applyFont="1" applyBorder="1"/>
    <xf numFmtId="0" fontId="5" fillId="0" borderId="52" xfId="0" applyFont="1" applyBorder="1" applyAlignment="1">
      <alignment horizontal="center" vertical="center"/>
    </xf>
    <xf numFmtId="0" fontId="4" fillId="0" borderId="51" xfId="0" applyFont="1" applyBorder="1"/>
    <xf numFmtId="0" fontId="5" fillId="3" borderId="52" xfId="0" applyFont="1" applyFill="1" applyBorder="1" applyAlignment="1">
      <alignment horizontal="left" vertical="center"/>
    </xf>
    <xf numFmtId="0" fontId="5" fillId="0" borderId="19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0" fontId="4" fillId="0" borderId="43" xfId="0" applyFont="1" applyBorder="1"/>
    <xf numFmtId="0" fontId="5" fillId="0" borderId="18" xfId="0" applyFont="1" applyBorder="1" applyAlignment="1">
      <alignment horizontal="center" vertical="center"/>
    </xf>
    <xf numFmtId="0" fontId="4" fillId="0" borderId="44" xfId="0" applyFont="1" applyBorder="1"/>
    <xf numFmtId="0" fontId="5" fillId="0" borderId="47" xfId="0" applyFont="1" applyBorder="1" applyAlignment="1">
      <alignment horizontal="center" vertical="center" wrapText="1"/>
    </xf>
    <xf numFmtId="167" fontId="7" fillId="0" borderId="0" xfId="0" applyNumberFormat="1" applyFont="1" applyAlignment="1">
      <alignment horizontal="left" vertical="center"/>
    </xf>
    <xf numFmtId="0" fontId="0" fillId="0" borderId="0" xfId="0"/>
    <xf numFmtId="167" fontId="5" fillId="0" borderId="14" xfId="0" applyNumberFormat="1" applyFont="1" applyBorder="1" applyAlignment="1">
      <alignment horizontal="center" vertical="center"/>
    </xf>
    <xf numFmtId="0" fontId="4" fillId="0" borderId="22" xfId="0" applyFont="1" applyBorder="1"/>
    <xf numFmtId="0" fontId="4" fillId="0" borderId="8" xfId="0" applyFont="1" applyBorder="1"/>
    <xf numFmtId="0" fontId="8" fillId="0" borderId="32" xfId="0" applyFont="1" applyBorder="1" applyAlignment="1">
      <alignment horizontal="left" vertical="center"/>
    </xf>
    <xf numFmtId="0" fontId="4" fillId="0" borderId="33" xfId="0" applyFont="1" applyBorder="1"/>
    <xf numFmtId="0" fontId="4" fillId="0" borderId="34" xfId="0" applyFont="1" applyBorder="1"/>
    <xf numFmtId="0" fontId="8" fillId="0" borderId="0" xfId="0" applyFont="1" applyAlignment="1">
      <alignment horizontal="left" vertical="center"/>
    </xf>
    <xf numFmtId="0" fontId="9" fillId="0" borderId="35" xfId="0" applyFont="1" applyBorder="1" applyAlignment="1">
      <alignment horizontal="right" vertical="center"/>
    </xf>
    <xf numFmtId="0" fontId="4" fillId="0" borderId="35" xfId="0" applyFont="1" applyBorder="1"/>
    <xf numFmtId="167" fontId="5" fillId="0" borderId="19" xfId="0" applyNumberFormat="1" applyFont="1" applyBorder="1" applyAlignment="1">
      <alignment horizontal="center" vertical="center" wrapText="1"/>
    </xf>
    <xf numFmtId="167" fontId="5" fillId="0" borderId="20" xfId="0" applyNumberFormat="1" applyFont="1" applyBorder="1" applyAlignment="1">
      <alignment horizontal="center" vertical="center"/>
    </xf>
    <xf numFmtId="0" fontId="4" fillId="0" borderId="37" xfId="0" applyFont="1" applyBorder="1"/>
    <xf numFmtId="0" fontId="4" fillId="0" borderId="21" xfId="0" applyFont="1" applyBorder="1"/>
    <xf numFmtId="167" fontId="5" fillId="0" borderId="9" xfId="0" applyNumberFormat="1" applyFont="1" applyBorder="1" applyAlignment="1">
      <alignment horizontal="center" vertical="center"/>
    </xf>
    <xf numFmtId="0" fontId="4" fillId="0" borderId="48" xfId="0" applyFont="1" applyBorder="1"/>
    <xf numFmtId="0" fontId="4" fillId="0" borderId="27" xfId="0" applyFont="1" applyBorder="1"/>
    <xf numFmtId="0" fontId="7" fillId="0" borderId="0" xfId="0" applyFont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4" fillId="0" borderId="4" xfId="0" applyFont="1" applyBorder="1"/>
    <xf numFmtId="0" fontId="5" fillId="0" borderId="29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5" fillId="0" borderId="36" xfId="0" applyFont="1" applyBorder="1" applyAlignment="1">
      <alignment horizontal="center" vertical="center"/>
    </xf>
    <xf numFmtId="0" fontId="4" fillId="0" borderId="6" xfId="0" applyFont="1" applyBorder="1"/>
    <xf numFmtId="0" fontId="5" fillId="0" borderId="25" xfId="0" applyFont="1" applyBorder="1" applyAlignment="1">
      <alignment horizontal="left" vertical="center"/>
    </xf>
    <xf numFmtId="0" fontId="4" fillId="0" borderId="5" xfId="0" applyFont="1" applyBorder="1"/>
    <xf numFmtId="0" fontId="5" fillId="0" borderId="20" xfId="0" applyFont="1" applyBorder="1" applyAlignment="1">
      <alignment horizontal="center" vertical="center" wrapText="1"/>
    </xf>
    <xf numFmtId="0" fontId="4" fillId="0" borderId="9" xfId="0" applyFont="1" applyBorder="1"/>
    <xf numFmtId="166" fontId="5" fillId="0" borderId="25" xfId="0" applyNumberFormat="1" applyFont="1" applyBorder="1" applyAlignment="1">
      <alignment horizontal="center" vertical="center"/>
    </xf>
    <xf numFmtId="0" fontId="4" fillId="0" borderId="59" xfId="0" applyFont="1" applyBorder="1"/>
    <xf numFmtId="0" fontId="5" fillId="0" borderId="25" xfId="0" applyFont="1" applyBorder="1" applyAlignment="1">
      <alignment vertical="center"/>
    </xf>
    <xf numFmtId="0" fontId="15" fillId="0" borderId="124" xfId="0" applyFont="1" applyBorder="1" applyAlignment="1" applyProtection="1">
      <alignment vertical="center"/>
      <protection locked="0"/>
    </xf>
    <xf numFmtId="0" fontId="15" fillId="0" borderId="73" xfId="0" applyFont="1" applyBorder="1" applyAlignment="1" applyProtection="1">
      <alignment vertical="center"/>
      <protection locked="0"/>
    </xf>
    <xf numFmtId="0" fontId="5" fillId="0" borderId="69" xfId="0" applyFont="1" applyBorder="1" applyAlignment="1">
      <alignment horizontal="center" vertical="center" wrapText="1"/>
    </xf>
    <xf numFmtId="0" fontId="4" fillId="0" borderId="24" xfId="0" applyFont="1" applyBorder="1"/>
    <xf numFmtId="0" fontId="5" fillId="0" borderId="39" xfId="0" applyFont="1" applyBorder="1" applyAlignment="1">
      <alignment horizontal="center" vertical="center"/>
    </xf>
    <xf numFmtId="0" fontId="7" fillId="0" borderId="39" xfId="0" applyFont="1" applyBorder="1" applyAlignment="1">
      <alignment horizontal="left" vertical="center"/>
    </xf>
    <xf numFmtId="0" fontId="5" fillId="0" borderId="52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4" fillId="0" borderId="68" xfId="0" applyFont="1" applyBorder="1"/>
    <xf numFmtId="0" fontId="4" fillId="0" borderId="12" xfId="0" applyFont="1" applyBorder="1"/>
    <xf numFmtId="49" fontId="15" fillId="0" borderId="159" xfId="0" applyNumberFormat="1" applyFont="1" applyBorder="1" applyAlignment="1">
      <alignment horizontal="left" vertical="center" wrapText="1"/>
    </xf>
    <xf numFmtId="49" fontId="15" fillId="0" borderId="129" xfId="0" applyNumberFormat="1" applyFont="1" applyBorder="1" applyAlignment="1">
      <alignment horizontal="left" vertical="center" wrapText="1"/>
    </xf>
    <xf numFmtId="0" fontId="10" fillId="0" borderId="14" xfId="0" applyFont="1" applyBorder="1" applyAlignment="1">
      <alignment horizontal="center" vertical="center"/>
    </xf>
    <xf numFmtId="0" fontId="7" fillId="0" borderId="35" xfId="0" applyFont="1" applyBorder="1" applyAlignment="1">
      <alignment horizontal="right" vertical="center"/>
    </xf>
    <xf numFmtId="0" fontId="5" fillId="0" borderId="22" xfId="0" applyFont="1" applyBorder="1" applyAlignment="1">
      <alignment vertical="center"/>
    </xf>
    <xf numFmtId="0" fontId="7" fillId="0" borderId="25" xfId="0" applyFont="1" applyBorder="1" applyAlignment="1">
      <alignment horizontal="left" vertical="center"/>
    </xf>
    <xf numFmtId="0" fontId="9" fillId="0" borderId="52" xfId="0" applyFont="1" applyBorder="1" applyAlignment="1">
      <alignment horizontal="left" vertical="center"/>
    </xf>
    <xf numFmtId="0" fontId="15" fillId="6" borderId="135" xfId="0" applyFont="1" applyFill="1" applyBorder="1" applyAlignment="1">
      <alignment horizontal="left" vertical="center" wrapText="1"/>
    </xf>
    <xf numFmtId="0" fontId="15" fillId="6" borderId="74" xfId="0" applyFont="1" applyFill="1" applyBorder="1" applyAlignment="1">
      <alignment horizontal="left" vertical="center" wrapText="1"/>
    </xf>
    <xf numFmtId="0" fontId="15" fillId="6" borderId="124" xfId="0" applyFont="1" applyFill="1" applyBorder="1" applyAlignment="1">
      <alignment horizontal="left" vertical="center" wrapText="1"/>
    </xf>
    <xf numFmtId="0" fontId="15" fillId="6" borderId="73" xfId="0" applyFont="1" applyFill="1" applyBorder="1" applyAlignment="1">
      <alignment horizontal="left" vertical="center" wrapText="1"/>
    </xf>
    <xf numFmtId="0" fontId="15" fillId="12" borderId="124" xfId="0" applyFont="1" applyFill="1" applyBorder="1" applyAlignment="1" applyProtection="1">
      <alignment vertical="center"/>
      <protection locked="0"/>
    </xf>
    <xf numFmtId="0" fontId="15" fillId="12" borderId="73" xfId="0" applyFont="1" applyFill="1" applyBorder="1" applyAlignment="1" applyProtection="1">
      <alignment vertical="center"/>
      <protection locked="0"/>
    </xf>
    <xf numFmtId="0" fontId="15" fillId="6" borderId="124" xfId="0" applyFont="1" applyFill="1" applyBorder="1" applyAlignment="1" applyProtection="1">
      <alignment horizontal="left" vertical="center" wrapText="1"/>
      <protection locked="0"/>
    </xf>
    <xf numFmtId="0" fontId="15" fillId="6" borderId="73" xfId="0" applyFont="1" applyFill="1" applyBorder="1" applyAlignment="1" applyProtection="1">
      <alignment horizontal="left" vertical="center" wrapText="1"/>
      <protection locked="0"/>
    </xf>
    <xf numFmtId="0" fontId="8" fillId="0" borderId="0" xfId="0" applyFont="1" applyAlignment="1">
      <alignment vertical="center"/>
    </xf>
    <xf numFmtId="0" fontId="5" fillId="0" borderId="42" xfId="0" applyFont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4" fillId="0" borderId="40" xfId="0" applyFont="1" applyBorder="1"/>
    <xf numFmtId="0" fontId="7" fillId="0" borderId="36" xfId="0" applyFont="1" applyBorder="1" applyAlignment="1">
      <alignment horizontal="center" vertical="center"/>
    </xf>
    <xf numFmtId="165" fontId="10" fillId="4" borderId="61" xfId="0" applyNumberFormat="1" applyFont="1" applyFill="1" applyBorder="1" applyAlignment="1">
      <alignment horizontal="center" vertical="center"/>
    </xf>
    <xf numFmtId="0" fontId="4" fillId="0" borderId="38" xfId="0" applyFont="1" applyBorder="1"/>
    <xf numFmtId="0" fontId="27" fillId="7" borderId="76" xfId="0" applyFont="1" applyFill="1" applyBorder="1" applyAlignment="1">
      <alignment horizontal="center" vertical="center"/>
    </xf>
    <xf numFmtId="0" fontId="27" fillId="7" borderId="96" xfId="0" applyFont="1" applyFill="1" applyBorder="1" applyAlignment="1">
      <alignment horizontal="center" vertical="center"/>
    </xf>
    <xf numFmtId="0" fontId="27" fillId="7" borderId="77" xfId="0" applyFont="1" applyFill="1" applyBorder="1" applyAlignment="1">
      <alignment horizontal="center" vertical="center"/>
    </xf>
    <xf numFmtId="0" fontId="10" fillId="0" borderId="14" xfId="0" applyFont="1" applyBorder="1" applyAlignment="1">
      <alignment horizontal="left" vertical="center" wrapText="1"/>
    </xf>
    <xf numFmtId="0" fontId="4" fillId="0" borderId="17" xfId="0" applyFont="1" applyBorder="1"/>
    <xf numFmtId="165" fontId="10" fillId="4" borderId="6" xfId="0" applyNumberFormat="1" applyFont="1" applyFill="1" applyBorder="1" applyAlignment="1">
      <alignment horizontal="center" vertical="center"/>
    </xf>
    <xf numFmtId="0" fontId="10" fillId="0" borderId="93" xfId="0" applyFont="1" applyBorder="1" applyAlignment="1">
      <alignment horizontal="left" vertical="center" wrapText="1"/>
    </xf>
    <xf numFmtId="0" fontId="4" fillId="0" borderId="94" xfId="0" applyFont="1" applyBorder="1"/>
    <xf numFmtId="0" fontId="4" fillId="0" borderId="64" xfId="0" applyFont="1" applyBorder="1"/>
    <xf numFmtId="0" fontId="12" fillId="0" borderId="14" xfId="0" applyFont="1" applyBorder="1" applyAlignment="1">
      <alignment horizontal="center" vertical="center"/>
    </xf>
    <xf numFmtId="0" fontId="42" fillId="0" borderId="0" xfId="0" applyFont="1"/>
    <xf numFmtId="0" fontId="9" fillId="0" borderId="0" xfId="0" applyFont="1" applyAlignment="1">
      <alignment horizontal="left" vertical="center"/>
    </xf>
    <xf numFmtId="0" fontId="7" fillId="0" borderId="34" xfId="0" applyFont="1" applyBorder="1" applyAlignment="1">
      <alignment horizontal="right" vertical="center"/>
    </xf>
    <xf numFmtId="0" fontId="7" fillId="0" borderId="102" xfId="0" applyFont="1" applyBorder="1" applyAlignment="1">
      <alignment horizontal="left" vertical="center"/>
    </xf>
    <xf numFmtId="0" fontId="0" fillId="0" borderId="34" xfId="0" applyBorder="1"/>
    <xf numFmtId="0" fontId="3" fillId="0" borderId="34" xfId="0" applyFont="1" applyBorder="1" applyAlignment="1">
      <alignment horizontal="left" vertical="center" wrapText="1"/>
    </xf>
    <xf numFmtId="0" fontId="3" fillId="0" borderId="100" xfId="0" applyFont="1" applyBorder="1" applyAlignment="1">
      <alignment horizontal="left" vertical="center" wrapText="1"/>
    </xf>
    <xf numFmtId="0" fontId="10" fillId="0" borderId="78" xfId="0" applyFont="1" applyBorder="1" applyAlignment="1">
      <alignment horizontal="center" vertical="center"/>
    </xf>
    <xf numFmtId="0" fontId="4" fillId="0" borderId="99" xfId="0" applyFont="1" applyBorder="1"/>
    <xf numFmtId="0" fontId="10" fillId="0" borderId="6" xfId="0" applyFont="1" applyBorder="1" applyAlignment="1">
      <alignment horizontal="center" vertical="center"/>
    </xf>
    <xf numFmtId="0" fontId="4" fillId="0" borderId="39" xfId="0" applyFont="1" applyBorder="1"/>
    <xf numFmtId="0" fontId="4" fillId="0" borderId="13" xfId="0" applyFont="1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top"/>
    </xf>
    <xf numFmtId="0" fontId="4" fillId="0" borderId="82" xfId="0" applyFont="1" applyBorder="1"/>
    <xf numFmtId="0" fontId="27" fillId="7" borderId="81" xfId="0" applyFont="1" applyFill="1" applyBorder="1" applyAlignment="1">
      <alignment horizontal="center" vertical="center"/>
    </xf>
    <xf numFmtId="0" fontId="27" fillId="7" borderId="76" xfId="0" applyFont="1" applyFill="1" applyBorder="1" applyAlignment="1">
      <alignment horizontal="center" vertical="center" wrapText="1"/>
    </xf>
    <xf numFmtId="0" fontId="27" fillId="7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center"/>
    </xf>
    <xf numFmtId="0" fontId="5" fillId="0" borderId="34" xfId="0" applyFont="1" applyBorder="1" applyAlignment="1">
      <alignment horizontal="center" vertical="center"/>
    </xf>
    <xf numFmtId="0" fontId="5" fillId="0" borderId="153" xfId="0" applyFont="1" applyBorder="1" applyAlignment="1">
      <alignment horizontal="center" vertical="center"/>
    </xf>
    <xf numFmtId="0" fontId="10" fillId="0" borderId="78" xfId="18" applyFont="1" applyBorder="1" applyAlignment="1">
      <alignment horizontal="center" vertical="center"/>
    </xf>
    <xf numFmtId="0" fontId="4" fillId="0" borderId="99" xfId="18" applyFont="1" applyBorder="1"/>
    <xf numFmtId="0" fontId="12" fillId="0" borderId="16" xfId="18" applyFont="1" applyBorder="1" applyAlignment="1">
      <alignment horizontal="center" vertical="center"/>
    </xf>
    <xf numFmtId="0" fontId="4" fillId="0" borderId="15" xfId="18" applyFont="1" applyBorder="1"/>
    <xf numFmtId="0" fontId="16" fillId="0" borderId="34" xfId="18" applyFont="1" applyAlignment="1">
      <alignment horizontal="left" vertical="center"/>
    </xf>
    <xf numFmtId="0" fontId="24" fillId="0" borderId="34" xfId="18"/>
    <xf numFmtId="0" fontId="9" fillId="0" borderId="34" xfId="18" applyFont="1" applyAlignment="1">
      <alignment horizontal="left" vertical="center"/>
    </xf>
    <xf numFmtId="0" fontId="7" fillId="0" borderId="34" xfId="18" applyFont="1" applyAlignment="1">
      <alignment horizontal="right" vertical="center"/>
    </xf>
    <xf numFmtId="0" fontId="4" fillId="0" borderId="34" xfId="18" applyFont="1"/>
    <xf numFmtId="0" fontId="7" fillId="0" borderId="102" xfId="18" applyFont="1" applyBorder="1" applyAlignment="1">
      <alignment horizontal="left" vertical="center"/>
    </xf>
    <xf numFmtId="0" fontId="10" fillId="0" borderId="6" xfId="18" applyFont="1" applyBorder="1" applyAlignment="1">
      <alignment horizontal="center" vertical="center"/>
    </xf>
    <xf numFmtId="0" fontId="4" fillId="0" borderId="38" xfId="18" applyFont="1" applyBorder="1"/>
    <xf numFmtId="0" fontId="4" fillId="0" borderId="6" xfId="18" applyFont="1" applyBorder="1"/>
    <xf numFmtId="0" fontId="4" fillId="0" borderId="39" xfId="18" applyFont="1" applyBorder="1"/>
    <xf numFmtId="0" fontId="4" fillId="0" borderId="35" xfId="18" applyFont="1" applyBorder="1"/>
    <xf numFmtId="0" fontId="4" fillId="0" borderId="40" xfId="18" applyFont="1" applyBorder="1"/>
    <xf numFmtId="0" fontId="7" fillId="0" borderId="39" xfId="18" applyFont="1" applyBorder="1" applyAlignment="1">
      <alignment horizontal="center" vertical="center"/>
    </xf>
    <xf numFmtId="0" fontId="7" fillId="0" borderId="25" xfId="18" applyFont="1" applyBorder="1" applyAlignment="1">
      <alignment horizontal="center" vertical="center"/>
    </xf>
    <xf numFmtId="0" fontId="4" fillId="0" borderId="59" xfId="18" applyFont="1" applyBorder="1"/>
    <xf numFmtId="0" fontId="4" fillId="0" borderId="5" xfId="18" applyFont="1" applyBorder="1"/>
    <xf numFmtId="0" fontId="7" fillId="4" borderId="70" xfId="18" applyFont="1" applyFill="1" applyBorder="1" applyAlignment="1">
      <alignment horizontal="left" vertical="center"/>
    </xf>
    <xf numFmtId="0" fontId="4" fillId="0" borderId="56" xfId="18" applyFont="1" applyBorder="1"/>
    <xf numFmtId="165" fontId="10" fillId="10" borderId="54" xfId="18" applyNumberFormat="1" applyFont="1" applyFill="1" applyBorder="1" applyAlignment="1">
      <alignment horizontal="center" vertical="center"/>
    </xf>
    <xf numFmtId="0" fontId="4" fillId="9" borderId="68" xfId="18" applyFont="1" applyFill="1" applyBorder="1"/>
    <xf numFmtId="0" fontId="4" fillId="9" borderId="21" xfId="18" applyFont="1" applyFill="1" applyBorder="1"/>
    <xf numFmtId="0" fontId="10" fillId="0" borderId="16" xfId="18" applyFont="1" applyBorder="1" applyAlignment="1">
      <alignment horizontal="left" vertical="center" wrapText="1"/>
    </xf>
    <xf numFmtId="0" fontId="4" fillId="0" borderId="17" xfId="18" applyFont="1" applyBorder="1"/>
    <xf numFmtId="0" fontId="10" fillId="0" borderId="29" xfId="18" applyFont="1" applyBorder="1" applyAlignment="1">
      <alignment horizontal="left" vertical="center" wrapText="1"/>
    </xf>
    <xf numFmtId="0" fontId="4" fillId="0" borderId="31" xfId="18" applyFont="1" applyBorder="1"/>
    <xf numFmtId="0" fontId="10" fillId="0" borderId="34" xfId="18" applyFont="1" applyAlignment="1">
      <alignment horizontal="right" vertical="center"/>
    </xf>
    <xf numFmtId="0" fontId="10" fillId="0" borderId="34" xfId="18" applyFont="1" applyAlignment="1">
      <alignment horizontal="center" vertical="center"/>
    </xf>
    <xf numFmtId="0" fontId="10" fillId="0" borderId="34" xfId="18" applyFont="1" applyAlignment="1">
      <alignment vertical="center"/>
    </xf>
    <xf numFmtId="0" fontId="19" fillId="0" borderId="34" xfId="18" applyFont="1" applyAlignment="1">
      <alignment horizontal="center"/>
    </xf>
    <xf numFmtId="0" fontId="10" fillId="0" borderId="34" xfId="18" applyFont="1" applyAlignment="1">
      <alignment horizontal="center" vertical="top"/>
    </xf>
    <xf numFmtId="0" fontId="6" fillId="0" borderId="34" xfId="18" applyFont="1" applyAlignment="1">
      <alignment horizontal="left" vertical="top"/>
    </xf>
    <xf numFmtId="0" fontId="6" fillId="0" borderId="34" xfId="18" applyFont="1" applyAlignment="1">
      <alignment horizontal="left" vertical="center"/>
    </xf>
    <xf numFmtId="0" fontId="10" fillId="0" borderId="109" xfId="18" applyFont="1" applyBorder="1" applyAlignment="1">
      <alignment horizontal="left" vertical="center" wrapText="1"/>
    </xf>
    <xf numFmtId="0" fontId="10" fillId="0" borderId="110" xfId="18" applyFont="1" applyBorder="1" applyAlignment="1">
      <alignment horizontal="left" vertical="center" wrapText="1"/>
    </xf>
    <xf numFmtId="0" fontId="7" fillId="0" borderId="76" xfId="18" applyFont="1" applyBorder="1" applyAlignment="1">
      <alignment horizontal="center" vertical="center"/>
    </xf>
    <xf numFmtId="0" fontId="7" fillId="0" borderId="96" xfId="18" applyFont="1" applyBorder="1" applyAlignment="1">
      <alignment horizontal="center" vertical="center"/>
    </xf>
    <xf numFmtId="0" fontId="7" fillId="0" borderId="81" xfId="18" applyFont="1" applyBorder="1" applyAlignment="1">
      <alignment horizontal="center" vertical="center"/>
    </xf>
    <xf numFmtId="0" fontId="7" fillId="0" borderId="34" xfId="18" applyFont="1" applyAlignment="1">
      <alignment horizontal="center" vertical="center"/>
    </xf>
    <xf numFmtId="0" fontId="7" fillId="0" borderId="34" xfId="18" applyFont="1" applyAlignment="1">
      <alignment horizontal="left" vertical="center"/>
    </xf>
    <xf numFmtId="0" fontId="10" fillId="0" borderId="74" xfId="18" applyFont="1" applyBorder="1" applyAlignment="1">
      <alignment horizontal="left" vertical="center" wrapText="1"/>
    </xf>
    <xf numFmtId="0" fontId="10" fillId="0" borderId="106" xfId="18" applyFont="1" applyBorder="1" applyAlignment="1">
      <alignment horizontal="left" vertical="center" wrapText="1"/>
    </xf>
    <xf numFmtId="0" fontId="10" fillId="0" borderId="103" xfId="18" applyFont="1" applyBorder="1" applyAlignment="1">
      <alignment horizontal="center" vertical="center"/>
    </xf>
    <xf numFmtId="0" fontId="10" fillId="0" borderId="104" xfId="18" applyFont="1" applyBorder="1" applyAlignment="1">
      <alignment horizontal="center" vertical="center"/>
    </xf>
    <xf numFmtId="0" fontId="4" fillId="0" borderId="98" xfId="18" applyFont="1" applyBorder="1" applyAlignment="1">
      <alignment horizontal="center" vertical="center"/>
    </xf>
    <xf numFmtId="0" fontId="4" fillId="0" borderId="99" xfId="18" applyFont="1" applyBorder="1" applyAlignment="1">
      <alignment horizontal="center" vertical="center"/>
    </xf>
    <xf numFmtId="0" fontId="4" fillId="0" borderId="103" xfId="18" applyFont="1" applyBorder="1" applyAlignment="1">
      <alignment horizontal="center" vertical="center"/>
    </xf>
    <xf numFmtId="0" fontId="4" fillId="0" borderId="104" xfId="18" applyFont="1" applyBorder="1" applyAlignment="1">
      <alignment horizontal="center" vertical="center"/>
    </xf>
    <xf numFmtId="0" fontId="12" fillId="0" borderId="76" xfId="18" applyFont="1" applyBorder="1" applyAlignment="1">
      <alignment horizontal="center" vertical="center"/>
    </xf>
    <xf numFmtId="0" fontId="12" fillId="0" borderId="81" xfId="18" applyFont="1" applyBorder="1" applyAlignment="1">
      <alignment horizontal="center" vertical="center"/>
    </xf>
  </cellXfs>
  <cellStyles count="24">
    <cellStyle name="Comma" xfId="20" builtinId="3"/>
    <cellStyle name="Comma [0]" xfId="21" builtinId="6"/>
    <cellStyle name="Comma [0] 2" xfId="5" xr:uid="{00000000-0005-0000-0000-000000000000}"/>
    <cellStyle name="Comma [0] 2 2" xfId="6" xr:uid="{00000000-0005-0000-0000-000001000000}"/>
    <cellStyle name="Comma [0] 3" xfId="4" xr:uid="{00000000-0005-0000-0000-000002000000}"/>
    <cellStyle name="Comma 2" xfId="7" xr:uid="{00000000-0005-0000-0000-000003000000}"/>
    <cellStyle name="Comma 3" xfId="3" xr:uid="{00000000-0005-0000-0000-000004000000}"/>
    <cellStyle name="Explanatory Text 2" xfId="8" xr:uid="{00000000-0005-0000-0000-000005000000}"/>
    <cellStyle name="Good 2" xfId="1" xr:uid="{00000000-0005-0000-0000-000006000000}"/>
    <cellStyle name="Normal" xfId="0" builtinId="0"/>
    <cellStyle name="Normal 2" xfId="9" xr:uid="{00000000-0005-0000-0000-000008000000}"/>
    <cellStyle name="Normal 2 2" xfId="2" xr:uid="{00000000-0005-0000-0000-000009000000}"/>
    <cellStyle name="Normal 2 2 2" xfId="10" xr:uid="{00000000-0005-0000-0000-00000A000000}"/>
    <cellStyle name="Normal 2 6" xfId="22" xr:uid="{3E91EBE2-1269-48FB-B145-3AC172CD070F}"/>
    <cellStyle name="Normal 28" xfId="11" xr:uid="{00000000-0005-0000-0000-00000B000000}"/>
    <cellStyle name="Normal 3" xfId="12" xr:uid="{00000000-0005-0000-0000-00000C000000}"/>
    <cellStyle name="Normal 4" xfId="13" xr:uid="{00000000-0005-0000-0000-00000D000000}"/>
    <cellStyle name="Normal 5" xfId="18" xr:uid="{00000000-0005-0000-0000-00000E000000}"/>
    <cellStyle name="Normal 8" xfId="14" xr:uid="{00000000-0005-0000-0000-00000F000000}"/>
    <cellStyle name="Percent" xfId="19" builtinId="5"/>
    <cellStyle name="Percent 2" xfId="16" xr:uid="{00000000-0005-0000-0000-000012000000}"/>
    <cellStyle name="Percent 3" xfId="15" xr:uid="{00000000-0005-0000-0000-000013000000}"/>
    <cellStyle name="常规 2" xfId="17" xr:uid="{00000000-0005-0000-0000-000014000000}"/>
    <cellStyle name="常规 4" xfId="23" xr:uid="{C181D5A9-8DB6-4EDD-819B-3707DAF80F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8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Z1022"/>
  <sheetViews>
    <sheetView showGridLines="0" tabSelected="1" topLeftCell="A10" zoomScaleNormal="100" workbookViewId="0">
      <selection activeCell="G31" sqref="G31"/>
    </sheetView>
  </sheetViews>
  <sheetFormatPr defaultColWidth="14.42578125" defaultRowHeight="15" customHeight="1"/>
  <cols>
    <col min="1" max="1" width="4.85546875" customWidth="1"/>
    <col min="2" max="2" width="43.85546875" customWidth="1"/>
    <col min="3" max="3" width="1.5703125" customWidth="1"/>
    <col min="4" max="4" width="36.140625" customWidth="1"/>
    <col min="5" max="5" width="6.7109375" customWidth="1"/>
    <col min="6" max="6" width="11.140625" customWidth="1"/>
    <col min="7" max="7" width="18.85546875" customWidth="1"/>
    <col min="8" max="8" width="10.140625" customWidth="1"/>
    <col min="9" max="9" width="13.5703125" customWidth="1"/>
    <col min="10" max="10" width="16.42578125" customWidth="1"/>
    <col min="11" max="11" width="14" bestFit="1" customWidth="1"/>
    <col min="12" max="13" width="14.5703125" bestFit="1" customWidth="1"/>
    <col min="14" max="14" width="9.140625" customWidth="1"/>
    <col min="15" max="15" width="11.28515625" style="10" bestFit="1" customWidth="1"/>
    <col min="16" max="16" width="10.85546875" style="10" bestFit="1" customWidth="1"/>
    <col min="17" max="17" width="9.7109375" style="10" bestFit="1" customWidth="1"/>
    <col min="18" max="19" width="9.140625" customWidth="1"/>
    <col min="20" max="26" width="8" customWidth="1"/>
  </cols>
  <sheetData>
    <row r="1" spans="1:26">
      <c r="A1" s="572"/>
      <c r="B1" s="573"/>
      <c r="C1" s="3"/>
      <c r="D1" s="3"/>
      <c r="E1" s="3"/>
      <c r="F1" s="3"/>
      <c r="G1" s="7"/>
      <c r="H1" s="7"/>
      <c r="I1" s="12"/>
      <c r="J1" s="3"/>
      <c r="K1" s="574" t="str">
        <f>'Form 1.9'!F2</f>
        <v>Self Assessment</v>
      </c>
      <c r="L1" s="575"/>
      <c r="M1" s="576"/>
      <c r="N1" s="9"/>
      <c r="O1" s="3"/>
      <c r="P1" s="3"/>
      <c r="Q1" s="3"/>
      <c r="R1" s="3"/>
      <c r="S1" s="13"/>
      <c r="T1" s="3"/>
      <c r="U1" s="3"/>
      <c r="V1" s="3"/>
      <c r="W1" s="3"/>
      <c r="X1" s="3"/>
      <c r="Y1" s="3"/>
      <c r="Z1" s="3"/>
    </row>
    <row r="2" spans="1:26">
      <c r="A2" s="11"/>
      <c r="B2" s="11"/>
      <c r="C2" s="3"/>
      <c r="D2" s="3"/>
      <c r="E2" s="3"/>
      <c r="F2" s="3"/>
      <c r="G2" s="7"/>
      <c r="H2" s="7"/>
      <c r="I2" s="12"/>
      <c r="J2" s="3"/>
      <c r="K2" s="14"/>
      <c r="L2" s="14"/>
      <c r="M2" s="14"/>
      <c r="N2" s="9"/>
      <c r="O2" s="3"/>
      <c r="P2" s="3"/>
      <c r="Q2" s="3"/>
      <c r="R2" s="3"/>
      <c r="S2" s="13"/>
      <c r="T2" s="3"/>
      <c r="U2" s="3"/>
      <c r="V2" s="3"/>
      <c r="W2" s="3"/>
      <c r="X2" s="3"/>
      <c r="Y2" s="3"/>
      <c r="Z2" s="3"/>
    </row>
    <row r="3" spans="1:26" ht="18" customHeight="1">
      <c r="A3" s="577" t="s">
        <v>7</v>
      </c>
      <c r="B3" s="578"/>
      <c r="C3" s="578"/>
      <c r="D3" s="578"/>
      <c r="E3" s="578"/>
      <c r="F3" s="578"/>
      <c r="G3" s="578"/>
      <c r="H3" s="578"/>
      <c r="I3" s="578"/>
      <c r="J3" s="578"/>
      <c r="K3" s="578"/>
      <c r="L3" s="578"/>
      <c r="M3" s="579"/>
      <c r="N3" s="15"/>
      <c r="O3" s="3"/>
      <c r="P3" s="15"/>
      <c r="Q3" s="15"/>
      <c r="R3" s="15"/>
      <c r="S3" s="15"/>
      <c r="T3" s="3"/>
      <c r="U3" s="3"/>
      <c r="V3" s="3"/>
      <c r="W3" s="3"/>
      <c r="X3" s="3"/>
      <c r="Y3" s="3"/>
      <c r="Z3" s="3"/>
    </row>
    <row r="4" spans="1:26" ht="18" customHeight="1">
      <c r="A4" s="580"/>
      <c r="B4" s="573"/>
      <c r="C4" s="573"/>
      <c r="D4" s="573"/>
      <c r="E4" s="573"/>
      <c r="F4" s="573"/>
      <c r="G4" s="573"/>
      <c r="H4" s="573"/>
      <c r="I4" s="573"/>
      <c r="J4" s="573"/>
      <c r="K4" s="573"/>
      <c r="L4" s="573"/>
      <c r="M4" s="573"/>
      <c r="N4" s="15"/>
      <c r="O4" s="3"/>
      <c r="P4" s="15"/>
      <c r="Q4" s="15"/>
      <c r="R4" s="15"/>
      <c r="S4" s="15"/>
      <c r="T4" s="3"/>
      <c r="U4" s="3"/>
      <c r="V4" s="3"/>
      <c r="W4" s="3"/>
      <c r="X4" s="3"/>
      <c r="Y4" s="3"/>
      <c r="Z4" s="3"/>
    </row>
    <row r="5" spans="1:26" ht="18" customHeight="1">
      <c r="A5" s="16"/>
      <c r="B5" s="17"/>
      <c r="C5" s="17"/>
      <c r="D5" s="17"/>
      <c r="E5" s="17"/>
      <c r="F5" s="17"/>
      <c r="G5" s="17"/>
      <c r="H5" s="17"/>
      <c r="I5" s="17"/>
      <c r="J5" s="17"/>
      <c r="K5" s="18"/>
      <c r="L5" s="581"/>
      <c r="M5" s="582"/>
      <c r="N5" s="15"/>
      <c r="O5" s="3"/>
      <c r="P5" s="15"/>
      <c r="Q5" s="15"/>
      <c r="R5" s="15"/>
      <c r="S5" s="15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0"/>
      <c r="C6" s="21" t="s">
        <v>9</v>
      </c>
      <c r="D6" s="22" t="str">
        <f>'Form 1.9'!E8</f>
        <v>PT. Cahaya Hasil Cemerlang Multi Manufaktur</v>
      </c>
      <c r="E6" s="23"/>
      <c r="F6" s="23"/>
      <c r="G6" s="23"/>
      <c r="H6" s="23"/>
      <c r="I6" s="333"/>
      <c r="J6" s="24"/>
      <c r="K6" s="24"/>
      <c r="L6" s="24"/>
      <c r="M6" s="25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27"/>
      <c r="C7" s="28" t="s">
        <v>9</v>
      </c>
      <c r="D7" s="29" t="str">
        <f>'Form 1.9'!E10</f>
        <v>ZOI</v>
      </c>
      <c r="E7" s="7"/>
      <c r="F7" s="7"/>
      <c r="G7" s="3"/>
      <c r="H7" s="3"/>
      <c r="I7" s="334"/>
      <c r="J7" s="3"/>
      <c r="K7" s="3"/>
      <c r="L7" s="3"/>
      <c r="M7" s="30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27"/>
      <c r="C8" s="28" t="s">
        <v>9</v>
      </c>
      <c r="D8" s="66" t="str">
        <f>'Form 1.9'!E11</f>
        <v>Surgical Lamp Pendant Series</v>
      </c>
      <c r="E8" s="7"/>
      <c r="F8" s="7"/>
      <c r="G8" s="3"/>
      <c r="H8" s="3"/>
      <c r="I8" s="334"/>
      <c r="J8" s="3"/>
      <c r="K8" s="3"/>
      <c r="L8" s="3"/>
      <c r="M8" s="30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27"/>
      <c r="C9" s="28" t="s">
        <v>9</v>
      </c>
      <c r="D9" s="590" t="str">
        <f>'Form 1.9'!E12</f>
        <v>Perangkat Bantu Bedah berupa lampu bedah</v>
      </c>
      <c r="E9" s="590"/>
      <c r="F9" s="590"/>
      <c r="G9" s="590"/>
      <c r="H9" s="3"/>
      <c r="I9" s="334"/>
      <c r="J9" s="3"/>
      <c r="K9" s="3"/>
      <c r="L9" s="3"/>
      <c r="M9" s="30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27"/>
      <c r="C10" s="28" t="s">
        <v>9</v>
      </c>
      <c r="D10" s="29">
        <f>'Form 1.9'!E13</f>
        <v>0</v>
      </c>
      <c r="E10" s="7"/>
      <c r="F10" s="7"/>
      <c r="G10" s="3"/>
      <c r="H10" s="3"/>
      <c r="I10" s="334"/>
      <c r="J10" s="3"/>
      <c r="K10" s="3"/>
      <c r="L10" s="3"/>
      <c r="M10" s="30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>
      <c r="A11" s="31"/>
      <c r="B11" s="32"/>
      <c r="C11" s="33"/>
      <c r="D11" s="33"/>
      <c r="E11" s="33"/>
      <c r="F11" s="33"/>
      <c r="G11" s="33"/>
      <c r="H11" s="33"/>
      <c r="I11" s="34"/>
      <c r="J11" s="32"/>
      <c r="K11" s="35"/>
      <c r="L11" s="35"/>
      <c r="M11" s="36"/>
      <c r="N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>
      <c r="A12" s="567" t="s">
        <v>6</v>
      </c>
      <c r="B12" s="569" t="s">
        <v>13</v>
      </c>
      <c r="C12" s="557" t="s">
        <v>1</v>
      </c>
      <c r="D12" s="558"/>
      <c r="E12" s="23" t="s">
        <v>3</v>
      </c>
      <c r="F12" s="561" t="s">
        <v>2</v>
      </c>
      <c r="G12" s="39" t="s">
        <v>14</v>
      </c>
      <c r="H12" s="566" t="s">
        <v>15</v>
      </c>
      <c r="I12" s="583" t="s">
        <v>16</v>
      </c>
      <c r="J12" s="583" t="s">
        <v>17</v>
      </c>
      <c r="K12" s="584" t="s">
        <v>18</v>
      </c>
      <c r="L12" s="585"/>
      <c r="M12" s="58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2.75">
      <c r="A13" s="568"/>
      <c r="B13" s="570"/>
      <c r="C13" s="559"/>
      <c r="D13" s="560"/>
      <c r="E13" s="7" t="s">
        <v>19</v>
      </c>
      <c r="F13" s="562"/>
      <c r="G13" s="571" t="s">
        <v>20</v>
      </c>
      <c r="H13" s="562"/>
      <c r="I13" s="562"/>
      <c r="J13" s="562"/>
      <c r="K13" s="587" t="s">
        <v>21</v>
      </c>
      <c r="L13" s="588"/>
      <c r="M13" s="589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>
      <c r="A14" s="568"/>
      <c r="B14" s="570"/>
      <c r="C14" s="559"/>
      <c r="D14" s="560"/>
      <c r="E14" s="7" t="s">
        <v>22</v>
      </c>
      <c r="F14" s="562"/>
      <c r="G14" s="562"/>
      <c r="H14" s="562"/>
      <c r="I14" s="562"/>
      <c r="J14" s="562"/>
      <c r="K14" s="40" t="s">
        <v>23</v>
      </c>
      <c r="L14" s="40" t="s">
        <v>24</v>
      </c>
      <c r="M14" s="41" t="s">
        <v>25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2.75">
      <c r="A15" s="42" t="s">
        <v>26</v>
      </c>
      <c r="B15" s="43" t="s">
        <v>27</v>
      </c>
      <c r="C15" s="563" t="s">
        <v>28</v>
      </c>
      <c r="D15" s="564"/>
      <c r="E15" s="45" t="s">
        <v>29</v>
      </c>
      <c r="F15" s="46" t="s">
        <v>30</v>
      </c>
      <c r="G15" s="46" t="s">
        <v>31</v>
      </c>
      <c r="H15" s="44" t="s">
        <v>32</v>
      </c>
      <c r="I15" s="47" t="s">
        <v>33</v>
      </c>
      <c r="J15" s="44" t="s">
        <v>34</v>
      </c>
      <c r="K15" s="554" t="s">
        <v>35</v>
      </c>
      <c r="L15" s="555"/>
      <c r="M15" s="55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.5" customHeight="1">
      <c r="A16" s="7"/>
      <c r="B16" s="7"/>
      <c r="C16" s="7"/>
      <c r="D16" s="7"/>
      <c r="E16" s="7"/>
      <c r="F16" s="7"/>
      <c r="G16" s="7"/>
      <c r="H16" s="7"/>
      <c r="I16" s="12"/>
      <c r="J16" s="3"/>
      <c r="K16" s="48"/>
      <c r="L16" s="48"/>
      <c r="M16" s="48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2.75">
      <c r="A17" s="524" t="s">
        <v>208</v>
      </c>
      <c r="B17" s="522" t="s">
        <v>234</v>
      </c>
      <c r="C17" s="437" t="s">
        <v>9</v>
      </c>
      <c r="D17" s="392"/>
      <c r="E17" s="501"/>
      <c r="F17" s="392"/>
      <c r="G17" s="502"/>
      <c r="H17" s="502"/>
      <c r="I17" s="503"/>
      <c r="J17" s="504"/>
      <c r="K17" s="505"/>
      <c r="L17" s="505"/>
      <c r="M17" s="505"/>
      <c r="N17" s="9"/>
      <c r="O17" s="18" t="s">
        <v>47</v>
      </c>
      <c r="P17" s="18" t="s">
        <v>124</v>
      </c>
      <c r="Q17" s="18" t="s">
        <v>175</v>
      </c>
      <c r="R17" s="9"/>
      <c r="S17" s="9"/>
      <c r="T17" s="9"/>
      <c r="U17" s="9"/>
      <c r="V17" s="9"/>
      <c r="W17" s="9"/>
      <c r="X17" s="9"/>
      <c r="Y17" s="9"/>
      <c r="Z17" s="9"/>
    </row>
    <row r="18" spans="1:26" ht="19.5" customHeight="1">
      <c r="A18" s="374">
        <v>1</v>
      </c>
      <c r="B18" s="392" t="s">
        <v>273</v>
      </c>
      <c r="C18" s="507" t="s">
        <v>9</v>
      </c>
      <c r="D18" s="501" t="s">
        <v>303</v>
      </c>
      <c r="E18" s="501" t="s">
        <v>322</v>
      </c>
      <c r="F18" s="501" t="s">
        <v>236</v>
      </c>
      <c r="G18" s="501" t="s">
        <v>290</v>
      </c>
      <c r="H18" s="375">
        <v>1</v>
      </c>
      <c r="I18" s="437">
        <v>1</v>
      </c>
      <c r="J18" s="430"/>
      <c r="K18" s="506">
        <f>H18*I18*J18</f>
        <v>0</v>
      </c>
      <c r="L18" s="506">
        <f t="shared" ref="L18:L24" si="0">(1-H18)*I18*J18</f>
        <v>0</v>
      </c>
      <c r="M18" s="506">
        <f t="shared" ref="M18:M46" si="1">SUM(K18:L18)</f>
        <v>0</v>
      </c>
      <c r="N18" s="57"/>
      <c r="O18" s="180">
        <f>11%*M18</f>
        <v>0</v>
      </c>
      <c r="P18" s="180"/>
      <c r="Q18" s="180"/>
      <c r="R18" s="57"/>
      <c r="S18" s="57"/>
      <c r="T18" s="57"/>
      <c r="U18" s="57"/>
      <c r="V18" s="57"/>
      <c r="W18" s="57"/>
      <c r="X18" s="57"/>
      <c r="Y18" s="57"/>
      <c r="Z18" s="57"/>
    </row>
    <row r="19" spans="1:26" ht="26.25" customHeight="1">
      <c r="A19" s="374">
        <v>2</v>
      </c>
      <c r="B19" s="392" t="s">
        <v>274</v>
      </c>
      <c r="C19" s="507" t="s">
        <v>9</v>
      </c>
      <c r="D19" s="437" t="s">
        <v>291</v>
      </c>
      <c r="E19" s="501" t="s">
        <v>235</v>
      </c>
      <c r="F19" s="501" t="s">
        <v>237</v>
      </c>
      <c r="G19" s="536" t="s">
        <v>320</v>
      </c>
      <c r="H19" s="375">
        <v>1</v>
      </c>
      <c r="I19" s="437">
        <v>1</v>
      </c>
      <c r="J19" s="430"/>
      <c r="K19" s="506">
        <f>H19*I19*J19</f>
        <v>0</v>
      </c>
      <c r="L19" s="506">
        <f t="shared" si="0"/>
        <v>0</v>
      </c>
      <c r="M19" s="506">
        <f t="shared" si="1"/>
        <v>0</v>
      </c>
      <c r="N19" s="57"/>
      <c r="O19" s="180">
        <f t="shared" ref="O19:O45" si="2">11%*M19</f>
        <v>0</v>
      </c>
      <c r="P19" s="180"/>
      <c r="Q19" s="180"/>
      <c r="R19" s="57"/>
      <c r="S19" s="57"/>
      <c r="T19" s="57"/>
      <c r="U19" s="57"/>
      <c r="V19" s="57"/>
      <c r="W19" s="57"/>
      <c r="X19" s="57"/>
      <c r="Y19" s="57"/>
      <c r="Z19" s="57"/>
    </row>
    <row r="20" spans="1:26" ht="19.5" customHeight="1">
      <c r="A20" s="374">
        <v>3</v>
      </c>
      <c r="B20" s="392" t="s">
        <v>287</v>
      </c>
      <c r="C20" s="507" t="s">
        <v>9</v>
      </c>
      <c r="D20" s="437" t="s">
        <v>292</v>
      </c>
      <c r="E20" s="501" t="s">
        <v>235</v>
      </c>
      <c r="F20" s="501" t="s">
        <v>237</v>
      </c>
      <c r="G20" s="536" t="s">
        <v>172</v>
      </c>
      <c r="H20" s="375">
        <v>1</v>
      </c>
      <c r="I20" s="437">
        <v>1</v>
      </c>
      <c r="J20" s="430"/>
      <c r="K20" s="506">
        <f t="shared" ref="K20:K24" si="3">H20*I20*J20</f>
        <v>0</v>
      </c>
      <c r="L20" s="506">
        <f t="shared" si="0"/>
        <v>0</v>
      </c>
      <c r="M20" s="506">
        <f t="shared" si="1"/>
        <v>0</v>
      </c>
      <c r="N20" s="57"/>
      <c r="O20" s="180">
        <f t="shared" si="2"/>
        <v>0</v>
      </c>
      <c r="P20" s="180"/>
      <c r="Q20" s="180"/>
      <c r="R20" s="57"/>
      <c r="S20" s="57"/>
      <c r="T20" s="57"/>
      <c r="U20" s="57"/>
      <c r="V20" s="57"/>
      <c r="W20" s="57"/>
      <c r="X20" s="57"/>
      <c r="Y20" s="57"/>
      <c r="Z20" s="57"/>
    </row>
    <row r="21" spans="1:26" ht="19.5" customHeight="1">
      <c r="A21" s="374">
        <v>4</v>
      </c>
      <c r="B21" s="392" t="s">
        <v>275</v>
      </c>
      <c r="C21" s="507" t="s">
        <v>9</v>
      </c>
      <c r="D21" s="437" t="s">
        <v>293</v>
      </c>
      <c r="E21" s="501" t="s">
        <v>235</v>
      </c>
      <c r="F21" s="501" t="s">
        <v>236</v>
      </c>
      <c r="G21" s="536" t="s">
        <v>288</v>
      </c>
      <c r="H21" s="375">
        <v>1</v>
      </c>
      <c r="I21" s="437">
        <v>1</v>
      </c>
      <c r="J21" s="430"/>
      <c r="K21" s="506">
        <f t="shared" si="3"/>
        <v>0</v>
      </c>
      <c r="L21" s="506">
        <f t="shared" si="0"/>
        <v>0</v>
      </c>
      <c r="M21" s="506">
        <f t="shared" ref="M21:M24" si="4">SUM(K21:L21)</f>
        <v>0</v>
      </c>
      <c r="N21" s="57"/>
      <c r="O21" s="180">
        <f t="shared" si="2"/>
        <v>0</v>
      </c>
      <c r="P21" s="180"/>
      <c r="Q21" s="180"/>
      <c r="R21" s="57"/>
      <c r="S21" s="57"/>
      <c r="T21" s="57"/>
      <c r="U21" s="57"/>
      <c r="V21" s="57"/>
      <c r="W21" s="57"/>
      <c r="X21" s="57"/>
      <c r="Y21" s="57"/>
      <c r="Z21" s="57"/>
    </row>
    <row r="22" spans="1:26" ht="19.5" customHeight="1">
      <c r="A22" s="374">
        <v>5</v>
      </c>
      <c r="B22" s="392" t="s">
        <v>276</v>
      </c>
      <c r="C22" s="507" t="s">
        <v>9</v>
      </c>
      <c r="D22" s="437" t="s">
        <v>294</v>
      </c>
      <c r="E22" s="501" t="s">
        <v>322</v>
      </c>
      <c r="F22" s="501" t="s">
        <v>236</v>
      </c>
      <c r="G22" s="536" t="s">
        <v>288</v>
      </c>
      <c r="H22" s="375">
        <v>1</v>
      </c>
      <c r="I22" s="437">
        <v>1</v>
      </c>
      <c r="J22" s="430"/>
      <c r="K22" s="506">
        <f t="shared" si="3"/>
        <v>0</v>
      </c>
      <c r="L22" s="506">
        <f t="shared" si="0"/>
        <v>0</v>
      </c>
      <c r="M22" s="506">
        <f t="shared" si="4"/>
        <v>0</v>
      </c>
      <c r="N22" s="57"/>
      <c r="O22" s="180">
        <f t="shared" si="2"/>
        <v>0</v>
      </c>
      <c r="P22" s="180"/>
      <c r="Q22" s="180"/>
      <c r="R22" s="57"/>
      <c r="S22" s="57"/>
      <c r="T22" s="57"/>
      <c r="U22" s="57"/>
      <c r="V22" s="57"/>
      <c r="W22" s="57"/>
      <c r="X22" s="57"/>
      <c r="Y22" s="57"/>
      <c r="Z22" s="57"/>
    </row>
    <row r="23" spans="1:26" ht="19.5" customHeight="1">
      <c r="A23" s="374">
        <v>6</v>
      </c>
      <c r="B23" s="392" t="s">
        <v>277</v>
      </c>
      <c r="C23" s="507" t="s">
        <v>9</v>
      </c>
      <c r="D23" s="437" t="s">
        <v>295</v>
      </c>
      <c r="E23" s="501" t="s">
        <v>322</v>
      </c>
      <c r="F23" s="501" t="s">
        <v>236</v>
      </c>
      <c r="G23" s="536" t="s">
        <v>288</v>
      </c>
      <c r="H23" s="375">
        <v>1</v>
      </c>
      <c r="I23" s="437">
        <v>1</v>
      </c>
      <c r="J23" s="430"/>
      <c r="K23" s="506">
        <f t="shared" si="3"/>
        <v>0</v>
      </c>
      <c r="L23" s="506">
        <f t="shared" si="0"/>
        <v>0</v>
      </c>
      <c r="M23" s="506">
        <f t="shared" si="4"/>
        <v>0</v>
      </c>
      <c r="N23" s="57"/>
      <c r="O23" s="180">
        <f t="shared" si="2"/>
        <v>0</v>
      </c>
      <c r="P23" s="180"/>
      <c r="Q23" s="180"/>
      <c r="R23" s="57"/>
      <c r="S23" s="57"/>
      <c r="T23" s="57"/>
      <c r="U23" s="57"/>
      <c r="V23" s="57"/>
      <c r="W23" s="57"/>
      <c r="X23" s="57"/>
      <c r="Y23" s="57"/>
      <c r="Z23" s="57"/>
    </row>
    <row r="24" spans="1:26" ht="19.5" customHeight="1">
      <c r="A24" s="374">
        <v>7</v>
      </c>
      <c r="B24" s="392" t="s">
        <v>278</v>
      </c>
      <c r="C24" s="507" t="s">
        <v>9</v>
      </c>
      <c r="D24" s="437" t="s">
        <v>296</v>
      </c>
      <c r="E24" s="501" t="s">
        <v>322</v>
      </c>
      <c r="F24" s="501" t="s">
        <v>236</v>
      </c>
      <c r="G24" s="501" t="s">
        <v>289</v>
      </c>
      <c r="H24" s="375">
        <v>1</v>
      </c>
      <c r="I24" s="437">
        <v>1</v>
      </c>
      <c r="J24" s="430"/>
      <c r="K24" s="506">
        <f t="shared" si="3"/>
        <v>0</v>
      </c>
      <c r="L24" s="506">
        <f t="shared" si="0"/>
        <v>0</v>
      </c>
      <c r="M24" s="506">
        <f t="shared" si="4"/>
        <v>0</v>
      </c>
      <c r="N24" s="57"/>
      <c r="O24" s="180">
        <f t="shared" si="2"/>
        <v>0</v>
      </c>
      <c r="P24" s="180"/>
      <c r="Q24" s="180"/>
      <c r="R24" s="57"/>
      <c r="S24" s="57"/>
      <c r="T24" s="57"/>
      <c r="U24" s="57"/>
      <c r="V24" s="57"/>
      <c r="W24" s="57"/>
      <c r="X24" s="57"/>
      <c r="Y24" s="57"/>
      <c r="Z24" s="57"/>
    </row>
    <row r="25" spans="1:26" ht="19.5" customHeight="1">
      <c r="A25" s="374">
        <v>8</v>
      </c>
      <c r="B25" s="392" t="s">
        <v>279</v>
      </c>
      <c r="C25" s="507" t="s">
        <v>9</v>
      </c>
      <c r="D25" s="437" t="s">
        <v>297</v>
      </c>
      <c r="E25" s="501" t="s">
        <v>322</v>
      </c>
      <c r="F25" s="501" t="s">
        <v>236</v>
      </c>
      <c r="G25" s="501" t="s">
        <v>289</v>
      </c>
      <c r="H25" s="375">
        <v>1</v>
      </c>
      <c r="I25" s="437">
        <v>1</v>
      </c>
      <c r="J25" s="430"/>
      <c r="K25" s="506">
        <f t="shared" ref="K25:K28" si="5">H25*I25*J25</f>
        <v>0</v>
      </c>
      <c r="L25" s="506">
        <f t="shared" ref="L25:L28" si="6">(1-H25)*I25*J25</f>
        <v>0</v>
      </c>
      <c r="M25" s="506">
        <f t="shared" ref="M25:M28" si="7">SUM(K25:L25)</f>
        <v>0</v>
      </c>
      <c r="N25" s="57"/>
      <c r="O25" s="180"/>
      <c r="P25" s="180"/>
      <c r="Q25" s="180"/>
      <c r="R25" s="57"/>
      <c r="S25" s="57"/>
      <c r="T25" s="57"/>
      <c r="U25" s="57"/>
      <c r="V25" s="57"/>
      <c r="W25" s="57"/>
      <c r="X25" s="57"/>
      <c r="Y25" s="57"/>
      <c r="Z25" s="57"/>
    </row>
    <row r="26" spans="1:26" ht="19.5" customHeight="1">
      <c r="A26" s="374">
        <v>9</v>
      </c>
      <c r="B26" s="392" t="s">
        <v>280</v>
      </c>
      <c r="C26" s="507" t="s">
        <v>9</v>
      </c>
      <c r="D26" s="437" t="s">
        <v>298</v>
      </c>
      <c r="E26" s="501" t="s">
        <v>322</v>
      </c>
      <c r="F26" s="501" t="s">
        <v>236</v>
      </c>
      <c r="G26" s="501" t="s">
        <v>289</v>
      </c>
      <c r="H26" s="375">
        <v>1</v>
      </c>
      <c r="I26" s="437">
        <v>1</v>
      </c>
      <c r="J26" s="430"/>
      <c r="K26" s="506">
        <f t="shared" si="5"/>
        <v>0</v>
      </c>
      <c r="L26" s="506">
        <f t="shared" si="6"/>
        <v>0</v>
      </c>
      <c r="M26" s="506">
        <f t="shared" si="7"/>
        <v>0</v>
      </c>
      <c r="N26" s="57"/>
      <c r="O26" s="180"/>
      <c r="P26" s="180"/>
      <c r="Q26" s="180"/>
      <c r="R26" s="57"/>
      <c r="S26" s="57"/>
      <c r="T26" s="57"/>
      <c r="U26" s="57"/>
      <c r="V26" s="57"/>
      <c r="W26" s="57"/>
      <c r="X26" s="57"/>
      <c r="Y26" s="57"/>
      <c r="Z26" s="57"/>
    </row>
    <row r="27" spans="1:26" ht="19.5" customHeight="1">
      <c r="A27" s="374">
        <v>10</v>
      </c>
      <c r="B27" s="392" t="s">
        <v>281</v>
      </c>
      <c r="C27" s="507" t="s">
        <v>9</v>
      </c>
      <c r="D27" s="437" t="s">
        <v>298</v>
      </c>
      <c r="E27" s="501" t="s">
        <v>322</v>
      </c>
      <c r="F27" s="501" t="s">
        <v>236</v>
      </c>
      <c r="G27" s="501" t="s">
        <v>289</v>
      </c>
      <c r="H27" s="375">
        <v>1</v>
      </c>
      <c r="I27" s="437">
        <v>1</v>
      </c>
      <c r="J27" s="430"/>
      <c r="K27" s="506">
        <f t="shared" si="5"/>
        <v>0</v>
      </c>
      <c r="L27" s="506">
        <f t="shared" si="6"/>
        <v>0</v>
      </c>
      <c r="M27" s="506">
        <f t="shared" si="7"/>
        <v>0</v>
      </c>
      <c r="N27" s="57"/>
      <c r="O27" s="180"/>
      <c r="P27" s="180"/>
      <c r="Q27" s="180"/>
      <c r="R27" s="57"/>
      <c r="S27" s="57"/>
      <c r="T27" s="57"/>
      <c r="U27" s="57"/>
      <c r="V27" s="57"/>
      <c r="W27" s="57"/>
      <c r="X27" s="57"/>
      <c r="Y27" s="57"/>
      <c r="Z27" s="57"/>
    </row>
    <row r="28" spans="1:26" ht="19.5" customHeight="1">
      <c r="A28" s="374">
        <v>11</v>
      </c>
      <c r="B28" s="392" t="s">
        <v>284</v>
      </c>
      <c r="C28" s="507" t="s">
        <v>9</v>
      </c>
      <c r="D28" s="437" t="s">
        <v>299</v>
      </c>
      <c r="E28" s="501" t="s">
        <v>322</v>
      </c>
      <c r="F28" s="501" t="s">
        <v>237</v>
      </c>
      <c r="G28" s="536" t="s">
        <v>320</v>
      </c>
      <c r="H28" s="375">
        <v>1</v>
      </c>
      <c r="I28" s="437">
        <v>1</v>
      </c>
      <c r="J28" s="430"/>
      <c r="K28" s="506">
        <f t="shared" si="5"/>
        <v>0</v>
      </c>
      <c r="L28" s="506">
        <f t="shared" si="6"/>
        <v>0</v>
      </c>
      <c r="M28" s="506">
        <f t="shared" si="7"/>
        <v>0</v>
      </c>
      <c r="N28" s="9"/>
      <c r="O28" s="180">
        <f t="shared" si="2"/>
        <v>0</v>
      </c>
      <c r="P28" s="180"/>
      <c r="Q28" s="180"/>
      <c r="R28" s="9"/>
      <c r="S28" s="9"/>
      <c r="T28" s="9"/>
      <c r="U28" s="9"/>
      <c r="V28" s="9"/>
      <c r="W28" s="9"/>
      <c r="X28" s="9"/>
      <c r="Y28" s="9"/>
      <c r="Z28" s="9"/>
    </row>
    <row r="29" spans="1:26" ht="19.5" customHeight="1">
      <c r="A29" s="374">
        <v>12</v>
      </c>
      <c r="B29" s="392" t="s">
        <v>283</v>
      </c>
      <c r="C29" s="507" t="s">
        <v>9</v>
      </c>
      <c r="D29" s="437" t="s">
        <v>300</v>
      </c>
      <c r="E29" s="501" t="s">
        <v>322</v>
      </c>
      <c r="F29" s="501" t="s">
        <v>237</v>
      </c>
      <c r="G29" s="536" t="s">
        <v>320</v>
      </c>
      <c r="H29" s="375">
        <v>1</v>
      </c>
      <c r="I29" s="437">
        <v>1</v>
      </c>
      <c r="J29" s="430"/>
      <c r="K29" s="506">
        <f t="shared" ref="K29:K45" si="8">H29*I29*J29</f>
        <v>0</v>
      </c>
      <c r="L29" s="506">
        <f t="shared" ref="L29:L45" si="9">(1-H29)*I29*J29</f>
        <v>0</v>
      </c>
      <c r="M29" s="506">
        <f t="shared" ref="M29:M45" si="10">SUM(K29:L29)</f>
        <v>0</v>
      </c>
      <c r="N29" s="9"/>
      <c r="O29" s="180">
        <f t="shared" si="2"/>
        <v>0</v>
      </c>
      <c r="P29" s="180"/>
      <c r="Q29" s="180"/>
      <c r="R29" s="9"/>
      <c r="S29" s="9"/>
      <c r="T29" s="9"/>
      <c r="U29" s="9"/>
      <c r="V29" s="9"/>
      <c r="W29" s="9"/>
      <c r="X29" s="9"/>
      <c r="Y29" s="9"/>
      <c r="Z29" s="9"/>
    </row>
    <row r="30" spans="1:26" ht="20.25" customHeight="1">
      <c r="A30" s="374">
        <v>13</v>
      </c>
      <c r="B30" s="392" t="s">
        <v>285</v>
      </c>
      <c r="C30" s="507" t="s">
        <v>9</v>
      </c>
      <c r="D30" s="437" t="s">
        <v>301</v>
      </c>
      <c r="E30" s="501" t="s">
        <v>322</v>
      </c>
      <c r="F30" s="501" t="s">
        <v>236</v>
      </c>
      <c r="G30" s="536" t="s">
        <v>288</v>
      </c>
      <c r="H30" s="375">
        <v>1</v>
      </c>
      <c r="I30" s="437">
        <v>1</v>
      </c>
      <c r="J30" s="430"/>
      <c r="K30" s="506">
        <f t="shared" si="8"/>
        <v>0</v>
      </c>
      <c r="L30" s="506">
        <f t="shared" si="9"/>
        <v>0</v>
      </c>
      <c r="M30" s="506">
        <f t="shared" si="10"/>
        <v>0</v>
      </c>
      <c r="N30" s="9"/>
      <c r="O30" s="180">
        <f t="shared" si="2"/>
        <v>0</v>
      </c>
      <c r="P30" s="180"/>
      <c r="Q30" s="180"/>
      <c r="R30" s="9"/>
      <c r="S30" s="9"/>
      <c r="T30" s="9"/>
      <c r="U30" s="9"/>
      <c r="V30" s="9"/>
      <c r="W30" s="9"/>
      <c r="X30" s="9"/>
      <c r="Y30" s="9"/>
      <c r="Z30" s="9"/>
    </row>
    <row r="31" spans="1:26" ht="22.5" customHeight="1">
      <c r="A31" s="374">
        <v>14</v>
      </c>
      <c r="B31" s="392" t="s">
        <v>282</v>
      </c>
      <c r="C31" s="507" t="s">
        <v>9</v>
      </c>
      <c r="D31" s="437" t="s">
        <v>302</v>
      </c>
      <c r="E31" s="501" t="s">
        <v>322</v>
      </c>
      <c r="F31" s="501" t="s">
        <v>236</v>
      </c>
      <c r="G31" s="536" t="s">
        <v>321</v>
      </c>
      <c r="H31" s="375">
        <v>1</v>
      </c>
      <c r="I31" s="437">
        <v>1</v>
      </c>
      <c r="J31" s="430"/>
      <c r="K31" s="506">
        <f t="shared" ref="K31" si="11">H31*I31*J31</f>
        <v>0</v>
      </c>
      <c r="L31" s="506">
        <f t="shared" ref="L31" si="12">(1-H31)*I31*J31</f>
        <v>0</v>
      </c>
      <c r="M31" s="506">
        <f t="shared" ref="M31" si="13">SUM(K31:L31)</f>
        <v>0</v>
      </c>
      <c r="N31" s="9"/>
      <c r="O31" s="180">
        <f t="shared" si="2"/>
        <v>0</v>
      </c>
      <c r="P31" s="180"/>
      <c r="Q31" s="180"/>
      <c r="R31" s="9"/>
      <c r="S31" s="9"/>
      <c r="T31" s="9"/>
      <c r="U31" s="9"/>
      <c r="V31" s="9"/>
      <c r="W31" s="9"/>
      <c r="X31" s="9"/>
      <c r="Y31" s="9"/>
      <c r="Z31" s="9"/>
    </row>
    <row r="32" spans="1:26" ht="21" customHeight="1">
      <c r="A32" s="437">
        <v>15</v>
      </c>
      <c r="B32" s="392" t="s">
        <v>304</v>
      </c>
      <c r="C32" s="507" t="s">
        <v>9</v>
      </c>
      <c r="D32" s="523" t="s">
        <v>286</v>
      </c>
      <c r="E32" s="501" t="s">
        <v>235</v>
      </c>
      <c r="F32" s="501" t="s">
        <v>237</v>
      </c>
      <c r="G32" s="536" t="s">
        <v>320</v>
      </c>
      <c r="H32" s="375">
        <v>1</v>
      </c>
      <c r="I32" s="437">
        <v>1</v>
      </c>
      <c r="J32" s="430"/>
      <c r="K32" s="506">
        <f t="shared" si="8"/>
        <v>0</v>
      </c>
      <c r="L32" s="506">
        <f t="shared" si="9"/>
        <v>0</v>
      </c>
      <c r="M32" s="506">
        <f t="shared" si="10"/>
        <v>0</v>
      </c>
      <c r="N32" s="9"/>
      <c r="O32" s="180">
        <f t="shared" si="2"/>
        <v>0</v>
      </c>
      <c r="P32" s="180"/>
      <c r="Q32" s="180"/>
      <c r="R32" s="9"/>
      <c r="S32" s="9"/>
      <c r="T32" s="9"/>
      <c r="U32" s="9"/>
      <c r="V32" s="9"/>
      <c r="W32" s="9"/>
      <c r="X32" s="9"/>
      <c r="Y32" s="9"/>
      <c r="Z32" s="9"/>
    </row>
    <row r="33" spans="1:26" ht="19.5" customHeight="1">
      <c r="A33" s="437">
        <v>16</v>
      </c>
      <c r="B33" s="392" t="s">
        <v>305</v>
      </c>
      <c r="C33" s="507" t="s">
        <v>9</v>
      </c>
      <c r="D33" s="523" t="s">
        <v>306</v>
      </c>
      <c r="E33" s="501" t="s">
        <v>235</v>
      </c>
      <c r="F33" s="501" t="s">
        <v>237</v>
      </c>
      <c r="G33" s="536" t="s">
        <v>320</v>
      </c>
      <c r="H33" s="375">
        <v>1</v>
      </c>
      <c r="I33" s="437">
        <v>1</v>
      </c>
      <c r="J33" s="430"/>
      <c r="K33" s="506">
        <f t="shared" ref="K33" si="14">H33*I33*J33</f>
        <v>0</v>
      </c>
      <c r="L33" s="506">
        <f t="shared" ref="L33" si="15">(1-H33)*I33*J33</f>
        <v>0</v>
      </c>
      <c r="M33" s="506">
        <f t="shared" ref="M33" si="16">SUM(K33:L33)</f>
        <v>0</v>
      </c>
      <c r="N33" s="9"/>
      <c r="O33" s="180">
        <f t="shared" ref="O33" si="17">11%*M33</f>
        <v>0</v>
      </c>
      <c r="P33" s="180"/>
      <c r="Q33" s="180"/>
      <c r="R33" s="9"/>
      <c r="S33" s="9"/>
      <c r="T33" s="9"/>
      <c r="U33" s="9"/>
      <c r="V33" s="9"/>
      <c r="W33" s="9"/>
      <c r="X33" s="9"/>
      <c r="Y33" s="9"/>
      <c r="Z33" s="9"/>
    </row>
    <row r="34" spans="1:26" ht="19.5" customHeight="1">
      <c r="A34" s="437">
        <v>16</v>
      </c>
      <c r="B34" s="392" t="s">
        <v>305</v>
      </c>
      <c r="C34" s="507" t="s">
        <v>9</v>
      </c>
      <c r="D34" s="523" t="s">
        <v>307</v>
      </c>
      <c r="E34" s="501" t="s">
        <v>235</v>
      </c>
      <c r="F34" s="501" t="s">
        <v>237</v>
      </c>
      <c r="G34" s="536" t="s">
        <v>320</v>
      </c>
      <c r="H34" s="375">
        <v>1</v>
      </c>
      <c r="I34" s="437">
        <v>1</v>
      </c>
      <c r="J34" s="430"/>
      <c r="K34" s="506">
        <f t="shared" si="8"/>
        <v>0</v>
      </c>
      <c r="L34" s="506">
        <f t="shared" si="9"/>
        <v>0</v>
      </c>
      <c r="M34" s="506">
        <f t="shared" si="10"/>
        <v>0</v>
      </c>
      <c r="N34" s="9"/>
      <c r="O34" s="180">
        <f t="shared" si="2"/>
        <v>0</v>
      </c>
      <c r="P34" s="180"/>
      <c r="Q34" s="180"/>
      <c r="R34" s="9"/>
      <c r="S34" s="9"/>
      <c r="T34" s="9"/>
      <c r="U34" s="9"/>
      <c r="V34" s="9"/>
      <c r="W34" s="9"/>
      <c r="X34" s="9"/>
      <c r="Y34" s="9"/>
      <c r="Z34" s="9"/>
    </row>
    <row r="35" spans="1:26" ht="19.5" customHeight="1">
      <c r="A35" s="437">
        <v>16</v>
      </c>
      <c r="B35" s="392" t="s">
        <v>309</v>
      </c>
      <c r="C35" s="507" t="s">
        <v>9</v>
      </c>
      <c r="D35" s="523" t="s">
        <v>308</v>
      </c>
      <c r="E35" s="501" t="s">
        <v>235</v>
      </c>
      <c r="F35" s="501" t="s">
        <v>237</v>
      </c>
      <c r="G35" s="536" t="s">
        <v>320</v>
      </c>
      <c r="H35" s="375">
        <v>1</v>
      </c>
      <c r="I35" s="437">
        <v>1</v>
      </c>
      <c r="J35" s="430"/>
      <c r="K35" s="506">
        <f t="shared" ref="K35" si="18">H35*I35*J35</f>
        <v>0</v>
      </c>
      <c r="L35" s="506">
        <f t="shared" ref="L35" si="19">(1-H35)*I35*J35</f>
        <v>0</v>
      </c>
      <c r="M35" s="506">
        <f t="shared" ref="M35" si="20">SUM(K35:L35)</f>
        <v>0</v>
      </c>
      <c r="N35" s="9"/>
      <c r="O35" s="180">
        <f t="shared" ref="O35" si="21">11%*M35</f>
        <v>0</v>
      </c>
      <c r="P35" s="180"/>
      <c r="Q35" s="180"/>
      <c r="R35" s="9"/>
      <c r="S35" s="9"/>
      <c r="T35" s="9"/>
      <c r="U35" s="9"/>
      <c r="V35" s="9"/>
      <c r="W35" s="9"/>
      <c r="X35" s="9"/>
      <c r="Y35" s="9"/>
      <c r="Z35" s="9"/>
    </row>
    <row r="36" spans="1:26" ht="19.5" customHeight="1">
      <c r="A36" s="437">
        <v>17</v>
      </c>
      <c r="B36" s="392" t="s">
        <v>259</v>
      </c>
      <c r="C36" s="507" t="s">
        <v>9</v>
      </c>
      <c r="D36" s="437" t="s">
        <v>260</v>
      </c>
      <c r="E36" s="501" t="s">
        <v>235</v>
      </c>
      <c r="F36" s="501" t="s">
        <v>237</v>
      </c>
      <c r="G36" s="536" t="s">
        <v>320</v>
      </c>
      <c r="H36" s="375">
        <v>1</v>
      </c>
      <c r="I36" s="437">
        <v>1</v>
      </c>
      <c r="J36" s="430"/>
      <c r="K36" s="506">
        <f t="shared" si="8"/>
        <v>0</v>
      </c>
      <c r="L36" s="506">
        <f>(1-H36)*I36*J36</f>
        <v>0</v>
      </c>
      <c r="M36" s="506">
        <f t="shared" si="10"/>
        <v>0</v>
      </c>
      <c r="N36" s="9"/>
      <c r="O36" s="180">
        <f t="shared" si="2"/>
        <v>0</v>
      </c>
      <c r="P36" s="180"/>
      <c r="Q36" s="180"/>
      <c r="R36" s="9"/>
      <c r="S36" s="9"/>
      <c r="T36" s="9"/>
      <c r="U36" s="9"/>
      <c r="V36" s="9"/>
      <c r="W36" s="9"/>
      <c r="X36" s="9"/>
      <c r="Y36" s="9"/>
      <c r="Z36" s="9"/>
    </row>
    <row r="37" spans="1:26" ht="19.5" customHeight="1">
      <c r="A37" s="437"/>
      <c r="B37" s="544"/>
      <c r="C37" s="507"/>
      <c r="D37" s="544"/>
      <c r="E37" s="501"/>
      <c r="F37" s="501"/>
      <c r="G37" s="501"/>
      <c r="H37" s="375"/>
      <c r="I37" s="521"/>
      <c r="J37" s="430"/>
      <c r="K37" s="506">
        <f t="shared" si="8"/>
        <v>0</v>
      </c>
      <c r="L37" s="506"/>
      <c r="M37" s="506"/>
      <c r="N37" s="9"/>
      <c r="O37" s="180"/>
      <c r="P37" s="180"/>
      <c r="Q37" s="180"/>
      <c r="R37" s="9"/>
      <c r="S37" s="9"/>
      <c r="T37" s="9"/>
      <c r="U37" s="9"/>
      <c r="V37" s="9"/>
      <c r="W37" s="9"/>
      <c r="X37" s="9"/>
      <c r="Y37" s="9"/>
      <c r="Z37" s="9"/>
    </row>
    <row r="38" spans="1:26" ht="19.5" customHeight="1">
      <c r="A38" s="437"/>
      <c r="B38" s="544"/>
      <c r="C38" s="507"/>
      <c r="D38" s="544"/>
      <c r="E38" s="544"/>
      <c r="F38" s="501"/>
      <c r="G38" s="501"/>
      <c r="H38" s="375"/>
      <c r="I38" s="521"/>
      <c r="J38" s="430"/>
      <c r="K38" s="506">
        <f t="shared" si="8"/>
        <v>0</v>
      </c>
      <c r="L38" s="506"/>
      <c r="M38" s="506"/>
      <c r="N38" s="9"/>
      <c r="O38" s="180"/>
      <c r="P38" s="180"/>
      <c r="Q38" s="180"/>
      <c r="R38" s="9"/>
      <c r="S38" s="9"/>
      <c r="T38" s="9"/>
      <c r="U38" s="9"/>
      <c r="V38" s="9"/>
      <c r="W38" s="9"/>
      <c r="X38" s="9"/>
      <c r="Y38" s="9"/>
      <c r="Z38" s="9"/>
    </row>
    <row r="39" spans="1:26" ht="19.5" customHeight="1">
      <c r="A39" s="437"/>
      <c r="B39" s="544"/>
      <c r="C39" s="507"/>
      <c r="D39" s="523"/>
      <c r="E39" s="501"/>
      <c r="F39" s="501"/>
      <c r="G39" s="501"/>
      <c r="H39" s="375"/>
      <c r="I39" s="521"/>
      <c r="J39" s="430"/>
      <c r="K39" s="506">
        <f t="shared" si="8"/>
        <v>0</v>
      </c>
      <c r="L39" s="506"/>
      <c r="M39" s="506"/>
      <c r="N39" s="9"/>
      <c r="O39" s="180"/>
      <c r="P39" s="180"/>
      <c r="Q39" s="180"/>
      <c r="R39" s="9"/>
      <c r="S39" s="9"/>
      <c r="T39" s="9"/>
      <c r="U39" s="9"/>
      <c r="V39" s="9"/>
      <c r="W39" s="9"/>
      <c r="X39" s="9"/>
      <c r="Y39" s="9"/>
      <c r="Z39" s="9"/>
    </row>
    <row r="40" spans="1:26" ht="19.5" customHeight="1">
      <c r="A40" s="374"/>
      <c r="B40" s="544"/>
      <c r="C40" s="507"/>
      <c r="D40" s="437"/>
      <c r="E40" s="501"/>
      <c r="F40" s="501"/>
      <c r="G40" s="501"/>
      <c r="H40" s="375"/>
      <c r="I40" s="437"/>
      <c r="J40" s="430"/>
      <c r="K40" s="506">
        <f t="shared" si="8"/>
        <v>0</v>
      </c>
      <c r="L40" s="506"/>
      <c r="M40" s="506"/>
      <c r="N40" s="9"/>
      <c r="O40" s="180">
        <f t="shared" si="2"/>
        <v>0</v>
      </c>
      <c r="P40" s="180"/>
      <c r="Q40" s="180"/>
      <c r="R40" s="9"/>
      <c r="S40" s="9"/>
      <c r="T40" s="9"/>
      <c r="U40" s="9"/>
      <c r="V40" s="9"/>
      <c r="W40" s="9"/>
      <c r="X40" s="9"/>
      <c r="Y40" s="9"/>
      <c r="Z40" s="9"/>
    </row>
    <row r="41" spans="1:26" ht="19.5" customHeight="1">
      <c r="A41" s="374"/>
      <c r="B41" s="544"/>
      <c r="C41" s="507"/>
      <c r="D41" s="544"/>
      <c r="E41" s="501"/>
      <c r="F41" s="501"/>
      <c r="G41" s="501"/>
      <c r="H41" s="375"/>
      <c r="I41" s="437"/>
      <c r="J41" s="430"/>
      <c r="K41" s="506">
        <f t="shared" si="8"/>
        <v>0</v>
      </c>
      <c r="L41" s="506"/>
      <c r="M41" s="506"/>
      <c r="N41" s="9"/>
      <c r="O41" s="180">
        <f t="shared" si="2"/>
        <v>0</v>
      </c>
      <c r="P41" s="180"/>
      <c r="Q41" s="180"/>
      <c r="R41" s="9"/>
      <c r="S41" s="9"/>
      <c r="T41" s="9"/>
      <c r="U41" s="9"/>
      <c r="V41" s="9"/>
      <c r="W41" s="9"/>
      <c r="X41" s="9"/>
      <c r="Y41" s="9"/>
      <c r="Z41" s="9"/>
    </row>
    <row r="42" spans="1:26" ht="19.5" customHeight="1">
      <c r="A42" s="374"/>
      <c r="B42" s="498"/>
      <c r="C42" s="507"/>
      <c r="D42" s="437"/>
      <c r="E42" s="501"/>
      <c r="F42" s="501"/>
      <c r="G42" s="501"/>
      <c r="H42" s="375"/>
      <c r="I42" s="437"/>
      <c r="J42" s="430"/>
      <c r="K42" s="506">
        <f t="shared" si="8"/>
        <v>0</v>
      </c>
      <c r="L42" s="506"/>
      <c r="M42" s="506"/>
      <c r="N42" s="9"/>
      <c r="O42" s="180">
        <f t="shared" si="2"/>
        <v>0</v>
      </c>
      <c r="P42" s="180"/>
      <c r="Q42" s="180"/>
      <c r="R42" s="9"/>
      <c r="S42" s="9"/>
      <c r="T42" s="9"/>
      <c r="U42" s="9"/>
      <c r="V42" s="9"/>
      <c r="W42" s="9"/>
      <c r="X42" s="9"/>
      <c r="Y42" s="9"/>
      <c r="Z42" s="9"/>
    </row>
    <row r="43" spans="1:26" ht="19.5" customHeight="1">
      <c r="A43" s="374"/>
      <c r="B43" s="498"/>
      <c r="C43" s="507"/>
      <c r="D43" s="437"/>
      <c r="E43" s="501"/>
      <c r="F43" s="501"/>
      <c r="G43" s="501"/>
      <c r="H43" s="375"/>
      <c r="I43" s="437"/>
      <c r="J43" s="430"/>
      <c r="K43" s="506">
        <f t="shared" si="8"/>
        <v>0</v>
      </c>
      <c r="L43" s="506"/>
      <c r="M43" s="506"/>
      <c r="N43" s="9"/>
      <c r="O43" s="180">
        <f t="shared" si="2"/>
        <v>0</v>
      </c>
      <c r="P43" s="180"/>
      <c r="Q43" s="180"/>
      <c r="R43" s="9"/>
      <c r="S43" s="9"/>
      <c r="T43" s="9"/>
      <c r="U43" s="9"/>
      <c r="V43" s="9"/>
      <c r="W43" s="9"/>
      <c r="X43" s="9"/>
      <c r="Y43" s="9"/>
      <c r="Z43" s="9"/>
    </row>
    <row r="44" spans="1:26" ht="19.5" customHeight="1">
      <c r="A44" s="374"/>
      <c r="B44" s="498"/>
      <c r="C44" s="507"/>
      <c r="D44" s="437"/>
      <c r="E44" s="501"/>
      <c r="F44" s="501"/>
      <c r="G44" s="501"/>
      <c r="H44" s="375"/>
      <c r="I44" s="437"/>
      <c r="J44" s="430"/>
      <c r="K44" s="506">
        <f t="shared" si="8"/>
        <v>0</v>
      </c>
      <c r="L44" s="506"/>
      <c r="M44" s="506"/>
      <c r="N44" s="9"/>
      <c r="O44" s="180">
        <f t="shared" si="2"/>
        <v>0</v>
      </c>
      <c r="P44" s="180"/>
      <c r="Q44" s="180"/>
      <c r="R44" s="9"/>
      <c r="S44" s="9"/>
      <c r="T44" s="9"/>
      <c r="U44" s="9"/>
      <c r="V44" s="9"/>
      <c r="W44" s="9"/>
      <c r="X44" s="9"/>
      <c r="Y44" s="9"/>
      <c r="Z44" s="9"/>
    </row>
    <row r="45" spans="1:26" ht="19.5" customHeight="1">
      <c r="A45" s="437"/>
      <c r="B45" s="498"/>
      <c r="C45" s="507"/>
      <c r="D45" s="437"/>
      <c r="E45" s="501"/>
      <c r="F45" s="501"/>
      <c r="G45" s="501"/>
      <c r="H45" s="375"/>
      <c r="I45" s="437"/>
      <c r="J45" s="430"/>
      <c r="K45" s="506">
        <f t="shared" si="8"/>
        <v>0</v>
      </c>
      <c r="L45" s="506">
        <f t="shared" si="9"/>
        <v>0</v>
      </c>
      <c r="M45" s="506">
        <f t="shared" si="10"/>
        <v>0</v>
      </c>
      <c r="N45" s="9"/>
      <c r="O45" s="180">
        <f t="shared" si="2"/>
        <v>0</v>
      </c>
      <c r="P45" s="180"/>
      <c r="Q45" s="180"/>
      <c r="R45" s="9"/>
      <c r="S45" s="9"/>
      <c r="T45" s="9"/>
      <c r="U45" s="9"/>
      <c r="V45" s="9"/>
      <c r="W45" s="9"/>
      <c r="X45" s="9"/>
      <c r="Y45" s="9"/>
      <c r="Z45" s="9"/>
    </row>
    <row r="46" spans="1:26" ht="19.5" customHeight="1" thickBot="1">
      <c r="A46" s="496"/>
      <c r="B46" s="497" t="s">
        <v>37</v>
      </c>
      <c r="C46" s="565"/>
      <c r="D46" s="564"/>
      <c r="E46" s="499"/>
      <c r="F46" s="499"/>
      <c r="G46" s="391"/>
      <c r="H46" s="391"/>
      <c r="I46" s="500"/>
      <c r="J46" s="391"/>
      <c r="K46" s="464">
        <f>SUM(K18:K45)</f>
        <v>0</v>
      </c>
      <c r="L46" s="464">
        <f>SUM(L18:L24)</f>
        <v>0</v>
      </c>
      <c r="M46" s="465">
        <f t="shared" si="1"/>
        <v>0</v>
      </c>
      <c r="N46" s="9"/>
      <c r="O46" s="181">
        <f>SUM(O18:O45)</f>
        <v>0</v>
      </c>
      <c r="P46" s="181"/>
      <c r="Q46" s="181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>
      <c r="A47" s="7"/>
      <c r="B47" s="3"/>
      <c r="C47" s="3"/>
      <c r="D47" s="3"/>
      <c r="E47" s="9"/>
      <c r="F47" s="9"/>
      <c r="G47" s="9"/>
      <c r="H47" s="9"/>
      <c r="I47" s="64"/>
      <c r="J47" s="9"/>
      <c r="K47" s="64"/>
      <c r="L47" s="64"/>
      <c r="M47" s="64"/>
      <c r="N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>
      <c r="A48" s="7"/>
      <c r="B48" s="3"/>
      <c r="C48" s="3"/>
      <c r="D48" s="3"/>
      <c r="E48" s="9"/>
      <c r="F48" s="9"/>
      <c r="G48" s="9"/>
      <c r="H48" s="9"/>
      <c r="I48" s="64"/>
      <c r="J48" s="9"/>
      <c r="K48" s="64"/>
      <c r="L48" s="64"/>
      <c r="M48" s="64"/>
      <c r="N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>
      <c r="A49" s="65"/>
      <c r="B49" s="66" t="s">
        <v>38</v>
      </c>
      <c r="C49" s="3"/>
      <c r="D49" s="3"/>
      <c r="E49" s="9"/>
      <c r="F49" s="9"/>
      <c r="G49" s="9"/>
      <c r="H49" s="9"/>
      <c r="I49" s="64"/>
      <c r="J49" s="9"/>
      <c r="K49" s="64"/>
      <c r="L49" s="64"/>
      <c r="M49" s="64"/>
      <c r="N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>
      <c r="A50" s="67">
        <v>1</v>
      </c>
      <c r="B50" s="66" t="s">
        <v>39</v>
      </c>
      <c r="C50" s="3"/>
      <c r="D50" s="3"/>
      <c r="E50" s="9"/>
      <c r="F50" s="9"/>
      <c r="G50" s="9"/>
      <c r="H50" s="9"/>
      <c r="I50" s="64"/>
      <c r="J50" s="9"/>
      <c r="K50" s="64"/>
      <c r="L50" s="64"/>
      <c r="M50" s="64"/>
      <c r="N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>
      <c r="A51" s="67">
        <v>2</v>
      </c>
      <c r="B51" s="66" t="s">
        <v>40</v>
      </c>
      <c r="C51" s="3"/>
      <c r="D51" s="3"/>
      <c r="E51" s="9"/>
      <c r="F51" s="9"/>
      <c r="G51" s="9"/>
      <c r="H51" s="9"/>
      <c r="I51" s="64"/>
      <c r="J51" s="9"/>
      <c r="K51" s="64"/>
      <c r="L51" s="64"/>
      <c r="M51" s="64"/>
      <c r="N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>
      <c r="A52" s="7"/>
      <c r="B52" s="3"/>
      <c r="C52" s="3"/>
      <c r="D52" s="3"/>
      <c r="E52" s="9"/>
      <c r="F52" s="9"/>
      <c r="G52" s="9"/>
      <c r="H52" s="9"/>
      <c r="I52" s="64"/>
      <c r="J52" s="9"/>
      <c r="K52" s="64"/>
      <c r="L52" s="64"/>
      <c r="M52" s="64"/>
      <c r="N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>
      <c r="A53" s="7"/>
      <c r="B53" s="3"/>
      <c r="C53" s="3"/>
      <c r="D53" s="3"/>
      <c r="E53" s="9"/>
      <c r="F53" s="9"/>
      <c r="G53" s="9"/>
      <c r="H53" s="9"/>
      <c r="I53" s="64"/>
      <c r="J53" s="9"/>
      <c r="K53" s="64"/>
      <c r="L53" s="64"/>
      <c r="M53" s="64"/>
      <c r="N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>
      <c r="A54" s="7"/>
      <c r="B54" s="3"/>
      <c r="C54" s="3"/>
      <c r="D54" s="3"/>
      <c r="E54" s="9"/>
      <c r="F54" s="9"/>
      <c r="G54" s="9"/>
      <c r="H54" s="9"/>
      <c r="I54" s="64"/>
      <c r="J54" s="9"/>
      <c r="K54" s="64"/>
      <c r="L54" s="64"/>
      <c r="M54" s="64"/>
      <c r="N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>
      <c r="A55" s="7"/>
      <c r="B55" s="3"/>
      <c r="C55" s="3"/>
      <c r="D55" s="3"/>
      <c r="E55" s="3"/>
      <c r="F55" s="3"/>
      <c r="G55" s="3"/>
      <c r="H55" s="9"/>
      <c r="I55" s="64"/>
      <c r="J55" s="9"/>
      <c r="K55" s="64"/>
      <c r="L55" s="64"/>
      <c r="M55" s="64"/>
      <c r="N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>
      <c r="A56" s="7"/>
      <c r="B56" s="3"/>
      <c r="C56" s="3"/>
      <c r="D56" s="3"/>
      <c r="E56" s="3"/>
      <c r="F56" s="3"/>
      <c r="G56" s="3"/>
      <c r="H56" s="9"/>
      <c r="I56" s="64"/>
      <c r="J56" s="9"/>
      <c r="K56" s="64"/>
      <c r="L56" s="64"/>
      <c r="M56" s="64"/>
      <c r="N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>
      <c r="A57" s="7"/>
      <c r="B57" s="3"/>
      <c r="C57" s="3"/>
      <c r="D57" s="3"/>
      <c r="E57" s="3"/>
      <c r="F57" s="3"/>
      <c r="G57" s="3"/>
      <c r="H57" s="9"/>
      <c r="I57" s="64"/>
      <c r="J57" s="9"/>
      <c r="K57" s="64"/>
      <c r="L57" s="64"/>
      <c r="M57" s="64"/>
      <c r="N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>
      <c r="A58" s="7"/>
      <c r="B58" s="3"/>
      <c r="C58" s="3"/>
      <c r="D58" s="3"/>
      <c r="E58" s="3"/>
      <c r="F58" s="3"/>
      <c r="G58" s="3"/>
      <c r="H58" s="9"/>
      <c r="I58" s="64"/>
      <c r="J58" s="9"/>
      <c r="K58" s="64"/>
      <c r="L58" s="64"/>
      <c r="M58" s="64"/>
      <c r="N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>
      <c r="A59" s="7"/>
      <c r="B59" s="3"/>
      <c r="C59" s="3"/>
      <c r="D59" s="3"/>
      <c r="E59" s="3"/>
      <c r="F59" s="3"/>
      <c r="G59" s="3"/>
      <c r="H59" s="9"/>
      <c r="I59" s="64"/>
      <c r="J59" s="9"/>
      <c r="K59" s="64"/>
      <c r="L59" s="64"/>
      <c r="M59" s="64"/>
      <c r="N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>
      <c r="A60" s="7"/>
      <c r="B60" s="3"/>
      <c r="C60" s="3"/>
      <c r="D60" s="3"/>
      <c r="E60" s="3"/>
      <c r="F60" s="3"/>
      <c r="G60" s="3"/>
      <c r="H60" s="9"/>
      <c r="I60" s="64"/>
      <c r="J60" s="9"/>
      <c r="K60" s="64"/>
      <c r="L60" s="64"/>
      <c r="M60" s="64"/>
      <c r="N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>
      <c r="A61" s="7"/>
      <c r="B61" s="3"/>
      <c r="C61" s="3"/>
      <c r="D61" s="3"/>
      <c r="E61" s="3"/>
      <c r="F61" s="3"/>
      <c r="G61" s="3"/>
      <c r="H61" s="9"/>
      <c r="I61" s="64"/>
      <c r="J61" s="9"/>
      <c r="K61" s="64"/>
      <c r="L61" s="64"/>
      <c r="M61" s="64"/>
      <c r="N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>
      <c r="A62" s="7"/>
      <c r="B62" s="3"/>
      <c r="C62" s="3"/>
      <c r="D62" s="3"/>
      <c r="E62" s="3"/>
      <c r="F62" s="3"/>
      <c r="G62" s="3"/>
      <c r="H62" s="9"/>
      <c r="I62" s="64"/>
      <c r="J62" s="9"/>
      <c r="K62" s="64"/>
      <c r="L62" s="64"/>
      <c r="M62" s="64"/>
      <c r="N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>
      <c r="A63" s="7"/>
      <c r="B63" s="3"/>
      <c r="C63" s="3"/>
      <c r="D63" s="3"/>
      <c r="E63" s="3"/>
      <c r="F63" s="3"/>
      <c r="G63" s="3"/>
      <c r="H63" s="9"/>
      <c r="I63" s="64"/>
      <c r="J63" s="9"/>
      <c r="K63" s="64"/>
      <c r="L63" s="64"/>
      <c r="M63" s="64"/>
      <c r="N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>
      <c r="A64" s="7"/>
      <c r="B64" s="3"/>
      <c r="C64" s="3"/>
      <c r="D64" s="3"/>
      <c r="E64" s="3"/>
      <c r="F64" s="3"/>
      <c r="G64" s="3"/>
      <c r="H64" s="9"/>
      <c r="I64" s="64"/>
      <c r="J64" s="9"/>
      <c r="K64" s="64"/>
      <c r="L64" s="64"/>
      <c r="M64" s="64"/>
      <c r="N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>
      <c r="A65" s="7"/>
      <c r="B65" s="3"/>
      <c r="C65" s="3"/>
      <c r="D65" s="3"/>
      <c r="E65" s="3"/>
      <c r="F65" s="3"/>
      <c r="G65" s="3"/>
      <c r="H65" s="9"/>
      <c r="I65" s="64"/>
      <c r="J65" s="9"/>
      <c r="K65" s="64"/>
      <c r="L65" s="64"/>
      <c r="M65" s="64"/>
      <c r="N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>
      <c r="A66" s="7"/>
      <c r="B66" s="3"/>
      <c r="C66" s="3"/>
      <c r="D66" s="3"/>
      <c r="E66" s="3"/>
      <c r="F66" s="3"/>
      <c r="G66" s="3"/>
      <c r="H66" s="9"/>
      <c r="I66" s="64"/>
      <c r="J66" s="9"/>
      <c r="K66" s="64"/>
      <c r="L66" s="64"/>
      <c r="M66" s="64"/>
      <c r="N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>
      <c r="A67" s="7"/>
      <c r="B67" s="3"/>
      <c r="C67" s="3"/>
      <c r="D67" s="3"/>
      <c r="E67" s="3"/>
      <c r="F67" s="3"/>
      <c r="G67" s="3"/>
      <c r="H67" s="9"/>
      <c r="I67" s="64"/>
      <c r="J67" s="9"/>
      <c r="K67" s="64"/>
      <c r="L67" s="64"/>
      <c r="M67" s="64"/>
      <c r="N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>
      <c r="A68" s="7"/>
      <c r="B68" s="3"/>
      <c r="C68" s="3"/>
      <c r="D68" s="3"/>
      <c r="E68" s="3"/>
      <c r="F68" s="3"/>
      <c r="G68" s="3"/>
      <c r="H68" s="9"/>
      <c r="I68" s="12"/>
      <c r="J68" s="3"/>
      <c r="K68" s="64"/>
      <c r="L68" s="64"/>
      <c r="M68" s="64"/>
      <c r="N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>
      <c r="A69" s="7"/>
      <c r="B69" s="3"/>
      <c r="C69" s="3"/>
      <c r="D69" s="3"/>
      <c r="E69" s="3"/>
      <c r="F69" s="3"/>
      <c r="G69" s="3"/>
      <c r="H69" s="9"/>
      <c r="I69" s="12"/>
      <c r="J69" s="3"/>
      <c r="K69" s="64"/>
      <c r="L69" s="64"/>
      <c r="M69" s="64"/>
      <c r="N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>
      <c r="A70" s="7"/>
      <c r="B70" s="9"/>
      <c r="C70" s="3"/>
      <c r="D70" s="3"/>
      <c r="E70" s="9"/>
      <c r="F70" s="9"/>
      <c r="G70" s="9"/>
      <c r="H70" s="9"/>
      <c r="I70" s="12"/>
      <c r="J70" s="3"/>
      <c r="K70" s="64"/>
      <c r="L70" s="64"/>
      <c r="M70" s="64"/>
      <c r="N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>
      <c r="A71" s="7"/>
      <c r="B71" s="9"/>
      <c r="C71" s="3"/>
      <c r="D71" s="3"/>
      <c r="E71" s="9"/>
      <c r="F71" s="9"/>
      <c r="G71" s="9"/>
      <c r="H71" s="9"/>
      <c r="I71" s="12"/>
      <c r="J71" s="3"/>
      <c r="K71" s="64"/>
      <c r="L71" s="64"/>
      <c r="M71" s="64"/>
      <c r="N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>
      <c r="A72" s="7"/>
      <c r="B72" s="9"/>
      <c r="C72" s="3"/>
      <c r="D72" s="3"/>
      <c r="E72" s="9"/>
      <c r="F72" s="9"/>
      <c r="G72" s="9"/>
      <c r="H72" s="9"/>
      <c r="I72" s="12"/>
      <c r="J72" s="3"/>
      <c r="K72" s="64"/>
      <c r="L72" s="64"/>
      <c r="M72" s="64"/>
      <c r="N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>
      <c r="A73" s="7"/>
      <c r="B73" s="9"/>
      <c r="C73" s="3"/>
      <c r="D73" s="3"/>
      <c r="E73" s="9"/>
      <c r="F73" s="9"/>
      <c r="G73" s="9"/>
      <c r="H73" s="9"/>
      <c r="I73" s="12"/>
      <c r="J73" s="3"/>
      <c r="K73" s="64"/>
      <c r="L73" s="64"/>
      <c r="M73" s="64"/>
      <c r="N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>
      <c r="A74" s="7"/>
      <c r="B74" s="3"/>
      <c r="C74" s="3"/>
      <c r="D74" s="3"/>
      <c r="E74" s="9"/>
      <c r="F74" s="9"/>
      <c r="G74" s="9"/>
      <c r="H74" s="9"/>
      <c r="I74" s="12"/>
      <c r="J74" s="3"/>
      <c r="K74" s="64"/>
      <c r="L74" s="64"/>
      <c r="M74" s="64"/>
      <c r="N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>
      <c r="A75" s="7"/>
      <c r="B75" s="3"/>
      <c r="C75" s="3"/>
      <c r="D75" s="3"/>
      <c r="E75" s="9"/>
      <c r="F75" s="9"/>
      <c r="G75" s="9"/>
      <c r="H75" s="9"/>
      <c r="I75" s="12"/>
      <c r="J75" s="3"/>
      <c r="K75" s="64"/>
      <c r="L75" s="64"/>
      <c r="M75" s="64"/>
      <c r="N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>
      <c r="A76" s="7"/>
      <c r="B76" s="3"/>
      <c r="C76" s="3"/>
      <c r="D76" s="3"/>
      <c r="E76" s="9"/>
      <c r="F76" s="9"/>
      <c r="G76" s="9"/>
      <c r="H76" s="9"/>
      <c r="I76" s="12"/>
      <c r="J76" s="3"/>
      <c r="K76" s="64"/>
      <c r="L76" s="64"/>
      <c r="M76" s="64"/>
      <c r="N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>
      <c r="A77" s="7"/>
      <c r="B77" s="3"/>
      <c r="C77" s="3"/>
      <c r="D77" s="3"/>
      <c r="E77" s="9"/>
      <c r="F77" s="9"/>
      <c r="G77" s="9"/>
      <c r="H77" s="9"/>
      <c r="I77" s="12"/>
      <c r="J77" s="3"/>
      <c r="K77" s="64"/>
      <c r="L77" s="64"/>
      <c r="M77" s="64"/>
      <c r="N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>
      <c r="A78" s="7"/>
      <c r="B78" s="3"/>
      <c r="C78" s="3"/>
      <c r="D78" s="3"/>
      <c r="E78" s="9"/>
      <c r="F78" s="9"/>
      <c r="G78" s="9"/>
      <c r="H78" s="9"/>
      <c r="I78" s="12"/>
      <c r="J78" s="3"/>
      <c r="K78" s="64"/>
      <c r="L78" s="64"/>
      <c r="M78" s="64"/>
      <c r="N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>
      <c r="A79" s="7"/>
      <c r="B79" s="3"/>
      <c r="C79" s="3"/>
      <c r="D79" s="3"/>
      <c r="E79" s="9"/>
      <c r="F79" s="9"/>
      <c r="G79" s="9"/>
      <c r="H79" s="9"/>
      <c r="I79" s="12"/>
      <c r="J79" s="3"/>
      <c r="K79" s="64"/>
      <c r="L79" s="64"/>
      <c r="M79" s="64"/>
      <c r="N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>
      <c r="A80" s="7"/>
      <c r="B80" s="3"/>
      <c r="C80" s="3"/>
      <c r="D80" s="3"/>
      <c r="E80" s="9"/>
      <c r="F80" s="9"/>
      <c r="G80" s="9"/>
      <c r="H80" s="9"/>
      <c r="I80" s="12"/>
      <c r="J80" s="3"/>
      <c r="K80" s="64"/>
      <c r="L80" s="64"/>
      <c r="M80" s="64"/>
      <c r="N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>
      <c r="A81" s="7"/>
      <c r="B81" s="3"/>
      <c r="C81" s="3"/>
      <c r="D81" s="3"/>
      <c r="E81" s="9"/>
      <c r="F81" s="9"/>
      <c r="G81" s="9"/>
      <c r="H81" s="9"/>
      <c r="I81" s="12"/>
      <c r="J81" s="3"/>
      <c r="K81" s="64"/>
      <c r="L81" s="64"/>
      <c r="M81" s="64"/>
      <c r="N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>
      <c r="A82" s="7"/>
      <c r="B82" s="3"/>
      <c r="C82" s="3"/>
      <c r="D82" s="3"/>
      <c r="E82" s="9"/>
      <c r="F82" s="9"/>
      <c r="G82" s="9"/>
      <c r="H82" s="9"/>
      <c r="I82" s="12"/>
      <c r="J82" s="3"/>
      <c r="K82" s="64"/>
      <c r="L82" s="64"/>
      <c r="M82" s="64"/>
      <c r="N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>
      <c r="A83" s="7"/>
      <c r="B83" s="3"/>
      <c r="C83" s="3"/>
      <c r="D83" s="3"/>
      <c r="E83" s="9"/>
      <c r="F83" s="9"/>
      <c r="G83" s="9"/>
      <c r="H83" s="9"/>
      <c r="I83" s="12"/>
      <c r="J83" s="3"/>
      <c r="K83" s="64"/>
      <c r="L83" s="64"/>
      <c r="M83" s="64"/>
      <c r="N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>
      <c r="A84" s="7"/>
      <c r="B84" s="3"/>
      <c r="C84" s="3"/>
      <c r="D84" s="3"/>
      <c r="E84" s="9"/>
      <c r="F84" s="9"/>
      <c r="G84" s="9"/>
      <c r="H84" s="9"/>
      <c r="I84" s="12"/>
      <c r="J84" s="3"/>
      <c r="K84" s="64"/>
      <c r="L84" s="64"/>
      <c r="M84" s="64"/>
      <c r="N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>
      <c r="A85" s="7"/>
      <c r="B85" s="3"/>
      <c r="C85" s="3"/>
      <c r="D85" s="3"/>
      <c r="E85" s="9"/>
      <c r="F85" s="9"/>
      <c r="G85" s="9"/>
      <c r="H85" s="9"/>
      <c r="I85" s="12"/>
      <c r="J85" s="3"/>
      <c r="K85" s="64"/>
      <c r="L85" s="64"/>
      <c r="M85" s="64"/>
      <c r="N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>
      <c r="A86" s="7"/>
      <c r="B86" s="3"/>
      <c r="C86" s="3"/>
      <c r="D86" s="3"/>
      <c r="E86" s="9"/>
      <c r="F86" s="9"/>
      <c r="G86" s="9"/>
      <c r="H86" s="9"/>
      <c r="I86" s="12"/>
      <c r="J86" s="3"/>
      <c r="K86" s="64"/>
      <c r="L86" s="64"/>
      <c r="M86" s="64"/>
      <c r="N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>
      <c r="A87" s="7"/>
      <c r="B87" s="3"/>
      <c r="C87" s="3"/>
      <c r="D87" s="3"/>
      <c r="E87" s="9"/>
      <c r="F87" s="9"/>
      <c r="G87" s="9"/>
      <c r="H87" s="9"/>
      <c r="I87" s="12"/>
      <c r="J87" s="3"/>
      <c r="K87" s="64"/>
      <c r="L87" s="64"/>
      <c r="M87" s="64"/>
      <c r="N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>
      <c r="A88" s="7"/>
      <c r="B88" s="3"/>
      <c r="C88" s="3"/>
      <c r="D88" s="3"/>
      <c r="E88" s="9"/>
      <c r="F88" s="9"/>
      <c r="G88" s="9"/>
      <c r="H88" s="9"/>
      <c r="I88" s="12"/>
      <c r="J88" s="3"/>
      <c r="K88" s="64"/>
      <c r="L88" s="64"/>
      <c r="M88" s="64"/>
      <c r="N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>
      <c r="A89" s="7"/>
      <c r="B89" s="3"/>
      <c r="C89" s="3"/>
      <c r="D89" s="3"/>
      <c r="E89" s="9"/>
      <c r="F89" s="9"/>
      <c r="G89" s="9"/>
      <c r="H89" s="9"/>
      <c r="I89" s="12"/>
      <c r="J89" s="3"/>
      <c r="K89" s="64"/>
      <c r="L89" s="64"/>
      <c r="M89" s="64"/>
      <c r="N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>
      <c r="A90" s="7"/>
      <c r="B90" s="3"/>
      <c r="C90" s="3"/>
      <c r="D90" s="3"/>
      <c r="E90" s="9"/>
      <c r="F90" s="9"/>
      <c r="G90" s="9"/>
      <c r="H90" s="9"/>
      <c r="I90" s="12"/>
      <c r="J90" s="3"/>
      <c r="K90" s="64"/>
      <c r="L90" s="64"/>
      <c r="M90" s="64"/>
      <c r="N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>
      <c r="A91" s="7"/>
      <c r="B91" s="3"/>
      <c r="C91" s="3"/>
      <c r="D91" s="3"/>
      <c r="E91" s="9"/>
      <c r="F91" s="9"/>
      <c r="G91" s="9"/>
      <c r="H91" s="9"/>
      <c r="I91" s="12"/>
      <c r="J91" s="3"/>
      <c r="K91" s="64"/>
      <c r="L91" s="64"/>
      <c r="M91" s="64"/>
      <c r="N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>
      <c r="A92" s="7"/>
      <c r="B92" s="3"/>
      <c r="C92" s="3"/>
      <c r="D92" s="3"/>
      <c r="E92" s="9"/>
      <c r="F92" s="9"/>
      <c r="G92" s="9"/>
      <c r="H92" s="9"/>
      <c r="I92" s="12"/>
      <c r="J92" s="3"/>
      <c r="K92" s="64"/>
      <c r="L92" s="64"/>
      <c r="M92" s="64"/>
      <c r="N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>
      <c r="A93" s="7"/>
      <c r="B93" s="3"/>
      <c r="C93" s="3"/>
      <c r="D93" s="3"/>
      <c r="E93" s="9"/>
      <c r="F93" s="9"/>
      <c r="G93" s="9"/>
      <c r="H93" s="9"/>
      <c r="I93" s="12"/>
      <c r="J93" s="3"/>
      <c r="K93" s="64"/>
      <c r="L93" s="64"/>
      <c r="M93" s="64"/>
      <c r="N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>
      <c r="A94" s="7"/>
      <c r="B94" s="3"/>
      <c r="C94" s="3"/>
      <c r="D94" s="3"/>
      <c r="E94" s="9"/>
      <c r="F94" s="9"/>
      <c r="G94" s="9"/>
      <c r="H94" s="9"/>
      <c r="I94" s="12"/>
      <c r="J94" s="3"/>
      <c r="K94" s="64"/>
      <c r="L94" s="64"/>
      <c r="M94" s="64"/>
      <c r="N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>
      <c r="A95" s="7"/>
      <c r="B95" s="3"/>
      <c r="C95" s="3"/>
      <c r="D95" s="3"/>
      <c r="E95" s="9"/>
      <c r="F95" s="9"/>
      <c r="G95" s="9"/>
      <c r="H95" s="9"/>
      <c r="I95" s="12"/>
      <c r="J95" s="3"/>
      <c r="K95" s="64"/>
      <c r="L95" s="64"/>
      <c r="M95" s="64"/>
      <c r="N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>
      <c r="A96" s="7"/>
      <c r="B96" s="3"/>
      <c r="C96" s="3"/>
      <c r="D96" s="3"/>
      <c r="E96" s="9"/>
      <c r="F96" s="9"/>
      <c r="G96" s="9"/>
      <c r="H96" s="9"/>
      <c r="I96" s="12"/>
      <c r="J96" s="3"/>
      <c r="K96" s="64"/>
      <c r="L96" s="64"/>
      <c r="M96" s="64"/>
      <c r="N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>
      <c r="A97" s="7"/>
      <c r="B97" s="3"/>
      <c r="C97" s="3"/>
      <c r="D97" s="3"/>
      <c r="E97" s="9"/>
      <c r="F97" s="9"/>
      <c r="G97" s="9"/>
      <c r="H97" s="9"/>
      <c r="I97" s="12"/>
      <c r="J97" s="3"/>
      <c r="K97" s="64"/>
      <c r="L97" s="64"/>
      <c r="M97" s="64"/>
      <c r="N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>
      <c r="A98" s="7"/>
      <c r="B98" s="3"/>
      <c r="C98" s="3"/>
      <c r="D98" s="3"/>
      <c r="E98" s="9"/>
      <c r="F98" s="9"/>
      <c r="G98" s="9"/>
      <c r="H98" s="9"/>
      <c r="I98" s="12"/>
      <c r="J98" s="3"/>
      <c r="K98" s="64"/>
      <c r="L98" s="64"/>
      <c r="M98" s="64"/>
      <c r="N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>
      <c r="A99" s="7"/>
      <c r="B99" s="3"/>
      <c r="C99" s="3"/>
      <c r="D99" s="3"/>
      <c r="E99" s="9"/>
      <c r="F99" s="9"/>
      <c r="G99" s="9"/>
      <c r="H99" s="9"/>
      <c r="I99" s="12"/>
      <c r="J99" s="3"/>
      <c r="K99" s="64"/>
      <c r="L99" s="64"/>
      <c r="M99" s="64"/>
      <c r="N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>
      <c r="A100" s="7"/>
      <c r="B100" s="3"/>
      <c r="C100" s="3"/>
      <c r="D100" s="3"/>
      <c r="E100" s="9"/>
      <c r="F100" s="9"/>
      <c r="G100" s="9"/>
      <c r="H100" s="9"/>
      <c r="I100" s="12"/>
      <c r="J100" s="3"/>
      <c r="K100" s="64"/>
      <c r="L100" s="64"/>
      <c r="M100" s="64"/>
      <c r="N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>
      <c r="A101" s="7"/>
      <c r="B101" s="3"/>
      <c r="C101" s="3"/>
      <c r="D101" s="3"/>
      <c r="E101" s="9"/>
      <c r="F101" s="9"/>
      <c r="G101" s="9"/>
      <c r="H101" s="9"/>
      <c r="I101" s="12"/>
      <c r="J101" s="3"/>
      <c r="K101" s="64"/>
      <c r="L101" s="64"/>
      <c r="M101" s="64"/>
      <c r="N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>
      <c r="A102" s="7"/>
      <c r="B102" s="3"/>
      <c r="C102" s="3"/>
      <c r="D102" s="3"/>
      <c r="E102" s="9"/>
      <c r="F102" s="9"/>
      <c r="G102" s="9"/>
      <c r="H102" s="9"/>
      <c r="I102" s="12"/>
      <c r="J102" s="3"/>
      <c r="K102" s="64"/>
      <c r="L102" s="64"/>
      <c r="M102" s="64"/>
      <c r="N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>
      <c r="A103" s="7"/>
      <c r="B103" s="3"/>
      <c r="C103" s="3"/>
      <c r="D103" s="3"/>
      <c r="E103" s="9"/>
      <c r="F103" s="9"/>
      <c r="G103" s="9"/>
      <c r="H103" s="9"/>
      <c r="I103" s="12"/>
      <c r="J103" s="3"/>
      <c r="K103" s="64"/>
      <c r="L103" s="64"/>
      <c r="M103" s="64"/>
      <c r="N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>
      <c r="A104" s="7"/>
      <c r="B104" s="3"/>
      <c r="C104" s="3"/>
      <c r="D104" s="3"/>
      <c r="E104" s="9"/>
      <c r="F104" s="9"/>
      <c r="G104" s="9"/>
      <c r="H104" s="9"/>
      <c r="I104" s="12"/>
      <c r="J104" s="3"/>
      <c r="K104" s="64"/>
      <c r="L104" s="64"/>
      <c r="M104" s="64"/>
      <c r="N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>
      <c r="A105" s="7"/>
      <c r="B105" s="3"/>
      <c r="C105" s="3"/>
      <c r="D105" s="3"/>
      <c r="E105" s="9"/>
      <c r="F105" s="9"/>
      <c r="G105" s="9"/>
      <c r="H105" s="9"/>
      <c r="I105" s="12"/>
      <c r="J105" s="3"/>
      <c r="K105" s="64"/>
      <c r="L105" s="64"/>
      <c r="M105" s="64"/>
      <c r="N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>
      <c r="A106" s="7"/>
      <c r="B106" s="3"/>
      <c r="C106" s="3"/>
      <c r="D106" s="3"/>
      <c r="E106" s="9"/>
      <c r="F106" s="9"/>
      <c r="G106" s="9"/>
      <c r="H106" s="9"/>
      <c r="I106" s="12"/>
      <c r="J106" s="3"/>
      <c r="K106" s="64"/>
      <c r="L106" s="64"/>
      <c r="M106" s="64"/>
      <c r="N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>
      <c r="A107" s="7"/>
      <c r="B107" s="3"/>
      <c r="C107" s="3"/>
      <c r="D107" s="3"/>
      <c r="E107" s="9"/>
      <c r="F107" s="9"/>
      <c r="G107" s="9"/>
      <c r="H107" s="9"/>
      <c r="I107" s="12"/>
      <c r="J107" s="3"/>
      <c r="K107" s="64"/>
      <c r="L107" s="64"/>
      <c r="M107" s="64"/>
      <c r="N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>
      <c r="A108" s="7"/>
      <c r="B108" s="3"/>
      <c r="C108" s="3"/>
      <c r="D108" s="3"/>
      <c r="E108" s="9"/>
      <c r="F108" s="9"/>
      <c r="G108" s="9"/>
      <c r="H108" s="9"/>
      <c r="I108" s="12"/>
      <c r="J108" s="3"/>
      <c r="K108" s="64"/>
      <c r="L108" s="64"/>
      <c r="M108" s="64"/>
      <c r="N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>
      <c r="A109" s="7"/>
      <c r="B109" s="3"/>
      <c r="C109" s="3"/>
      <c r="D109" s="3"/>
      <c r="E109" s="9"/>
      <c r="F109" s="9"/>
      <c r="G109" s="9"/>
      <c r="H109" s="9"/>
      <c r="I109" s="12"/>
      <c r="J109" s="3"/>
      <c r="K109" s="64"/>
      <c r="L109" s="64"/>
      <c r="M109" s="64"/>
      <c r="N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>
      <c r="A110" s="7"/>
      <c r="B110" s="3"/>
      <c r="C110" s="3"/>
      <c r="D110" s="3"/>
      <c r="E110" s="9"/>
      <c r="F110" s="9"/>
      <c r="G110" s="9"/>
      <c r="H110" s="9"/>
      <c r="I110" s="12"/>
      <c r="J110" s="3"/>
      <c r="K110" s="64"/>
      <c r="L110" s="64"/>
      <c r="M110" s="64"/>
      <c r="N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>
      <c r="A111" s="7"/>
      <c r="B111" s="3"/>
      <c r="C111" s="3"/>
      <c r="D111" s="3"/>
      <c r="E111" s="9"/>
      <c r="F111" s="9"/>
      <c r="G111" s="9"/>
      <c r="H111" s="9"/>
      <c r="I111" s="12"/>
      <c r="J111" s="3"/>
      <c r="K111" s="64"/>
      <c r="L111" s="64"/>
      <c r="M111" s="64"/>
      <c r="N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>
      <c r="A112" s="7"/>
      <c r="B112" s="3"/>
      <c r="C112" s="3"/>
      <c r="D112" s="3"/>
      <c r="E112" s="9"/>
      <c r="F112" s="9"/>
      <c r="G112" s="9"/>
      <c r="H112" s="9"/>
      <c r="I112" s="12"/>
      <c r="J112" s="3"/>
      <c r="K112" s="64"/>
      <c r="L112" s="64"/>
      <c r="M112" s="64"/>
      <c r="N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>
      <c r="A113" s="7"/>
      <c r="B113" s="3"/>
      <c r="C113" s="3"/>
      <c r="D113" s="3"/>
      <c r="E113" s="9"/>
      <c r="F113" s="9"/>
      <c r="G113" s="9"/>
      <c r="H113" s="9"/>
      <c r="I113" s="12"/>
      <c r="J113" s="3"/>
      <c r="K113" s="64"/>
      <c r="L113" s="64"/>
      <c r="M113" s="64"/>
      <c r="N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>
      <c r="A114" s="7"/>
      <c r="B114" s="3"/>
      <c r="C114" s="3"/>
      <c r="D114" s="3"/>
      <c r="E114" s="9"/>
      <c r="F114" s="9"/>
      <c r="G114" s="9"/>
      <c r="H114" s="9"/>
      <c r="I114" s="12"/>
      <c r="J114" s="3"/>
      <c r="K114" s="64"/>
      <c r="L114" s="64"/>
      <c r="M114" s="64"/>
      <c r="N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>
      <c r="A115" s="7"/>
      <c r="B115" s="3"/>
      <c r="C115" s="3"/>
      <c r="D115" s="3"/>
      <c r="E115" s="9"/>
      <c r="F115" s="9"/>
      <c r="G115" s="9"/>
      <c r="H115" s="9"/>
      <c r="I115" s="12"/>
      <c r="J115" s="3"/>
      <c r="K115" s="64"/>
      <c r="L115" s="64"/>
      <c r="M115" s="64"/>
      <c r="N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>
      <c r="A116" s="7"/>
      <c r="B116" s="3"/>
      <c r="C116" s="3"/>
      <c r="D116" s="3"/>
      <c r="E116" s="9"/>
      <c r="F116" s="9"/>
      <c r="G116" s="9"/>
      <c r="H116" s="9"/>
      <c r="I116" s="12"/>
      <c r="J116" s="3"/>
      <c r="K116" s="64"/>
      <c r="L116" s="64"/>
      <c r="M116" s="64"/>
      <c r="N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>
      <c r="A117" s="7"/>
      <c r="B117" s="3"/>
      <c r="C117" s="3"/>
      <c r="D117" s="3"/>
      <c r="E117" s="9"/>
      <c r="F117" s="9"/>
      <c r="G117" s="9"/>
      <c r="H117" s="9"/>
      <c r="I117" s="12"/>
      <c r="J117" s="3"/>
      <c r="K117" s="64"/>
      <c r="L117" s="64"/>
      <c r="M117" s="64"/>
      <c r="N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>
      <c r="A118" s="7"/>
      <c r="B118" s="3"/>
      <c r="C118" s="3"/>
      <c r="D118" s="3"/>
      <c r="E118" s="9"/>
      <c r="F118" s="9"/>
      <c r="G118" s="9"/>
      <c r="H118" s="9"/>
      <c r="I118" s="12"/>
      <c r="J118" s="3"/>
      <c r="K118" s="64"/>
      <c r="L118" s="64"/>
      <c r="M118" s="64"/>
      <c r="N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>
      <c r="A119" s="7"/>
      <c r="B119" s="3"/>
      <c r="C119" s="3"/>
      <c r="D119" s="3"/>
      <c r="E119" s="9"/>
      <c r="F119" s="9"/>
      <c r="G119" s="9"/>
      <c r="H119" s="9"/>
      <c r="I119" s="12"/>
      <c r="J119" s="3"/>
      <c r="K119" s="64"/>
      <c r="L119" s="64"/>
      <c r="M119" s="64"/>
      <c r="N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>
      <c r="A120" s="7"/>
      <c r="B120" s="3"/>
      <c r="C120" s="3"/>
      <c r="D120" s="3"/>
      <c r="E120" s="9"/>
      <c r="F120" s="9"/>
      <c r="G120" s="9"/>
      <c r="H120" s="9"/>
      <c r="I120" s="12"/>
      <c r="J120" s="3"/>
      <c r="K120" s="64"/>
      <c r="L120" s="64"/>
      <c r="M120" s="64"/>
      <c r="N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>
      <c r="A121" s="7"/>
      <c r="B121" s="3"/>
      <c r="C121" s="3"/>
      <c r="D121" s="3"/>
      <c r="E121" s="9"/>
      <c r="F121" s="9"/>
      <c r="G121" s="9"/>
      <c r="H121" s="9"/>
      <c r="I121" s="12"/>
      <c r="J121" s="3"/>
      <c r="K121" s="64"/>
      <c r="L121" s="64"/>
      <c r="M121" s="64"/>
      <c r="N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>
      <c r="A122" s="7"/>
      <c r="B122" s="3"/>
      <c r="C122" s="3"/>
      <c r="D122" s="3"/>
      <c r="E122" s="9"/>
      <c r="F122" s="9"/>
      <c r="G122" s="9"/>
      <c r="H122" s="9"/>
      <c r="I122" s="12"/>
      <c r="J122" s="3"/>
      <c r="K122" s="64"/>
      <c r="L122" s="64"/>
      <c r="M122" s="64"/>
      <c r="N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>
      <c r="A123" s="7"/>
      <c r="B123" s="3"/>
      <c r="C123" s="3"/>
      <c r="D123" s="3"/>
      <c r="E123" s="9"/>
      <c r="F123" s="9"/>
      <c r="G123" s="9"/>
      <c r="H123" s="9"/>
      <c r="I123" s="12"/>
      <c r="J123" s="3"/>
      <c r="K123" s="64"/>
      <c r="L123" s="64"/>
      <c r="M123" s="64"/>
      <c r="N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>
      <c r="A124" s="7"/>
      <c r="B124" s="3"/>
      <c r="C124" s="3"/>
      <c r="D124" s="3"/>
      <c r="E124" s="9"/>
      <c r="F124" s="9"/>
      <c r="G124" s="9"/>
      <c r="H124" s="9"/>
      <c r="I124" s="12"/>
      <c r="J124" s="3"/>
      <c r="K124" s="64"/>
      <c r="L124" s="64"/>
      <c r="M124" s="64"/>
      <c r="N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>
      <c r="A125" s="7"/>
      <c r="B125" s="3"/>
      <c r="C125" s="3"/>
      <c r="D125" s="3"/>
      <c r="E125" s="9"/>
      <c r="F125" s="9"/>
      <c r="G125" s="9"/>
      <c r="H125" s="9"/>
      <c r="I125" s="12"/>
      <c r="J125" s="3"/>
      <c r="K125" s="64"/>
      <c r="L125" s="64"/>
      <c r="M125" s="64"/>
      <c r="N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>
      <c r="A126" s="7"/>
      <c r="B126" s="3"/>
      <c r="C126" s="3"/>
      <c r="D126" s="3"/>
      <c r="E126" s="9"/>
      <c r="F126" s="9"/>
      <c r="G126" s="9"/>
      <c r="H126" s="9"/>
      <c r="I126" s="12"/>
      <c r="J126" s="3"/>
      <c r="K126" s="64"/>
      <c r="L126" s="64"/>
      <c r="M126" s="64"/>
      <c r="N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>
      <c r="A127" s="7"/>
      <c r="B127" s="3"/>
      <c r="C127" s="3"/>
      <c r="D127" s="3"/>
      <c r="E127" s="9"/>
      <c r="F127" s="9"/>
      <c r="G127" s="9"/>
      <c r="H127" s="9"/>
      <c r="I127" s="12"/>
      <c r="J127" s="3"/>
      <c r="K127" s="64"/>
      <c r="L127" s="64"/>
      <c r="M127" s="64"/>
      <c r="N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>
      <c r="A128" s="7"/>
      <c r="B128" s="3"/>
      <c r="C128" s="3"/>
      <c r="D128" s="3"/>
      <c r="E128" s="9"/>
      <c r="F128" s="9"/>
      <c r="G128" s="9"/>
      <c r="H128" s="9"/>
      <c r="I128" s="12"/>
      <c r="J128" s="3"/>
      <c r="K128" s="64"/>
      <c r="L128" s="64"/>
      <c r="M128" s="64"/>
      <c r="N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>
      <c r="A129" s="7"/>
      <c r="B129" s="3"/>
      <c r="C129" s="3"/>
      <c r="D129" s="3"/>
      <c r="E129" s="9"/>
      <c r="F129" s="9"/>
      <c r="G129" s="9"/>
      <c r="H129" s="9"/>
      <c r="I129" s="12"/>
      <c r="J129" s="3"/>
      <c r="K129" s="64"/>
      <c r="L129" s="64"/>
      <c r="M129" s="64"/>
      <c r="N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>
      <c r="A130" s="7"/>
      <c r="B130" s="3"/>
      <c r="C130" s="3"/>
      <c r="D130" s="3"/>
      <c r="E130" s="9"/>
      <c r="F130" s="9"/>
      <c r="G130" s="9"/>
      <c r="H130" s="9"/>
      <c r="I130" s="12"/>
      <c r="J130" s="3"/>
      <c r="K130" s="64"/>
      <c r="L130" s="64"/>
      <c r="M130" s="64"/>
      <c r="N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>
      <c r="A131" s="7"/>
      <c r="B131" s="3"/>
      <c r="C131" s="3"/>
      <c r="D131" s="3"/>
      <c r="E131" s="9"/>
      <c r="F131" s="9"/>
      <c r="G131" s="9"/>
      <c r="H131" s="9"/>
      <c r="I131" s="12"/>
      <c r="J131" s="3"/>
      <c r="K131" s="64"/>
      <c r="L131" s="64"/>
      <c r="M131" s="64"/>
      <c r="N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>
      <c r="A132" s="7"/>
      <c r="B132" s="3"/>
      <c r="C132" s="3"/>
      <c r="D132" s="3"/>
      <c r="E132" s="9"/>
      <c r="F132" s="9"/>
      <c r="G132" s="9"/>
      <c r="H132" s="9"/>
      <c r="I132" s="12"/>
      <c r="J132" s="3"/>
      <c r="K132" s="64"/>
      <c r="L132" s="64"/>
      <c r="M132" s="64"/>
      <c r="N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>
      <c r="A133" s="7"/>
      <c r="B133" s="3"/>
      <c r="C133" s="3"/>
      <c r="D133" s="3"/>
      <c r="E133" s="9"/>
      <c r="F133" s="9"/>
      <c r="G133" s="9"/>
      <c r="H133" s="9"/>
      <c r="I133" s="12"/>
      <c r="J133" s="3"/>
      <c r="K133" s="64"/>
      <c r="L133" s="64"/>
      <c r="M133" s="64"/>
      <c r="N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>
      <c r="A134" s="7"/>
      <c r="B134" s="3"/>
      <c r="C134" s="3"/>
      <c r="D134" s="3"/>
      <c r="E134" s="9"/>
      <c r="F134" s="9"/>
      <c r="G134" s="9"/>
      <c r="H134" s="9"/>
      <c r="I134" s="12"/>
      <c r="J134" s="3"/>
      <c r="K134" s="64"/>
      <c r="L134" s="64"/>
      <c r="M134" s="64"/>
      <c r="N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>
      <c r="A135" s="7"/>
      <c r="B135" s="3"/>
      <c r="C135" s="3"/>
      <c r="D135" s="3"/>
      <c r="E135" s="9"/>
      <c r="F135" s="9"/>
      <c r="G135" s="9"/>
      <c r="H135" s="9"/>
      <c r="I135" s="12"/>
      <c r="J135" s="3"/>
      <c r="K135" s="64"/>
      <c r="L135" s="64"/>
      <c r="M135" s="64"/>
      <c r="N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>
      <c r="A136" s="7"/>
      <c r="B136" s="3"/>
      <c r="C136" s="3"/>
      <c r="D136" s="3"/>
      <c r="E136" s="9"/>
      <c r="F136" s="9"/>
      <c r="G136" s="9"/>
      <c r="H136" s="9"/>
      <c r="I136" s="12"/>
      <c r="J136" s="3"/>
      <c r="K136" s="64"/>
      <c r="L136" s="64"/>
      <c r="M136" s="64"/>
      <c r="N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>
      <c r="A137" s="7"/>
      <c r="B137" s="3"/>
      <c r="C137" s="3"/>
      <c r="D137" s="3"/>
      <c r="E137" s="9"/>
      <c r="F137" s="9"/>
      <c r="G137" s="9"/>
      <c r="H137" s="9"/>
      <c r="I137" s="12"/>
      <c r="J137" s="3"/>
      <c r="K137" s="64"/>
      <c r="L137" s="64"/>
      <c r="M137" s="64"/>
      <c r="N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>
      <c r="A138" s="7"/>
      <c r="B138" s="3"/>
      <c r="C138" s="3"/>
      <c r="D138" s="3"/>
      <c r="E138" s="9"/>
      <c r="F138" s="9"/>
      <c r="G138" s="9"/>
      <c r="H138" s="9"/>
      <c r="I138" s="12"/>
      <c r="J138" s="3"/>
      <c r="K138" s="64"/>
      <c r="L138" s="64"/>
      <c r="M138" s="64"/>
      <c r="N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>
      <c r="A139" s="7"/>
      <c r="B139" s="3"/>
      <c r="C139" s="3"/>
      <c r="D139" s="3"/>
      <c r="E139" s="9"/>
      <c r="F139" s="9"/>
      <c r="G139" s="9"/>
      <c r="H139" s="9"/>
      <c r="I139" s="12"/>
      <c r="J139" s="3"/>
      <c r="K139" s="64"/>
      <c r="L139" s="64"/>
      <c r="M139" s="64"/>
      <c r="N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>
      <c r="A140" s="7"/>
      <c r="B140" s="3"/>
      <c r="C140" s="3"/>
      <c r="D140" s="3"/>
      <c r="E140" s="9"/>
      <c r="F140" s="9"/>
      <c r="G140" s="9"/>
      <c r="H140" s="9"/>
      <c r="I140" s="12"/>
      <c r="J140" s="3"/>
      <c r="K140" s="64"/>
      <c r="L140" s="64"/>
      <c r="M140" s="64"/>
      <c r="N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>
      <c r="A141" s="7"/>
      <c r="B141" s="3"/>
      <c r="C141" s="3"/>
      <c r="D141" s="3"/>
      <c r="E141" s="9"/>
      <c r="F141" s="9"/>
      <c r="G141" s="9"/>
      <c r="H141" s="9"/>
      <c r="I141" s="12"/>
      <c r="J141" s="3"/>
      <c r="K141" s="64"/>
      <c r="L141" s="64"/>
      <c r="M141" s="64"/>
      <c r="N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>
      <c r="A142" s="7"/>
      <c r="B142" s="3"/>
      <c r="C142" s="3"/>
      <c r="D142" s="3"/>
      <c r="E142" s="9"/>
      <c r="F142" s="9"/>
      <c r="G142" s="9"/>
      <c r="H142" s="9"/>
      <c r="I142" s="12"/>
      <c r="J142" s="3"/>
      <c r="K142" s="64"/>
      <c r="L142" s="64"/>
      <c r="M142" s="64"/>
      <c r="N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>
      <c r="A143" s="7"/>
      <c r="B143" s="3"/>
      <c r="C143" s="3"/>
      <c r="D143" s="3"/>
      <c r="E143" s="9"/>
      <c r="F143" s="9"/>
      <c r="G143" s="9"/>
      <c r="H143" s="9"/>
      <c r="I143" s="12"/>
      <c r="J143" s="3"/>
      <c r="K143" s="64"/>
      <c r="L143" s="64"/>
      <c r="M143" s="64"/>
      <c r="N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>
      <c r="A144" s="7"/>
      <c r="B144" s="3"/>
      <c r="C144" s="3"/>
      <c r="D144" s="3"/>
      <c r="E144" s="9"/>
      <c r="F144" s="9"/>
      <c r="G144" s="9"/>
      <c r="H144" s="9"/>
      <c r="I144" s="12"/>
      <c r="J144" s="3"/>
      <c r="K144" s="64"/>
      <c r="L144" s="64"/>
      <c r="M144" s="64"/>
      <c r="N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>
      <c r="A145" s="7"/>
      <c r="B145" s="3"/>
      <c r="C145" s="3"/>
      <c r="D145" s="3"/>
      <c r="E145" s="9"/>
      <c r="F145" s="9"/>
      <c r="G145" s="9"/>
      <c r="H145" s="9"/>
      <c r="I145" s="12"/>
      <c r="J145" s="3"/>
      <c r="K145" s="64"/>
      <c r="L145" s="64"/>
      <c r="M145" s="64"/>
      <c r="N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>
      <c r="A146" s="7"/>
      <c r="B146" s="3"/>
      <c r="C146" s="3"/>
      <c r="D146" s="3"/>
      <c r="E146" s="9"/>
      <c r="F146" s="9"/>
      <c r="G146" s="9"/>
      <c r="H146" s="9"/>
      <c r="I146" s="12"/>
      <c r="J146" s="3"/>
      <c r="K146" s="64"/>
      <c r="L146" s="64"/>
      <c r="M146" s="64"/>
      <c r="N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>
      <c r="A147" s="7"/>
      <c r="B147" s="3"/>
      <c r="C147" s="3"/>
      <c r="D147" s="3"/>
      <c r="E147" s="9"/>
      <c r="F147" s="9"/>
      <c r="G147" s="9"/>
      <c r="H147" s="9"/>
      <c r="I147" s="12"/>
      <c r="J147" s="3"/>
      <c r="K147" s="64"/>
      <c r="L147" s="64"/>
      <c r="M147" s="64"/>
      <c r="N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>
      <c r="A148" s="7"/>
      <c r="B148" s="3"/>
      <c r="C148" s="3"/>
      <c r="D148" s="3"/>
      <c r="E148" s="9"/>
      <c r="F148" s="9"/>
      <c r="G148" s="9"/>
      <c r="H148" s="9"/>
      <c r="I148" s="12"/>
      <c r="J148" s="3"/>
      <c r="K148" s="64"/>
      <c r="L148" s="64"/>
      <c r="M148" s="64"/>
      <c r="N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>
      <c r="A149" s="7"/>
      <c r="B149" s="3"/>
      <c r="C149" s="3"/>
      <c r="D149" s="3"/>
      <c r="E149" s="9"/>
      <c r="F149" s="9"/>
      <c r="G149" s="9"/>
      <c r="H149" s="9"/>
      <c r="I149" s="12"/>
      <c r="J149" s="3"/>
      <c r="K149" s="64"/>
      <c r="L149" s="64"/>
      <c r="M149" s="64"/>
      <c r="N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>
      <c r="A150" s="7"/>
      <c r="B150" s="3"/>
      <c r="C150" s="3"/>
      <c r="D150" s="3"/>
      <c r="E150" s="9"/>
      <c r="F150" s="9"/>
      <c r="G150" s="9"/>
      <c r="H150" s="9"/>
      <c r="I150" s="12"/>
      <c r="J150" s="3"/>
      <c r="K150" s="64"/>
      <c r="L150" s="64"/>
      <c r="M150" s="64"/>
      <c r="N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>
      <c r="A151" s="7"/>
      <c r="B151" s="3"/>
      <c r="C151" s="3"/>
      <c r="D151" s="3"/>
      <c r="E151" s="9"/>
      <c r="F151" s="9"/>
      <c r="G151" s="9"/>
      <c r="H151" s="9"/>
      <c r="I151" s="12"/>
      <c r="J151" s="3"/>
      <c r="K151" s="64"/>
      <c r="L151" s="64"/>
      <c r="M151" s="64"/>
      <c r="N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>
      <c r="A152" s="7"/>
      <c r="B152" s="3"/>
      <c r="C152" s="3"/>
      <c r="D152" s="3"/>
      <c r="E152" s="9"/>
      <c r="F152" s="9"/>
      <c r="G152" s="9"/>
      <c r="H152" s="9"/>
      <c r="I152" s="12"/>
      <c r="J152" s="3"/>
      <c r="K152" s="64"/>
      <c r="L152" s="64"/>
      <c r="M152" s="64"/>
      <c r="N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>
      <c r="A153" s="7"/>
      <c r="B153" s="3"/>
      <c r="C153" s="3"/>
      <c r="D153" s="3"/>
      <c r="E153" s="9"/>
      <c r="F153" s="9"/>
      <c r="G153" s="9"/>
      <c r="H153" s="9"/>
      <c r="I153" s="12"/>
      <c r="J153" s="3"/>
      <c r="K153" s="64"/>
      <c r="L153" s="64"/>
      <c r="M153" s="64"/>
      <c r="N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>
      <c r="A154" s="7"/>
      <c r="B154" s="3"/>
      <c r="C154" s="3"/>
      <c r="D154" s="3"/>
      <c r="E154" s="9"/>
      <c r="F154" s="9"/>
      <c r="G154" s="9"/>
      <c r="H154" s="9"/>
      <c r="I154" s="12"/>
      <c r="J154" s="3"/>
      <c r="K154" s="64"/>
      <c r="L154" s="64"/>
      <c r="M154" s="64"/>
      <c r="N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>
      <c r="A155" s="7"/>
      <c r="B155" s="3"/>
      <c r="C155" s="3"/>
      <c r="D155" s="3"/>
      <c r="E155" s="9"/>
      <c r="F155" s="9"/>
      <c r="G155" s="9"/>
      <c r="H155" s="9"/>
      <c r="I155" s="12"/>
      <c r="J155" s="3"/>
      <c r="K155" s="64"/>
      <c r="L155" s="64"/>
      <c r="M155" s="64"/>
      <c r="N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>
      <c r="A156" s="7"/>
      <c r="B156" s="3"/>
      <c r="C156" s="3"/>
      <c r="D156" s="3"/>
      <c r="E156" s="9"/>
      <c r="F156" s="9"/>
      <c r="G156" s="9"/>
      <c r="H156" s="9"/>
      <c r="I156" s="12"/>
      <c r="J156" s="3"/>
      <c r="K156" s="64"/>
      <c r="L156" s="64"/>
      <c r="M156" s="64"/>
      <c r="N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>
      <c r="A157" s="7"/>
      <c r="B157" s="3"/>
      <c r="C157" s="3"/>
      <c r="D157" s="3"/>
      <c r="E157" s="9"/>
      <c r="F157" s="9"/>
      <c r="G157" s="9"/>
      <c r="H157" s="9"/>
      <c r="I157" s="12"/>
      <c r="J157" s="3"/>
      <c r="K157" s="64"/>
      <c r="L157" s="64"/>
      <c r="M157" s="64"/>
      <c r="N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>
      <c r="A158" s="7"/>
      <c r="B158" s="3"/>
      <c r="C158" s="3"/>
      <c r="D158" s="3"/>
      <c r="E158" s="9"/>
      <c r="F158" s="9"/>
      <c r="G158" s="9"/>
      <c r="H158" s="9"/>
      <c r="I158" s="12"/>
      <c r="J158" s="3"/>
      <c r="K158" s="64"/>
      <c r="L158" s="64"/>
      <c r="M158" s="64"/>
      <c r="N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>
      <c r="A159" s="7"/>
      <c r="B159" s="3"/>
      <c r="C159" s="3"/>
      <c r="D159" s="3"/>
      <c r="E159" s="9"/>
      <c r="F159" s="9"/>
      <c r="G159" s="9"/>
      <c r="H159" s="9"/>
      <c r="I159" s="12"/>
      <c r="J159" s="3"/>
      <c r="K159" s="64"/>
      <c r="L159" s="64"/>
      <c r="M159" s="64"/>
      <c r="N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>
      <c r="A160" s="7"/>
      <c r="B160" s="3"/>
      <c r="C160" s="3"/>
      <c r="D160" s="3"/>
      <c r="E160" s="9"/>
      <c r="F160" s="9"/>
      <c r="G160" s="9"/>
      <c r="H160" s="9"/>
      <c r="I160" s="12"/>
      <c r="J160" s="3"/>
      <c r="K160" s="64"/>
      <c r="L160" s="64"/>
      <c r="M160" s="64"/>
      <c r="N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>
      <c r="A161" s="7"/>
      <c r="B161" s="3"/>
      <c r="C161" s="3"/>
      <c r="D161" s="3"/>
      <c r="E161" s="9"/>
      <c r="F161" s="9"/>
      <c r="G161" s="9"/>
      <c r="H161" s="9"/>
      <c r="I161" s="12"/>
      <c r="J161" s="3"/>
      <c r="K161" s="64"/>
      <c r="L161" s="64"/>
      <c r="M161" s="64"/>
      <c r="N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>
      <c r="A162" s="7"/>
      <c r="B162" s="3"/>
      <c r="C162" s="3"/>
      <c r="D162" s="3"/>
      <c r="E162" s="9"/>
      <c r="F162" s="9"/>
      <c r="G162" s="9"/>
      <c r="H162" s="9"/>
      <c r="I162" s="12"/>
      <c r="J162" s="3"/>
      <c r="K162" s="64"/>
      <c r="L162" s="64"/>
      <c r="M162" s="64"/>
      <c r="N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>
      <c r="A163" s="7"/>
      <c r="B163" s="3"/>
      <c r="C163" s="3"/>
      <c r="D163" s="3"/>
      <c r="E163" s="9"/>
      <c r="F163" s="9"/>
      <c r="G163" s="9"/>
      <c r="H163" s="9"/>
      <c r="I163" s="12"/>
      <c r="J163" s="3"/>
      <c r="K163" s="64"/>
      <c r="L163" s="64"/>
      <c r="M163" s="64"/>
      <c r="N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>
      <c r="A164" s="7"/>
      <c r="B164" s="3"/>
      <c r="C164" s="3"/>
      <c r="D164" s="3"/>
      <c r="E164" s="9"/>
      <c r="F164" s="9"/>
      <c r="G164" s="9"/>
      <c r="H164" s="9"/>
      <c r="I164" s="12"/>
      <c r="J164" s="3"/>
      <c r="K164" s="64"/>
      <c r="L164" s="64"/>
      <c r="M164" s="64"/>
      <c r="N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>
      <c r="A165" s="7"/>
      <c r="B165" s="3"/>
      <c r="C165" s="3"/>
      <c r="D165" s="3"/>
      <c r="E165" s="9"/>
      <c r="F165" s="9"/>
      <c r="G165" s="9"/>
      <c r="H165" s="9"/>
      <c r="I165" s="12"/>
      <c r="J165" s="3"/>
      <c r="K165" s="64"/>
      <c r="L165" s="64"/>
      <c r="M165" s="64"/>
      <c r="N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>
      <c r="A166" s="7"/>
      <c r="B166" s="3"/>
      <c r="C166" s="3"/>
      <c r="D166" s="3"/>
      <c r="E166" s="9"/>
      <c r="F166" s="9"/>
      <c r="G166" s="9"/>
      <c r="H166" s="9"/>
      <c r="I166" s="12"/>
      <c r="J166" s="3"/>
      <c r="K166" s="64"/>
      <c r="L166" s="64"/>
      <c r="M166" s="64"/>
      <c r="N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>
      <c r="A167" s="7"/>
      <c r="B167" s="3"/>
      <c r="C167" s="3"/>
      <c r="D167" s="3"/>
      <c r="E167" s="9"/>
      <c r="F167" s="9"/>
      <c r="G167" s="9"/>
      <c r="H167" s="9"/>
      <c r="I167" s="12"/>
      <c r="J167" s="3"/>
      <c r="K167" s="64"/>
      <c r="L167" s="64"/>
      <c r="M167" s="64"/>
      <c r="N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>
      <c r="A168" s="7"/>
      <c r="B168" s="3"/>
      <c r="C168" s="3"/>
      <c r="D168" s="3"/>
      <c r="E168" s="9"/>
      <c r="F168" s="9"/>
      <c r="G168" s="9"/>
      <c r="H168" s="9"/>
      <c r="I168" s="12"/>
      <c r="J168" s="3"/>
      <c r="K168" s="64"/>
      <c r="L168" s="64"/>
      <c r="M168" s="64"/>
      <c r="N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>
      <c r="A169" s="7"/>
      <c r="B169" s="3"/>
      <c r="C169" s="3"/>
      <c r="D169" s="3"/>
      <c r="E169" s="9"/>
      <c r="F169" s="9"/>
      <c r="G169" s="9"/>
      <c r="H169" s="9"/>
      <c r="I169" s="12"/>
      <c r="J169" s="3"/>
      <c r="K169" s="64"/>
      <c r="L169" s="64"/>
      <c r="M169" s="64"/>
      <c r="N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>
      <c r="A170" s="7"/>
      <c r="B170" s="3"/>
      <c r="C170" s="3"/>
      <c r="D170" s="3"/>
      <c r="E170" s="9"/>
      <c r="F170" s="9"/>
      <c r="G170" s="9"/>
      <c r="H170" s="9"/>
      <c r="I170" s="12"/>
      <c r="J170" s="3"/>
      <c r="K170" s="64"/>
      <c r="L170" s="64"/>
      <c r="M170" s="64"/>
      <c r="N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>
      <c r="A171" s="7"/>
      <c r="B171" s="3"/>
      <c r="C171" s="3"/>
      <c r="D171" s="3"/>
      <c r="E171" s="9"/>
      <c r="F171" s="9"/>
      <c r="G171" s="9"/>
      <c r="H171" s="9"/>
      <c r="I171" s="12"/>
      <c r="J171" s="3"/>
      <c r="K171" s="64"/>
      <c r="L171" s="64"/>
      <c r="M171" s="64"/>
      <c r="N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>
      <c r="A172" s="7"/>
      <c r="B172" s="3"/>
      <c r="C172" s="3"/>
      <c r="D172" s="3"/>
      <c r="E172" s="9"/>
      <c r="F172" s="9"/>
      <c r="G172" s="9"/>
      <c r="H172" s="9"/>
      <c r="I172" s="12"/>
      <c r="J172" s="3"/>
      <c r="K172" s="64"/>
      <c r="L172" s="64"/>
      <c r="M172" s="64"/>
      <c r="N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>
      <c r="A173" s="7"/>
      <c r="B173" s="3"/>
      <c r="C173" s="3"/>
      <c r="D173" s="3"/>
      <c r="E173" s="9"/>
      <c r="F173" s="9"/>
      <c r="G173" s="9"/>
      <c r="H173" s="9"/>
      <c r="I173" s="12"/>
      <c r="J173" s="3"/>
      <c r="K173" s="64"/>
      <c r="L173" s="64"/>
      <c r="M173" s="64"/>
      <c r="N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>
      <c r="A174" s="7"/>
      <c r="B174" s="3"/>
      <c r="C174" s="3"/>
      <c r="D174" s="3"/>
      <c r="E174" s="9"/>
      <c r="F174" s="9"/>
      <c r="G174" s="9"/>
      <c r="H174" s="9"/>
      <c r="I174" s="12"/>
      <c r="J174" s="3"/>
      <c r="K174" s="64"/>
      <c r="L174" s="64"/>
      <c r="M174" s="64"/>
      <c r="N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>
      <c r="A175" s="7"/>
      <c r="B175" s="3"/>
      <c r="C175" s="3"/>
      <c r="D175" s="3"/>
      <c r="E175" s="9"/>
      <c r="F175" s="9"/>
      <c r="G175" s="9"/>
      <c r="H175" s="9"/>
      <c r="I175" s="12"/>
      <c r="J175" s="3"/>
      <c r="K175" s="64"/>
      <c r="L175" s="64"/>
      <c r="M175" s="64"/>
      <c r="N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>
      <c r="A176" s="7"/>
      <c r="B176" s="3"/>
      <c r="C176" s="3"/>
      <c r="D176" s="3"/>
      <c r="E176" s="9"/>
      <c r="F176" s="9"/>
      <c r="G176" s="9"/>
      <c r="H176" s="9"/>
      <c r="I176" s="12"/>
      <c r="J176" s="3"/>
      <c r="K176" s="64"/>
      <c r="L176" s="64"/>
      <c r="M176" s="64"/>
      <c r="N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>
      <c r="A177" s="7"/>
      <c r="B177" s="3"/>
      <c r="C177" s="3"/>
      <c r="D177" s="3"/>
      <c r="E177" s="9"/>
      <c r="F177" s="9"/>
      <c r="G177" s="9"/>
      <c r="H177" s="9"/>
      <c r="I177" s="12"/>
      <c r="J177" s="3"/>
      <c r="K177" s="64"/>
      <c r="L177" s="64"/>
      <c r="M177" s="64"/>
      <c r="N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>
      <c r="A178" s="7"/>
      <c r="B178" s="3"/>
      <c r="C178" s="3"/>
      <c r="D178" s="3"/>
      <c r="E178" s="9"/>
      <c r="F178" s="9"/>
      <c r="G178" s="9"/>
      <c r="H178" s="9"/>
      <c r="I178" s="12"/>
      <c r="J178" s="3"/>
      <c r="K178" s="64"/>
      <c r="L178" s="64"/>
      <c r="M178" s="64"/>
      <c r="N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>
      <c r="A179" s="7"/>
      <c r="B179" s="3"/>
      <c r="C179" s="3"/>
      <c r="D179" s="3"/>
      <c r="E179" s="9"/>
      <c r="F179" s="9"/>
      <c r="G179" s="9"/>
      <c r="H179" s="9"/>
      <c r="I179" s="12"/>
      <c r="J179" s="3"/>
      <c r="K179" s="64"/>
      <c r="L179" s="64"/>
      <c r="M179" s="64"/>
      <c r="N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>
      <c r="A180" s="7"/>
      <c r="B180" s="3"/>
      <c r="C180" s="3"/>
      <c r="D180" s="3"/>
      <c r="E180" s="9"/>
      <c r="F180" s="9"/>
      <c r="G180" s="9"/>
      <c r="H180" s="9"/>
      <c r="I180" s="12"/>
      <c r="J180" s="3"/>
      <c r="K180" s="64"/>
      <c r="L180" s="64"/>
      <c r="M180" s="64"/>
      <c r="N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>
      <c r="A181" s="7"/>
      <c r="B181" s="3"/>
      <c r="C181" s="3"/>
      <c r="D181" s="3"/>
      <c r="E181" s="9"/>
      <c r="F181" s="9"/>
      <c r="G181" s="9"/>
      <c r="H181" s="9"/>
      <c r="I181" s="12"/>
      <c r="J181" s="3"/>
      <c r="K181" s="64"/>
      <c r="L181" s="64"/>
      <c r="M181" s="64"/>
      <c r="N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>
      <c r="A182" s="7"/>
      <c r="B182" s="3"/>
      <c r="C182" s="3"/>
      <c r="D182" s="3"/>
      <c r="E182" s="9"/>
      <c r="F182" s="9"/>
      <c r="G182" s="9"/>
      <c r="H182" s="9"/>
      <c r="I182" s="12"/>
      <c r="J182" s="3"/>
      <c r="K182" s="64"/>
      <c r="L182" s="64"/>
      <c r="M182" s="64"/>
      <c r="N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>
      <c r="A183" s="7"/>
      <c r="B183" s="3"/>
      <c r="C183" s="3"/>
      <c r="D183" s="3"/>
      <c r="E183" s="9"/>
      <c r="F183" s="9"/>
      <c r="G183" s="9"/>
      <c r="H183" s="9"/>
      <c r="I183" s="12"/>
      <c r="J183" s="3"/>
      <c r="K183" s="64"/>
      <c r="L183" s="64"/>
      <c r="M183" s="64"/>
      <c r="N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>
      <c r="A184" s="7"/>
      <c r="B184" s="3"/>
      <c r="C184" s="3"/>
      <c r="D184" s="3"/>
      <c r="E184" s="9"/>
      <c r="F184" s="9"/>
      <c r="G184" s="9"/>
      <c r="H184" s="9"/>
      <c r="I184" s="12"/>
      <c r="J184" s="3"/>
      <c r="K184" s="64"/>
      <c r="L184" s="64"/>
      <c r="M184" s="64"/>
      <c r="N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>
      <c r="A185" s="7"/>
      <c r="B185" s="3"/>
      <c r="C185" s="3"/>
      <c r="D185" s="3"/>
      <c r="E185" s="9"/>
      <c r="F185" s="9"/>
      <c r="G185" s="9"/>
      <c r="H185" s="9"/>
      <c r="I185" s="12"/>
      <c r="J185" s="3"/>
      <c r="K185" s="64"/>
      <c r="L185" s="64"/>
      <c r="M185" s="64"/>
      <c r="N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>
      <c r="A186" s="7"/>
      <c r="B186" s="3"/>
      <c r="C186" s="3"/>
      <c r="D186" s="3"/>
      <c r="E186" s="9"/>
      <c r="F186" s="9"/>
      <c r="G186" s="9"/>
      <c r="H186" s="9"/>
      <c r="I186" s="12"/>
      <c r="J186" s="3"/>
      <c r="K186" s="64"/>
      <c r="L186" s="64"/>
      <c r="M186" s="64"/>
      <c r="N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>
      <c r="A187" s="7"/>
      <c r="B187" s="3"/>
      <c r="C187" s="3"/>
      <c r="D187" s="3"/>
      <c r="E187" s="9"/>
      <c r="F187" s="9"/>
      <c r="G187" s="9"/>
      <c r="H187" s="9"/>
      <c r="I187" s="12"/>
      <c r="J187" s="3"/>
      <c r="K187" s="64"/>
      <c r="L187" s="64"/>
      <c r="M187" s="64"/>
      <c r="N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>
      <c r="A188" s="7"/>
      <c r="B188" s="3"/>
      <c r="C188" s="3"/>
      <c r="D188" s="3"/>
      <c r="E188" s="9"/>
      <c r="F188" s="9"/>
      <c r="G188" s="9"/>
      <c r="H188" s="9"/>
      <c r="I188" s="12"/>
      <c r="J188" s="3"/>
      <c r="K188" s="64"/>
      <c r="L188" s="64"/>
      <c r="M188" s="64"/>
      <c r="N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>
      <c r="A189" s="7"/>
      <c r="B189" s="3"/>
      <c r="C189" s="3"/>
      <c r="D189" s="3"/>
      <c r="E189" s="9"/>
      <c r="F189" s="9"/>
      <c r="G189" s="9"/>
      <c r="H189" s="9"/>
      <c r="I189" s="12"/>
      <c r="J189" s="3"/>
      <c r="K189" s="64"/>
      <c r="L189" s="64"/>
      <c r="M189" s="64"/>
      <c r="N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>
      <c r="A190" s="7"/>
      <c r="B190" s="3"/>
      <c r="C190" s="3"/>
      <c r="D190" s="3"/>
      <c r="E190" s="9"/>
      <c r="F190" s="9"/>
      <c r="G190" s="9"/>
      <c r="H190" s="9"/>
      <c r="I190" s="12"/>
      <c r="J190" s="3"/>
      <c r="K190" s="64"/>
      <c r="L190" s="64"/>
      <c r="M190" s="64"/>
      <c r="N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>
      <c r="A191" s="7"/>
      <c r="B191" s="3"/>
      <c r="C191" s="3"/>
      <c r="D191" s="3"/>
      <c r="E191" s="9"/>
      <c r="F191" s="9"/>
      <c r="G191" s="9"/>
      <c r="H191" s="9"/>
      <c r="I191" s="12"/>
      <c r="J191" s="3"/>
      <c r="K191" s="64"/>
      <c r="L191" s="64"/>
      <c r="M191" s="64"/>
      <c r="N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>
      <c r="A192" s="7"/>
      <c r="B192" s="3"/>
      <c r="C192" s="3"/>
      <c r="D192" s="3"/>
      <c r="E192" s="9"/>
      <c r="F192" s="9"/>
      <c r="G192" s="9"/>
      <c r="H192" s="9"/>
      <c r="I192" s="12"/>
      <c r="J192" s="3"/>
      <c r="K192" s="64"/>
      <c r="L192" s="64"/>
      <c r="M192" s="64"/>
      <c r="N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>
      <c r="A193" s="7"/>
      <c r="B193" s="3"/>
      <c r="C193" s="3"/>
      <c r="D193" s="3"/>
      <c r="E193" s="9"/>
      <c r="F193" s="9"/>
      <c r="G193" s="9"/>
      <c r="H193" s="9"/>
      <c r="I193" s="12"/>
      <c r="J193" s="3"/>
      <c r="K193" s="64"/>
      <c r="L193" s="64"/>
      <c r="M193" s="64"/>
      <c r="N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>
      <c r="A194" s="7"/>
      <c r="B194" s="3"/>
      <c r="C194" s="3"/>
      <c r="D194" s="3"/>
      <c r="E194" s="9"/>
      <c r="F194" s="9"/>
      <c r="G194" s="9"/>
      <c r="H194" s="9"/>
      <c r="I194" s="12"/>
      <c r="J194" s="3"/>
      <c r="K194" s="64"/>
      <c r="L194" s="64"/>
      <c r="M194" s="64"/>
      <c r="N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>
      <c r="A195" s="7"/>
      <c r="B195" s="3"/>
      <c r="C195" s="3"/>
      <c r="D195" s="3"/>
      <c r="E195" s="9"/>
      <c r="F195" s="9"/>
      <c r="G195" s="9"/>
      <c r="H195" s="9"/>
      <c r="I195" s="12"/>
      <c r="J195" s="3"/>
      <c r="K195" s="64"/>
      <c r="L195" s="64"/>
      <c r="M195" s="64"/>
      <c r="N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>
      <c r="A196" s="7"/>
      <c r="B196" s="3"/>
      <c r="C196" s="3"/>
      <c r="D196" s="3"/>
      <c r="E196" s="9"/>
      <c r="F196" s="9"/>
      <c r="G196" s="9"/>
      <c r="H196" s="9"/>
      <c r="I196" s="12"/>
      <c r="J196" s="3"/>
      <c r="K196" s="64"/>
      <c r="L196" s="64"/>
      <c r="M196" s="64"/>
      <c r="N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>
      <c r="A197" s="7"/>
      <c r="B197" s="3"/>
      <c r="C197" s="3"/>
      <c r="D197" s="3"/>
      <c r="E197" s="9"/>
      <c r="F197" s="9"/>
      <c r="G197" s="9"/>
      <c r="H197" s="9"/>
      <c r="I197" s="12"/>
      <c r="J197" s="3"/>
      <c r="K197" s="64"/>
      <c r="L197" s="64"/>
      <c r="M197" s="64"/>
      <c r="N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>
      <c r="A198" s="7"/>
      <c r="B198" s="3"/>
      <c r="C198" s="3"/>
      <c r="D198" s="3"/>
      <c r="E198" s="9"/>
      <c r="F198" s="9"/>
      <c r="G198" s="9"/>
      <c r="H198" s="9"/>
      <c r="I198" s="12"/>
      <c r="J198" s="3"/>
      <c r="K198" s="64"/>
      <c r="L198" s="64"/>
      <c r="M198" s="64"/>
      <c r="N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>
      <c r="A199" s="7"/>
      <c r="B199" s="3"/>
      <c r="C199" s="3"/>
      <c r="D199" s="3"/>
      <c r="E199" s="9"/>
      <c r="F199" s="9"/>
      <c r="G199" s="9"/>
      <c r="H199" s="9"/>
      <c r="I199" s="12"/>
      <c r="J199" s="3"/>
      <c r="K199" s="64"/>
      <c r="L199" s="64"/>
      <c r="M199" s="64"/>
      <c r="N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>
      <c r="A200" s="7"/>
      <c r="B200" s="3"/>
      <c r="C200" s="3"/>
      <c r="D200" s="3"/>
      <c r="E200" s="9"/>
      <c r="F200" s="9"/>
      <c r="G200" s="9"/>
      <c r="H200" s="9"/>
      <c r="I200" s="12"/>
      <c r="J200" s="3"/>
      <c r="K200" s="64"/>
      <c r="L200" s="64"/>
      <c r="M200" s="64"/>
      <c r="N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>
      <c r="A201" s="7"/>
      <c r="B201" s="3"/>
      <c r="C201" s="3"/>
      <c r="D201" s="3"/>
      <c r="E201" s="9"/>
      <c r="F201" s="9"/>
      <c r="G201" s="9"/>
      <c r="H201" s="9"/>
      <c r="I201" s="12"/>
      <c r="J201" s="3"/>
      <c r="K201" s="64"/>
      <c r="L201" s="64"/>
      <c r="M201" s="64"/>
      <c r="N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>
      <c r="A202" s="7"/>
      <c r="B202" s="3"/>
      <c r="C202" s="3"/>
      <c r="D202" s="3"/>
      <c r="E202" s="9"/>
      <c r="F202" s="9"/>
      <c r="G202" s="9"/>
      <c r="H202" s="9"/>
      <c r="I202" s="12"/>
      <c r="J202" s="3"/>
      <c r="K202" s="64"/>
      <c r="L202" s="64"/>
      <c r="M202" s="64"/>
      <c r="N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>
      <c r="A203" s="7"/>
      <c r="B203" s="3"/>
      <c r="C203" s="3"/>
      <c r="D203" s="3"/>
      <c r="E203" s="9"/>
      <c r="F203" s="9"/>
      <c r="G203" s="9"/>
      <c r="H203" s="9"/>
      <c r="I203" s="12"/>
      <c r="J203" s="3"/>
      <c r="K203" s="64"/>
      <c r="L203" s="64"/>
      <c r="M203" s="64"/>
      <c r="N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>
      <c r="A204" s="7"/>
      <c r="B204" s="3"/>
      <c r="C204" s="3"/>
      <c r="D204" s="3"/>
      <c r="E204" s="9"/>
      <c r="F204" s="9"/>
      <c r="G204" s="9"/>
      <c r="H204" s="9"/>
      <c r="I204" s="12"/>
      <c r="J204" s="3"/>
      <c r="K204" s="64"/>
      <c r="L204" s="64"/>
      <c r="M204" s="64"/>
      <c r="N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>
      <c r="A205" s="7"/>
      <c r="B205" s="3"/>
      <c r="C205" s="3"/>
      <c r="D205" s="3"/>
      <c r="E205" s="9"/>
      <c r="F205" s="9"/>
      <c r="G205" s="9"/>
      <c r="H205" s="9"/>
      <c r="I205" s="12"/>
      <c r="J205" s="3"/>
      <c r="K205" s="64"/>
      <c r="L205" s="64"/>
      <c r="M205" s="64"/>
      <c r="N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>
      <c r="A206" s="7"/>
      <c r="B206" s="3"/>
      <c r="C206" s="3"/>
      <c r="D206" s="3"/>
      <c r="E206" s="9"/>
      <c r="F206" s="9"/>
      <c r="G206" s="9"/>
      <c r="H206" s="9"/>
      <c r="I206" s="12"/>
      <c r="J206" s="3"/>
      <c r="K206" s="64"/>
      <c r="L206" s="64"/>
      <c r="M206" s="64"/>
      <c r="N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>
      <c r="A207" s="7"/>
      <c r="B207" s="3"/>
      <c r="C207" s="3"/>
      <c r="D207" s="3"/>
      <c r="E207" s="9"/>
      <c r="F207" s="9"/>
      <c r="G207" s="9"/>
      <c r="H207" s="9"/>
      <c r="I207" s="12"/>
      <c r="J207" s="3"/>
      <c r="K207" s="64"/>
      <c r="L207" s="64"/>
      <c r="M207" s="64"/>
      <c r="N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>
      <c r="A208" s="7"/>
      <c r="B208" s="3"/>
      <c r="C208" s="3"/>
      <c r="D208" s="3"/>
      <c r="E208" s="9"/>
      <c r="F208" s="9"/>
      <c r="G208" s="9"/>
      <c r="H208" s="9"/>
      <c r="I208" s="12"/>
      <c r="J208" s="3"/>
      <c r="K208" s="64"/>
      <c r="L208" s="64"/>
      <c r="M208" s="64"/>
      <c r="N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>
      <c r="A209" s="7"/>
      <c r="B209" s="3"/>
      <c r="C209" s="3"/>
      <c r="D209" s="3"/>
      <c r="E209" s="9"/>
      <c r="F209" s="9"/>
      <c r="G209" s="9"/>
      <c r="H209" s="9"/>
      <c r="I209" s="12"/>
      <c r="J209" s="3"/>
      <c r="K209" s="64"/>
      <c r="L209" s="64"/>
      <c r="M209" s="64"/>
      <c r="N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>
      <c r="A210" s="7"/>
      <c r="B210" s="3"/>
      <c r="C210" s="3"/>
      <c r="D210" s="3"/>
      <c r="E210" s="9"/>
      <c r="F210" s="9"/>
      <c r="G210" s="9"/>
      <c r="H210" s="9"/>
      <c r="I210" s="12"/>
      <c r="J210" s="3"/>
      <c r="K210" s="64"/>
      <c r="L210" s="64"/>
      <c r="M210" s="64"/>
      <c r="N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>
      <c r="A211" s="7"/>
      <c r="B211" s="3"/>
      <c r="C211" s="3"/>
      <c r="D211" s="3"/>
      <c r="E211" s="9"/>
      <c r="F211" s="9"/>
      <c r="G211" s="9"/>
      <c r="H211" s="9"/>
      <c r="I211" s="12"/>
      <c r="J211" s="3"/>
      <c r="K211" s="64"/>
      <c r="L211" s="64"/>
      <c r="M211" s="64"/>
      <c r="N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>
      <c r="A212" s="7"/>
      <c r="B212" s="3"/>
      <c r="C212" s="3"/>
      <c r="D212" s="3"/>
      <c r="E212" s="9"/>
      <c r="F212" s="9"/>
      <c r="G212" s="9"/>
      <c r="H212" s="9"/>
      <c r="I212" s="12"/>
      <c r="J212" s="3"/>
      <c r="K212" s="64"/>
      <c r="L212" s="64"/>
      <c r="M212" s="64"/>
      <c r="N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>
      <c r="A213" s="7"/>
      <c r="B213" s="3"/>
      <c r="C213" s="3"/>
      <c r="D213" s="3"/>
      <c r="E213" s="9"/>
      <c r="F213" s="9"/>
      <c r="G213" s="9"/>
      <c r="H213" s="9"/>
      <c r="I213" s="12"/>
      <c r="J213" s="3"/>
      <c r="K213" s="64"/>
      <c r="L213" s="64"/>
      <c r="M213" s="64"/>
      <c r="N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>
      <c r="A214" s="7"/>
      <c r="B214" s="3"/>
      <c r="C214" s="3"/>
      <c r="D214" s="3"/>
      <c r="E214" s="9"/>
      <c r="F214" s="9"/>
      <c r="G214" s="9"/>
      <c r="H214" s="9"/>
      <c r="I214" s="12"/>
      <c r="J214" s="3"/>
      <c r="K214" s="64"/>
      <c r="L214" s="64"/>
      <c r="M214" s="64"/>
      <c r="N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>
      <c r="A215" s="7"/>
      <c r="B215" s="3"/>
      <c r="C215" s="3"/>
      <c r="D215" s="3"/>
      <c r="E215" s="9"/>
      <c r="F215" s="9"/>
      <c r="G215" s="9"/>
      <c r="H215" s="9"/>
      <c r="I215" s="12"/>
      <c r="J215" s="3"/>
      <c r="K215" s="64"/>
      <c r="L215" s="64"/>
      <c r="M215" s="64"/>
      <c r="N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>
      <c r="A216" s="7"/>
      <c r="B216" s="3"/>
      <c r="C216" s="3"/>
      <c r="D216" s="3"/>
      <c r="E216" s="9"/>
      <c r="F216" s="9"/>
      <c r="G216" s="9"/>
      <c r="H216" s="9"/>
      <c r="I216" s="12"/>
      <c r="J216" s="3"/>
      <c r="K216" s="64"/>
      <c r="L216" s="64"/>
      <c r="M216" s="64"/>
      <c r="N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>
      <c r="A217" s="7"/>
      <c r="B217" s="3"/>
      <c r="C217" s="3"/>
      <c r="D217" s="3"/>
      <c r="E217" s="9"/>
      <c r="F217" s="9"/>
      <c r="G217" s="9"/>
      <c r="H217" s="9"/>
      <c r="I217" s="12"/>
      <c r="J217" s="3"/>
      <c r="K217" s="64"/>
      <c r="L217" s="64"/>
      <c r="M217" s="64"/>
      <c r="N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>
      <c r="A218" s="7"/>
      <c r="B218" s="3"/>
      <c r="C218" s="3"/>
      <c r="D218" s="3"/>
      <c r="E218" s="9"/>
      <c r="F218" s="9"/>
      <c r="G218" s="9"/>
      <c r="H218" s="9"/>
      <c r="I218" s="12"/>
      <c r="J218" s="3"/>
      <c r="K218" s="64"/>
      <c r="L218" s="64"/>
      <c r="M218" s="64"/>
      <c r="N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>
      <c r="A219" s="7"/>
      <c r="B219" s="3"/>
      <c r="C219" s="3"/>
      <c r="D219" s="3"/>
      <c r="E219" s="9"/>
      <c r="F219" s="9"/>
      <c r="G219" s="9"/>
      <c r="H219" s="9"/>
      <c r="I219" s="12"/>
      <c r="J219" s="3"/>
      <c r="K219" s="64"/>
      <c r="L219" s="64"/>
      <c r="M219" s="64"/>
      <c r="N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>
      <c r="A220" s="7"/>
      <c r="B220" s="3"/>
      <c r="C220" s="3"/>
      <c r="D220" s="3"/>
      <c r="E220" s="9"/>
      <c r="F220" s="9"/>
      <c r="G220" s="9"/>
      <c r="H220" s="9"/>
      <c r="I220" s="12"/>
      <c r="J220" s="3"/>
      <c r="K220" s="64"/>
      <c r="L220" s="64"/>
      <c r="M220" s="64"/>
      <c r="N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>
      <c r="A221" s="7"/>
      <c r="B221" s="3"/>
      <c r="C221" s="3"/>
      <c r="D221" s="3"/>
      <c r="E221" s="9"/>
      <c r="F221" s="9"/>
      <c r="G221" s="9"/>
      <c r="H221" s="9"/>
      <c r="I221" s="12"/>
      <c r="J221" s="3"/>
      <c r="K221" s="64"/>
      <c r="L221" s="64"/>
      <c r="M221" s="64"/>
      <c r="N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>
      <c r="A222" s="7"/>
      <c r="B222" s="3"/>
      <c r="C222" s="3"/>
      <c r="D222" s="3"/>
      <c r="E222" s="9"/>
      <c r="F222" s="9"/>
      <c r="G222" s="9"/>
      <c r="H222" s="9"/>
      <c r="I222" s="12"/>
      <c r="J222" s="3"/>
      <c r="K222" s="64"/>
      <c r="L222" s="64"/>
      <c r="M222" s="64"/>
      <c r="N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>
      <c r="A223" s="7"/>
      <c r="B223" s="3"/>
      <c r="C223" s="3"/>
      <c r="D223" s="3"/>
      <c r="E223" s="9"/>
      <c r="F223" s="9"/>
      <c r="G223" s="9"/>
      <c r="H223" s="9"/>
      <c r="I223" s="12"/>
      <c r="J223" s="3"/>
      <c r="K223" s="64"/>
      <c r="L223" s="64"/>
      <c r="M223" s="64"/>
      <c r="N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>
      <c r="A224" s="7"/>
      <c r="B224" s="3"/>
      <c r="C224" s="3"/>
      <c r="D224" s="3"/>
      <c r="E224" s="9"/>
      <c r="F224" s="9"/>
      <c r="G224" s="9"/>
      <c r="H224" s="9"/>
      <c r="I224" s="12"/>
      <c r="J224" s="3"/>
      <c r="K224" s="64"/>
      <c r="L224" s="64"/>
      <c r="M224" s="64"/>
      <c r="N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>
      <c r="A225" s="7"/>
      <c r="B225" s="3"/>
      <c r="C225" s="3"/>
      <c r="D225" s="3"/>
      <c r="E225" s="9"/>
      <c r="F225" s="9"/>
      <c r="G225" s="9"/>
      <c r="H225" s="9"/>
      <c r="I225" s="12"/>
      <c r="J225" s="3"/>
      <c r="K225" s="64"/>
      <c r="L225" s="64"/>
      <c r="M225" s="64"/>
      <c r="N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>
      <c r="A226" s="7"/>
      <c r="B226" s="3"/>
      <c r="C226" s="3"/>
      <c r="D226" s="3"/>
      <c r="E226" s="9"/>
      <c r="F226" s="9"/>
      <c r="G226" s="9"/>
      <c r="H226" s="9"/>
      <c r="I226" s="12"/>
      <c r="J226" s="3"/>
      <c r="K226" s="64"/>
      <c r="L226" s="64"/>
      <c r="M226" s="64"/>
      <c r="N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>
      <c r="A227" s="7"/>
      <c r="B227" s="3"/>
      <c r="C227" s="3"/>
      <c r="D227" s="3"/>
      <c r="E227" s="9"/>
      <c r="F227" s="9"/>
      <c r="G227" s="9"/>
      <c r="H227" s="9"/>
      <c r="I227" s="12"/>
      <c r="J227" s="3"/>
      <c r="K227" s="64"/>
      <c r="L227" s="64"/>
      <c r="M227" s="64"/>
      <c r="N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>
      <c r="A228" s="7"/>
      <c r="B228" s="3"/>
      <c r="C228" s="3"/>
      <c r="D228" s="3"/>
      <c r="E228" s="9"/>
      <c r="F228" s="9"/>
      <c r="G228" s="9"/>
      <c r="H228" s="9"/>
      <c r="I228" s="12"/>
      <c r="J228" s="3"/>
      <c r="K228" s="64"/>
      <c r="L228" s="64"/>
      <c r="M228" s="64"/>
      <c r="N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>
      <c r="A229" s="7"/>
      <c r="B229" s="3"/>
      <c r="C229" s="3"/>
      <c r="D229" s="3"/>
      <c r="E229" s="9"/>
      <c r="F229" s="9"/>
      <c r="G229" s="9"/>
      <c r="H229" s="9"/>
      <c r="I229" s="12"/>
      <c r="J229" s="3"/>
      <c r="K229" s="64"/>
      <c r="L229" s="64"/>
      <c r="M229" s="64"/>
      <c r="N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>
      <c r="A230" s="7"/>
      <c r="B230" s="3"/>
      <c r="C230" s="3"/>
      <c r="D230" s="3"/>
      <c r="E230" s="9"/>
      <c r="F230" s="9"/>
      <c r="G230" s="9"/>
      <c r="H230" s="9"/>
      <c r="I230" s="12"/>
      <c r="J230" s="3"/>
      <c r="K230" s="64"/>
      <c r="L230" s="64"/>
      <c r="M230" s="64"/>
      <c r="N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>
      <c r="A231" s="7"/>
      <c r="B231" s="3"/>
      <c r="C231" s="3"/>
      <c r="D231" s="3"/>
      <c r="E231" s="9"/>
      <c r="F231" s="9"/>
      <c r="G231" s="9"/>
      <c r="H231" s="9"/>
      <c r="I231" s="12"/>
      <c r="J231" s="3"/>
      <c r="K231" s="64"/>
      <c r="L231" s="64"/>
      <c r="M231" s="64"/>
      <c r="N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>
      <c r="A232" s="7"/>
      <c r="B232" s="3"/>
      <c r="C232" s="3"/>
      <c r="D232" s="3"/>
      <c r="E232" s="9"/>
      <c r="F232" s="9"/>
      <c r="G232" s="9"/>
      <c r="H232" s="9"/>
      <c r="I232" s="12"/>
      <c r="J232" s="3"/>
      <c r="K232" s="64"/>
      <c r="L232" s="64"/>
      <c r="M232" s="64"/>
      <c r="N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>
      <c r="A233" s="7"/>
      <c r="B233" s="3"/>
      <c r="C233" s="3"/>
      <c r="D233" s="3"/>
      <c r="E233" s="9"/>
      <c r="F233" s="9"/>
      <c r="G233" s="9"/>
      <c r="H233" s="9"/>
      <c r="I233" s="12"/>
      <c r="J233" s="3"/>
      <c r="K233" s="64"/>
      <c r="L233" s="64"/>
      <c r="M233" s="64"/>
      <c r="N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>
      <c r="A234" s="7"/>
      <c r="B234" s="3"/>
      <c r="C234" s="3"/>
      <c r="D234" s="3"/>
      <c r="E234" s="9"/>
      <c r="F234" s="9"/>
      <c r="G234" s="9"/>
      <c r="H234" s="9"/>
      <c r="I234" s="12"/>
      <c r="J234" s="3"/>
      <c r="K234" s="64"/>
      <c r="L234" s="64"/>
      <c r="M234" s="64"/>
      <c r="N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>
      <c r="A235" s="7"/>
      <c r="B235" s="3"/>
      <c r="C235" s="3"/>
      <c r="D235" s="3"/>
      <c r="E235" s="9"/>
      <c r="F235" s="9"/>
      <c r="G235" s="9"/>
      <c r="H235" s="9"/>
      <c r="I235" s="12"/>
      <c r="J235" s="3"/>
      <c r="K235" s="64"/>
      <c r="L235" s="64"/>
      <c r="M235" s="64"/>
      <c r="N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>
      <c r="A236" s="7"/>
      <c r="B236" s="3"/>
      <c r="C236" s="3"/>
      <c r="D236" s="3"/>
      <c r="E236" s="9"/>
      <c r="F236" s="9"/>
      <c r="G236" s="9"/>
      <c r="H236" s="9"/>
      <c r="I236" s="12"/>
      <c r="J236" s="3"/>
      <c r="K236" s="64"/>
      <c r="L236" s="64"/>
      <c r="M236" s="64"/>
      <c r="N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>
      <c r="A237" s="7"/>
      <c r="B237" s="3"/>
      <c r="C237" s="3"/>
      <c r="D237" s="3"/>
      <c r="E237" s="9"/>
      <c r="F237" s="9"/>
      <c r="G237" s="9"/>
      <c r="H237" s="9"/>
      <c r="I237" s="12"/>
      <c r="J237" s="3"/>
      <c r="K237" s="64"/>
      <c r="L237" s="64"/>
      <c r="M237" s="64"/>
      <c r="N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>
      <c r="A238" s="7"/>
      <c r="B238" s="3"/>
      <c r="C238" s="3"/>
      <c r="D238" s="3"/>
      <c r="E238" s="9"/>
      <c r="F238" s="9"/>
      <c r="G238" s="9"/>
      <c r="H238" s="9"/>
      <c r="I238" s="12"/>
      <c r="J238" s="3"/>
      <c r="K238" s="64"/>
      <c r="L238" s="64"/>
      <c r="M238" s="64"/>
      <c r="N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>
      <c r="A239" s="7"/>
      <c r="B239" s="3"/>
      <c r="C239" s="3"/>
      <c r="D239" s="3"/>
      <c r="E239" s="9"/>
      <c r="F239" s="9"/>
      <c r="G239" s="9"/>
      <c r="H239" s="9"/>
      <c r="I239" s="12"/>
      <c r="J239" s="3"/>
      <c r="K239" s="64"/>
      <c r="L239" s="64"/>
      <c r="M239" s="64"/>
      <c r="N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>
      <c r="A240" s="7"/>
      <c r="B240" s="3"/>
      <c r="C240" s="3"/>
      <c r="D240" s="3"/>
      <c r="E240" s="9"/>
      <c r="F240" s="9"/>
      <c r="G240" s="9"/>
      <c r="H240" s="9"/>
      <c r="I240" s="12"/>
      <c r="J240" s="3"/>
      <c r="K240" s="64"/>
      <c r="L240" s="64"/>
      <c r="M240" s="64"/>
      <c r="N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>
      <c r="A241" s="7"/>
      <c r="B241" s="3"/>
      <c r="C241" s="3"/>
      <c r="D241" s="3"/>
      <c r="E241" s="9"/>
      <c r="F241" s="9"/>
      <c r="G241" s="9"/>
      <c r="H241" s="9"/>
      <c r="I241" s="12"/>
      <c r="J241" s="3"/>
      <c r="K241" s="64"/>
      <c r="L241" s="64"/>
      <c r="M241" s="64"/>
      <c r="N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>
      <c r="A242" s="7"/>
      <c r="B242" s="3"/>
      <c r="C242" s="3"/>
      <c r="D242" s="3"/>
      <c r="E242" s="9"/>
      <c r="F242" s="9"/>
      <c r="G242" s="9"/>
      <c r="H242" s="9"/>
      <c r="I242" s="12"/>
      <c r="J242" s="3"/>
      <c r="K242" s="64"/>
      <c r="L242" s="64"/>
      <c r="M242" s="64"/>
      <c r="N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>
      <c r="A243" s="7"/>
      <c r="B243" s="3"/>
      <c r="C243" s="3"/>
      <c r="D243" s="3"/>
      <c r="E243" s="9"/>
      <c r="F243" s="9"/>
      <c r="G243" s="9"/>
      <c r="H243" s="9"/>
      <c r="I243" s="12"/>
      <c r="J243" s="3"/>
      <c r="K243" s="64"/>
      <c r="L243" s="64"/>
      <c r="M243" s="64"/>
      <c r="N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>
      <c r="A244" s="7"/>
      <c r="B244" s="3"/>
      <c r="C244" s="3"/>
      <c r="D244" s="3"/>
      <c r="E244" s="9"/>
      <c r="F244" s="9"/>
      <c r="G244" s="9"/>
      <c r="H244" s="9"/>
      <c r="I244" s="12"/>
      <c r="J244" s="3"/>
      <c r="K244" s="64"/>
      <c r="L244" s="64"/>
      <c r="M244" s="64"/>
      <c r="N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>
      <c r="A245" s="7"/>
      <c r="B245" s="3"/>
      <c r="C245" s="3"/>
      <c r="D245" s="3"/>
      <c r="E245" s="9"/>
      <c r="F245" s="9"/>
      <c r="G245" s="9"/>
      <c r="H245" s="9"/>
      <c r="I245" s="12"/>
      <c r="J245" s="3"/>
      <c r="K245" s="64"/>
      <c r="L245" s="64"/>
      <c r="M245" s="64"/>
      <c r="N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>
      <c r="A246" s="7"/>
      <c r="B246" s="3"/>
      <c r="C246" s="3"/>
      <c r="D246" s="3"/>
      <c r="E246" s="9"/>
      <c r="F246" s="9"/>
      <c r="G246" s="9"/>
      <c r="H246" s="9"/>
      <c r="I246" s="12"/>
      <c r="J246" s="3"/>
      <c r="K246" s="64"/>
      <c r="L246" s="64"/>
      <c r="M246" s="64"/>
      <c r="N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>
      <c r="A247" s="7"/>
      <c r="B247" s="3"/>
      <c r="C247" s="3"/>
      <c r="D247" s="3"/>
      <c r="E247" s="9"/>
      <c r="F247" s="9"/>
      <c r="G247" s="9"/>
      <c r="H247" s="9"/>
      <c r="I247" s="12"/>
      <c r="J247" s="3"/>
      <c r="K247" s="64"/>
      <c r="L247" s="64"/>
      <c r="M247" s="64"/>
      <c r="N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>
      <c r="A248" s="7"/>
      <c r="B248" s="3"/>
      <c r="C248" s="3"/>
      <c r="D248" s="3"/>
      <c r="E248" s="9"/>
      <c r="F248" s="9"/>
      <c r="G248" s="9"/>
      <c r="H248" s="9"/>
      <c r="I248" s="12"/>
      <c r="J248" s="3"/>
      <c r="K248" s="64"/>
      <c r="L248" s="64"/>
      <c r="M248" s="64"/>
      <c r="N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>
      <c r="A249" s="7"/>
      <c r="B249" s="3"/>
      <c r="C249" s="3"/>
      <c r="D249" s="3"/>
      <c r="E249" s="9"/>
      <c r="F249" s="9"/>
      <c r="G249" s="9"/>
      <c r="H249" s="9"/>
      <c r="I249" s="12"/>
      <c r="J249" s="3"/>
      <c r="K249" s="64"/>
      <c r="L249" s="64"/>
      <c r="M249" s="64"/>
      <c r="N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>
      <c r="A250" s="7"/>
      <c r="B250" s="3"/>
      <c r="C250" s="3"/>
      <c r="D250" s="3"/>
      <c r="E250" s="9"/>
      <c r="F250" s="9"/>
      <c r="G250" s="9"/>
      <c r="H250" s="9"/>
      <c r="I250" s="12"/>
      <c r="J250" s="3"/>
      <c r="K250" s="64"/>
      <c r="L250" s="64"/>
      <c r="M250" s="64"/>
      <c r="N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>
      <c r="A251" s="7"/>
      <c r="B251" s="3"/>
      <c r="C251" s="3"/>
      <c r="D251" s="3"/>
      <c r="E251" s="9"/>
      <c r="F251" s="9"/>
      <c r="G251" s="9"/>
      <c r="H251" s="9"/>
      <c r="I251" s="12"/>
      <c r="J251" s="3"/>
      <c r="K251" s="64"/>
      <c r="L251" s="64"/>
      <c r="M251" s="64"/>
      <c r="N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>
      <c r="A252" s="7"/>
      <c r="B252" s="3"/>
      <c r="C252" s="9"/>
      <c r="D252" s="9"/>
      <c r="E252" s="9"/>
      <c r="F252" s="9"/>
      <c r="G252" s="9"/>
      <c r="H252" s="9"/>
      <c r="I252" s="12"/>
      <c r="J252" s="3"/>
      <c r="K252" s="64"/>
      <c r="L252" s="64"/>
      <c r="M252" s="64"/>
      <c r="N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>
      <c r="A253" s="7"/>
      <c r="B253" s="3"/>
      <c r="C253" s="9"/>
      <c r="D253" s="9"/>
      <c r="E253" s="9"/>
      <c r="F253" s="9"/>
      <c r="G253" s="9"/>
      <c r="H253" s="9"/>
      <c r="I253" s="12"/>
      <c r="J253" s="3"/>
      <c r="K253" s="64"/>
      <c r="L253" s="64"/>
      <c r="M253" s="64"/>
      <c r="N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>
      <c r="A254" s="7"/>
      <c r="B254" s="3"/>
      <c r="C254" s="9"/>
      <c r="D254" s="9"/>
      <c r="E254" s="9"/>
      <c r="F254" s="9"/>
      <c r="G254" s="9"/>
      <c r="H254" s="9"/>
      <c r="I254" s="12"/>
      <c r="J254" s="3"/>
      <c r="K254" s="64"/>
      <c r="L254" s="64"/>
      <c r="M254" s="64"/>
      <c r="N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>
      <c r="A255" s="7"/>
      <c r="B255" s="3"/>
      <c r="C255" s="9"/>
      <c r="D255" s="9"/>
      <c r="E255" s="9"/>
      <c r="F255" s="9"/>
      <c r="G255" s="9"/>
      <c r="H255" s="9"/>
      <c r="I255" s="12"/>
      <c r="J255" s="3"/>
      <c r="K255" s="64"/>
      <c r="L255" s="64"/>
      <c r="M255" s="64"/>
      <c r="N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>
      <c r="A256" s="7"/>
      <c r="B256" s="3"/>
      <c r="C256" s="9"/>
      <c r="D256" s="9"/>
      <c r="E256" s="9"/>
      <c r="F256" s="9"/>
      <c r="G256" s="9"/>
      <c r="H256" s="9"/>
      <c r="I256" s="12"/>
      <c r="J256" s="3"/>
      <c r="K256" s="64"/>
      <c r="L256" s="64"/>
      <c r="M256" s="64"/>
      <c r="N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>
      <c r="A257" s="7"/>
      <c r="B257" s="3"/>
      <c r="C257" s="9"/>
      <c r="D257" s="9"/>
      <c r="E257" s="9"/>
      <c r="F257" s="9"/>
      <c r="G257" s="9"/>
      <c r="H257" s="9"/>
      <c r="I257" s="12"/>
      <c r="J257" s="3"/>
      <c r="K257" s="64"/>
      <c r="L257" s="64"/>
      <c r="M257" s="64"/>
      <c r="N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>
      <c r="A258" s="7"/>
      <c r="B258" s="3"/>
      <c r="C258" s="9"/>
      <c r="D258" s="9"/>
      <c r="E258" s="9"/>
      <c r="F258" s="9"/>
      <c r="G258" s="9"/>
      <c r="H258" s="9"/>
      <c r="I258" s="12"/>
      <c r="J258" s="3"/>
      <c r="K258" s="64"/>
      <c r="L258" s="64"/>
      <c r="M258" s="64"/>
      <c r="N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>
      <c r="A259" s="7"/>
      <c r="B259" s="3"/>
      <c r="C259" s="9"/>
      <c r="D259" s="9"/>
      <c r="E259" s="9"/>
      <c r="F259" s="9"/>
      <c r="G259" s="9"/>
      <c r="H259" s="9"/>
      <c r="I259" s="12"/>
      <c r="J259" s="3"/>
      <c r="K259" s="64"/>
      <c r="L259" s="64"/>
      <c r="M259" s="64"/>
      <c r="N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>
      <c r="A260" s="7"/>
      <c r="B260" s="3"/>
      <c r="C260" s="9"/>
      <c r="D260" s="9"/>
      <c r="E260" s="9"/>
      <c r="F260" s="9"/>
      <c r="G260" s="9"/>
      <c r="H260" s="9"/>
      <c r="I260" s="12"/>
      <c r="J260" s="3"/>
      <c r="K260" s="64"/>
      <c r="L260" s="64"/>
      <c r="M260" s="64"/>
      <c r="N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>
      <c r="A261" s="7"/>
      <c r="B261" s="3"/>
      <c r="C261" s="9"/>
      <c r="D261" s="9"/>
      <c r="E261" s="9"/>
      <c r="F261" s="9"/>
      <c r="G261" s="9"/>
      <c r="H261" s="9"/>
      <c r="I261" s="12"/>
      <c r="J261" s="3"/>
      <c r="K261" s="64"/>
      <c r="L261" s="64"/>
      <c r="M261" s="64"/>
      <c r="N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>
      <c r="A262" s="7"/>
      <c r="B262" s="3"/>
      <c r="C262" s="9"/>
      <c r="D262" s="9"/>
      <c r="E262" s="9"/>
      <c r="F262" s="9"/>
      <c r="G262" s="9"/>
      <c r="H262" s="9"/>
      <c r="I262" s="12"/>
      <c r="J262" s="3"/>
      <c r="K262" s="64"/>
      <c r="L262" s="64"/>
      <c r="M262" s="64"/>
      <c r="N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>
      <c r="A263" s="7"/>
      <c r="B263" s="3"/>
      <c r="C263" s="9"/>
      <c r="D263" s="9"/>
      <c r="E263" s="9"/>
      <c r="F263" s="9"/>
      <c r="G263" s="9"/>
      <c r="H263" s="9"/>
      <c r="I263" s="12"/>
      <c r="J263" s="3"/>
      <c r="K263" s="64"/>
      <c r="L263" s="64"/>
      <c r="M263" s="64"/>
      <c r="N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>
      <c r="A264" s="7"/>
      <c r="B264" s="3"/>
      <c r="C264" s="9"/>
      <c r="D264" s="9"/>
      <c r="E264" s="9"/>
      <c r="F264" s="9"/>
      <c r="G264" s="9"/>
      <c r="H264" s="9"/>
      <c r="I264" s="12"/>
      <c r="J264" s="3"/>
      <c r="K264" s="64"/>
      <c r="L264" s="64"/>
      <c r="M264" s="64"/>
      <c r="N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>
      <c r="A265" s="7"/>
      <c r="B265" s="3"/>
      <c r="C265" s="9"/>
      <c r="D265" s="9"/>
      <c r="E265" s="9"/>
      <c r="F265" s="9"/>
      <c r="G265" s="9"/>
      <c r="H265" s="9"/>
      <c r="I265" s="12"/>
      <c r="J265" s="3"/>
      <c r="K265" s="64"/>
      <c r="L265" s="64"/>
      <c r="M265" s="64"/>
      <c r="N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>
      <c r="A266" s="7"/>
      <c r="B266" s="3"/>
      <c r="C266" s="9"/>
      <c r="D266" s="9"/>
      <c r="E266" s="9"/>
      <c r="F266" s="9"/>
      <c r="G266" s="9"/>
      <c r="H266" s="9"/>
      <c r="I266" s="12"/>
      <c r="J266" s="3"/>
      <c r="K266" s="64"/>
      <c r="L266" s="64"/>
      <c r="M266" s="64"/>
      <c r="N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>
      <c r="A267" s="7"/>
      <c r="B267" s="3"/>
      <c r="C267" s="9"/>
      <c r="D267" s="9"/>
      <c r="E267" s="9"/>
      <c r="F267" s="9"/>
      <c r="G267" s="9"/>
      <c r="H267" s="9"/>
      <c r="I267" s="12"/>
      <c r="J267" s="3"/>
      <c r="K267" s="64"/>
      <c r="L267" s="64"/>
      <c r="M267" s="64"/>
      <c r="N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>
      <c r="A268" s="7"/>
      <c r="B268" s="3"/>
      <c r="C268" s="9"/>
      <c r="D268" s="9"/>
      <c r="E268" s="9"/>
      <c r="F268" s="9"/>
      <c r="G268" s="9"/>
      <c r="H268" s="9"/>
      <c r="I268" s="12"/>
      <c r="J268" s="3"/>
      <c r="K268" s="64"/>
      <c r="L268" s="64"/>
      <c r="M268" s="64"/>
      <c r="N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>
      <c r="A269" s="7"/>
      <c r="B269" s="3"/>
      <c r="C269" s="9"/>
      <c r="D269" s="9"/>
      <c r="E269" s="9"/>
      <c r="F269" s="9"/>
      <c r="G269" s="9"/>
      <c r="H269" s="9"/>
      <c r="I269" s="12"/>
      <c r="J269" s="3"/>
      <c r="K269" s="64"/>
      <c r="L269" s="64"/>
      <c r="M269" s="64"/>
      <c r="N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>
      <c r="A270" s="7"/>
      <c r="B270" s="3"/>
      <c r="C270" s="9"/>
      <c r="D270" s="9"/>
      <c r="E270" s="9"/>
      <c r="F270" s="9"/>
      <c r="G270" s="9"/>
      <c r="H270" s="9"/>
      <c r="I270" s="12"/>
      <c r="J270" s="3"/>
      <c r="K270" s="64"/>
      <c r="L270" s="64"/>
      <c r="M270" s="64"/>
      <c r="N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>
      <c r="A271" s="7"/>
      <c r="B271" s="3"/>
      <c r="C271" s="9"/>
      <c r="D271" s="9"/>
      <c r="E271" s="9"/>
      <c r="F271" s="9"/>
      <c r="G271" s="9"/>
      <c r="H271" s="9"/>
      <c r="I271" s="12"/>
      <c r="J271" s="3"/>
      <c r="K271" s="64"/>
      <c r="L271" s="64"/>
      <c r="M271" s="64"/>
      <c r="N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>
      <c r="A272" s="7"/>
      <c r="B272" s="3"/>
      <c r="C272" s="9"/>
      <c r="D272" s="9"/>
      <c r="E272" s="9"/>
      <c r="F272" s="9"/>
      <c r="G272" s="9"/>
      <c r="H272" s="9"/>
      <c r="I272" s="12"/>
      <c r="J272" s="3"/>
      <c r="K272" s="64"/>
      <c r="L272" s="64"/>
      <c r="M272" s="64"/>
      <c r="N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>
      <c r="A273" s="7"/>
      <c r="B273" s="3"/>
      <c r="C273" s="9"/>
      <c r="D273" s="9"/>
      <c r="E273" s="9"/>
      <c r="F273" s="9"/>
      <c r="G273" s="9"/>
      <c r="H273" s="9"/>
      <c r="I273" s="12"/>
      <c r="J273" s="3"/>
      <c r="K273" s="64"/>
      <c r="L273" s="64"/>
      <c r="M273" s="64"/>
      <c r="N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>
      <c r="A274" s="7"/>
      <c r="B274" s="3"/>
      <c r="C274" s="9"/>
      <c r="D274" s="9"/>
      <c r="E274" s="9"/>
      <c r="F274" s="9"/>
      <c r="G274" s="9"/>
      <c r="H274" s="9"/>
      <c r="I274" s="12"/>
      <c r="J274" s="3"/>
      <c r="K274" s="64"/>
      <c r="L274" s="64"/>
      <c r="M274" s="64"/>
      <c r="N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>
      <c r="A275" s="7"/>
      <c r="B275" s="3"/>
      <c r="C275" s="9"/>
      <c r="D275" s="9"/>
      <c r="E275" s="9"/>
      <c r="F275" s="9"/>
      <c r="G275" s="9"/>
      <c r="H275" s="9"/>
      <c r="I275" s="12"/>
      <c r="J275" s="3"/>
      <c r="K275" s="64"/>
      <c r="L275" s="64"/>
      <c r="M275" s="64"/>
      <c r="N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>
      <c r="A276" s="7"/>
      <c r="B276" s="3"/>
      <c r="C276" s="9"/>
      <c r="D276" s="9"/>
      <c r="E276" s="9"/>
      <c r="F276" s="9"/>
      <c r="G276" s="9"/>
      <c r="H276" s="9"/>
      <c r="I276" s="12"/>
      <c r="J276" s="3"/>
      <c r="K276" s="64"/>
      <c r="L276" s="64"/>
      <c r="M276" s="64"/>
      <c r="N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>
      <c r="A277" s="7"/>
      <c r="B277" s="3"/>
      <c r="C277" s="9"/>
      <c r="D277" s="9"/>
      <c r="E277" s="9"/>
      <c r="F277" s="9"/>
      <c r="G277" s="9"/>
      <c r="H277" s="9"/>
      <c r="I277" s="12"/>
      <c r="J277" s="3"/>
      <c r="K277" s="64"/>
      <c r="L277" s="64"/>
      <c r="M277" s="64"/>
      <c r="N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>
      <c r="A278" s="7"/>
      <c r="B278" s="3"/>
      <c r="C278" s="9"/>
      <c r="D278" s="9"/>
      <c r="E278" s="9"/>
      <c r="F278" s="9"/>
      <c r="G278" s="9"/>
      <c r="H278" s="9"/>
      <c r="I278" s="12"/>
      <c r="J278" s="3"/>
      <c r="K278" s="64"/>
      <c r="L278" s="64"/>
      <c r="M278" s="64"/>
      <c r="N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>
      <c r="A279" s="7"/>
      <c r="B279" s="3"/>
      <c r="C279" s="9"/>
      <c r="D279" s="9"/>
      <c r="E279" s="9"/>
      <c r="F279" s="9"/>
      <c r="G279" s="9"/>
      <c r="H279" s="9"/>
      <c r="I279" s="12"/>
      <c r="J279" s="3"/>
      <c r="K279" s="64"/>
      <c r="L279" s="64"/>
      <c r="M279" s="64"/>
      <c r="N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>
      <c r="A280" s="7"/>
      <c r="B280" s="3"/>
      <c r="C280" s="9"/>
      <c r="D280" s="9"/>
      <c r="E280" s="9"/>
      <c r="F280" s="9"/>
      <c r="G280" s="9"/>
      <c r="H280" s="9"/>
      <c r="I280" s="12"/>
      <c r="J280" s="3"/>
      <c r="K280" s="64"/>
      <c r="L280" s="64"/>
      <c r="M280" s="64"/>
      <c r="N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>
      <c r="A281" s="7"/>
      <c r="B281" s="3"/>
      <c r="C281" s="9"/>
      <c r="D281" s="9"/>
      <c r="E281" s="9"/>
      <c r="F281" s="9"/>
      <c r="G281" s="9"/>
      <c r="H281" s="9"/>
      <c r="I281" s="12"/>
      <c r="J281" s="3"/>
      <c r="K281" s="64"/>
      <c r="L281" s="64"/>
      <c r="M281" s="64"/>
      <c r="N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>
      <c r="A282" s="7"/>
      <c r="B282" s="3"/>
      <c r="C282" s="9"/>
      <c r="D282" s="9"/>
      <c r="E282" s="9"/>
      <c r="F282" s="9"/>
      <c r="G282" s="9"/>
      <c r="H282" s="9"/>
      <c r="I282" s="12"/>
      <c r="J282" s="3"/>
      <c r="K282" s="64"/>
      <c r="L282" s="64"/>
      <c r="M282" s="64"/>
      <c r="N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>
      <c r="A283" s="7"/>
      <c r="B283" s="3"/>
      <c r="C283" s="9"/>
      <c r="D283" s="9"/>
      <c r="E283" s="9"/>
      <c r="F283" s="9"/>
      <c r="G283" s="9"/>
      <c r="H283" s="9"/>
      <c r="I283" s="12"/>
      <c r="J283" s="3"/>
      <c r="K283" s="64"/>
      <c r="L283" s="64"/>
      <c r="M283" s="64"/>
      <c r="N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>
      <c r="A284" s="7"/>
      <c r="B284" s="3"/>
      <c r="C284" s="9"/>
      <c r="D284" s="9"/>
      <c r="E284" s="9"/>
      <c r="F284" s="9"/>
      <c r="G284" s="9"/>
      <c r="H284" s="9"/>
      <c r="I284" s="12"/>
      <c r="J284" s="3"/>
      <c r="K284" s="64"/>
      <c r="L284" s="64"/>
      <c r="M284" s="64"/>
      <c r="N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>
      <c r="A285" s="7"/>
      <c r="B285" s="3"/>
      <c r="C285" s="9"/>
      <c r="D285" s="9"/>
      <c r="E285" s="9"/>
      <c r="F285" s="9"/>
      <c r="G285" s="9"/>
      <c r="H285" s="9"/>
      <c r="I285" s="12"/>
      <c r="J285" s="3"/>
      <c r="K285" s="64"/>
      <c r="L285" s="64"/>
      <c r="M285" s="64"/>
      <c r="N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>
      <c r="A286" s="7"/>
      <c r="B286" s="3"/>
      <c r="C286" s="9"/>
      <c r="D286" s="9"/>
      <c r="E286" s="9"/>
      <c r="F286" s="9"/>
      <c r="G286" s="9"/>
      <c r="H286" s="9"/>
      <c r="I286" s="12"/>
      <c r="J286" s="3"/>
      <c r="K286" s="64"/>
      <c r="L286" s="64"/>
      <c r="M286" s="64"/>
      <c r="N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>
      <c r="A287" s="7"/>
      <c r="B287" s="3"/>
      <c r="C287" s="9"/>
      <c r="D287" s="9"/>
      <c r="E287" s="9"/>
      <c r="F287" s="9"/>
      <c r="G287" s="9"/>
      <c r="H287" s="9"/>
      <c r="I287" s="12"/>
      <c r="J287" s="3"/>
      <c r="K287" s="64"/>
      <c r="L287" s="64"/>
      <c r="M287" s="64"/>
      <c r="N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>
      <c r="A288" s="7"/>
      <c r="B288" s="3"/>
      <c r="C288" s="9"/>
      <c r="D288" s="9"/>
      <c r="E288" s="9"/>
      <c r="F288" s="9"/>
      <c r="G288" s="9"/>
      <c r="H288" s="9"/>
      <c r="I288" s="12"/>
      <c r="J288" s="3"/>
      <c r="K288" s="64"/>
      <c r="L288" s="64"/>
      <c r="M288" s="64"/>
      <c r="N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>
      <c r="A289" s="7"/>
      <c r="B289" s="3"/>
      <c r="C289" s="9"/>
      <c r="D289" s="9"/>
      <c r="E289" s="9"/>
      <c r="F289" s="9"/>
      <c r="G289" s="9"/>
      <c r="H289" s="9"/>
      <c r="I289" s="12"/>
      <c r="J289" s="3"/>
      <c r="K289" s="64"/>
      <c r="L289" s="64"/>
      <c r="M289" s="64"/>
      <c r="N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>
      <c r="A290" s="7"/>
      <c r="B290" s="3"/>
      <c r="C290" s="9"/>
      <c r="D290" s="9"/>
      <c r="E290" s="9"/>
      <c r="F290" s="9"/>
      <c r="G290" s="9"/>
      <c r="H290" s="9"/>
      <c r="I290" s="12"/>
      <c r="J290" s="3"/>
      <c r="K290" s="64"/>
      <c r="L290" s="64"/>
      <c r="M290" s="64"/>
      <c r="N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>
      <c r="A291" s="7"/>
      <c r="B291" s="3"/>
      <c r="C291" s="9"/>
      <c r="D291" s="9"/>
      <c r="E291" s="9"/>
      <c r="F291" s="9"/>
      <c r="G291" s="9"/>
      <c r="H291" s="9"/>
      <c r="I291" s="12"/>
      <c r="J291" s="3"/>
      <c r="K291" s="64"/>
      <c r="L291" s="64"/>
      <c r="M291" s="64"/>
      <c r="N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>
      <c r="A292" s="7"/>
      <c r="B292" s="3"/>
      <c r="C292" s="9"/>
      <c r="D292" s="9"/>
      <c r="E292" s="9"/>
      <c r="F292" s="9"/>
      <c r="G292" s="9"/>
      <c r="H292" s="9"/>
      <c r="I292" s="12"/>
      <c r="J292" s="3"/>
      <c r="K292" s="64"/>
      <c r="L292" s="64"/>
      <c r="M292" s="64"/>
      <c r="N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>
      <c r="A293" s="7"/>
      <c r="B293" s="3"/>
      <c r="C293" s="9"/>
      <c r="D293" s="9"/>
      <c r="E293" s="9"/>
      <c r="F293" s="9"/>
      <c r="G293" s="9"/>
      <c r="H293" s="9"/>
      <c r="I293" s="12"/>
      <c r="J293" s="3"/>
      <c r="K293" s="64"/>
      <c r="L293" s="64"/>
      <c r="M293" s="64"/>
      <c r="N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>
      <c r="A294" s="7"/>
      <c r="B294" s="3"/>
      <c r="C294" s="9"/>
      <c r="D294" s="9"/>
      <c r="E294" s="9"/>
      <c r="F294" s="9"/>
      <c r="G294" s="9"/>
      <c r="H294" s="9"/>
      <c r="I294" s="12"/>
      <c r="J294" s="3"/>
      <c r="K294" s="64"/>
      <c r="L294" s="64"/>
      <c r="M294" s="64"/>
      <c r="N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>
      <c r="A295" s="7"/>
      <c r="B295" s="3"/>
      <c r="C295" s="9"/>
      <c r="D295" s="9"/>
      <c r="E295" s="9"/>
      <c r="F295" s="9"/>
      <c r="G295" s="9"/>
      <c r="H295" s="9"/>
      <c r="I295" s="12"/>
      <c r="J295" s="3"/>
      <c r="K295" s="64"/>
      <c r="L295" s="64"/>
      <c r="M295" s="64"/>
      <c r="N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>
      <c r="A296" s="7"/>
      <c r="B296" s="3"/>
      <c r="C296" s="9"/>
      <c r="D296" s="9"/>
      <c r="E296" s="9"/>
      <c r="F296" s="9"/>
      <c r="G296" s="9"/>
      <c r="H296" s="9"/>
      <c r="I296" s="12"/>
      <c r="J296" s="3"/>
      <c r="K296" s="64"/>
      <c r="L296" s="64"/>
      <c r="M296" s="64"/>
      <c r="N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>
      <c r="A297" s="7"/>
      <c r="B297" s="3"/>
      <c r="C297" s="9"/>
      <c r="D297" s="9"/>
      <c r="E297" s="9"/>
      <c r="F297" s="9"/>
      <c r="G297" s="9"/>
      <c r="H297" s="9"/>
      <c r="I297" s="12"/>
      <c r="J297" s="3"/>
      <c r="K297" s="64"/>
      <c r="L297" s="64"/>
      <c r="M297" s="64"/>
      <c r="N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>
      <c r="A298" s="7"/>
      <c r="B298" s="3"/>
      <c r="C298" s="9"/>
      <c r="D298" s="9"/>
      <c r="E298" s="9"/>
      <c r="F298" s="9"/>
      <c r="G298" s="9"/>
      <c r="H298" s="9"/>
      <c r="I298" s="12"/>
      <c r="J298" s="3"/>
      <c r="K298" s="64"/>
      <c r="L298" s="64"/>
      <c r="M298" s="64"/>
      <c r="N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>
      <c r="A299" s="7"/>
      <c r="B299" s="3"/>
      <c r="C299" s="9"/>
      <c r="D299" s="9"/>
      <c r="E299" s="9"/>
      <c r="F299" s="9"/>
      <c r="G299" s="9"/>
      <c r="H299" s="9"/>
      <c r="I299" s="12"/>
      <c r="J299" s="3"/>
      <c r="K299" s="64"/>
      <c r="L299" s="64"/>
      <c r="M299" s="64"/>
      <c r="N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>
      <c r="A300" s="7"/>
      <c r="B300" s="3"/>
      <c r="C300" s="9"/>
      <c r="D300" s="9"/>
      <c r="E300" s="9"/>
      <c r="F300" s="9"/>
      <c r="G300" s="9"/>
      <c r="H300" s="9"/>
      <c r="I300" s="12"/>
      <c r="J300" s="3"/>
      <c r="K300" s="64"/>
      <c r="L300" s="64"/>
      <c r="M300" s="64"/>
      <c r="N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>
      <c r="A301" s="7"/>
      <c r="B301" s="3"/>
      <c r="C301" s="9"/>
      <c r="D301" s="9"/>
      <c r="E301" s="9"/>
      <c r="F301" s="9"/>
      <c r="G301" s="9"/>
      <c r="H301" s="9"/>
      <c r="I301" s="12"/>
      <c r="J301" s="3"/>
      <c r="K301" s="64"/>
      <c r="L301" s="64"/>
      <c r="M301" s="64"/>
      <c r="N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>
      <c r="A302" s="7"/>
      <c r="B302" s="3"/>
      <c r="C302" s="9"/>
      <c r="D302" s="9"/>
      <c r="E302" s="9"/>
      <c r="F302" s="9"/>
      <c r="G302" s="9"/>
      <c r="H302" s="9"/>
      <c r="I302" s="12"/>
      <c r="J302" s="3"/>
      <c r="K302" s="64"/>
      <c r="L302" s="64"/>
      <c r="M302" s="64"/>
      <c r="N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>
      <c r="A303" s="7"/>
      <c r="B303" s="3"/>
      <c r="C303" s="9"/>
      <c r="D303" s="9"/>
      <c r="E303" s="9"/>
      <c r="F303" s="9"/>
      <c r="G303" s="9"/>
      <c r="H303" s="9"/>
      <c r="I303" s="12"/>
      <c r="J303" s="3"/>
      <c r="K303" s="64"/>
      <c r="L303" s="64"/>
      <c r="M303" s="64"/>
      <c r="N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>
      <c r="A304" s="7"/>
      <c r="B304" s="3"/>
      <c r="C304" s="9"/>
      <c r="D304" s="9"/>
      <c r="E304" s="9"/>
      <c r="F304" s="9"/>
      <c r="G304" s="9"/>
      <c r="H304" s="9"/>
      <c r="I304" s="12"/>
      <c r="J304" s="3"/>
      <c r="K304" s="64"/>
      <c r="L304" s="64"/>
      <c r="M304" s="64"/>
      <c r="N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>
      <c r="A305" s="7"/>
      <c r="B305" s="3"/>
      <c r="C305" s="9"/>
      <c r="D305" s="9"/>
      <c r="E305" s="9"/>
      <c r="F305" s="9"/>
      <c r="G305" s="9"/>
      <c r="H305" s="9"/>
      <c r="I305" s="12"/>
      <c r="J305" s="3"/>
      <c r="K305" s="64"/>
      <c r="L305" s="64"/>
      <c r="M305" s="64"/>
      <c r="N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>
      <c r="A306" s="7"/>
      <c r="B306" s="3"/>
      <c r="C306" s="9"/>
      <c r="D306" s="9"/>
      <c r="E306" s="9"/>
      <c r="F306" s="9"/>
      <c r="G306" s="9"/>
      <c r="H306" s="9"/>
      <c r="I306" s="12"/>
      <c r="J306" s="3"/>
      <c r="K306" s="64"/>
      <c r="L306" s="64"/>
      <c r="M306" s="64"/>
      <c r="N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>
      <c r="A307" s="7"/>
      <c r="B307" s="3"/>
      <c r="C307" s="9"/>
      <c r="D307" s="9"/>
      <c r="E307" s="9"/>
      <c r="F307" s="9"/>
      <c r="G307" s="9"/>
      <c r="H307" s="9"/>
      <c r="I307" s="12"/>
      <c r="J307" s="3"/>
      <c r="K307" s="64"/>
      <c r="L307" s="64"/>
      <c r="M307" s="64"/>
      <c r="N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>
      <c r="A308" s="7"/>
      <c r="B308" s="3"/>
      <c r="C308" s="9"/>
      <c r="D308" s="9"/>
      <c r="E308" s="9"/>
      <c r="F308" s="9"/>
      <c r="G308" s="9"/>
      <c r="H308" s="9"/>
      <c r="I308" s="12"/>
      <c r="J308" s="3"/>
      <c r="K308" s="64"/>
      <c r="L308" s="64"/>
      <c r="M308" s="64"/>
      <c r="N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>
      <c r="A309" s="7"/>
      <c r="B309" s="3"/>
      <c r="C309" s="9"/>
      <c r="D309" s="9"/>
      <c r="E309" s="9"/>
      <c r="F309" s="9"/>
      <c r="G309" s="9"/>
      <c r="H309" s="9"/>
      <c r="I309" s="12"/>
      <c r="J309" s="3"/>
      <c r="K309" s="64"/>
      <c r="L309" s="64"/>
      <c r="M309" s="64"/>
      <c r="N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>
      <c r="A310" s="7"/>
      <c r="B310" s="3"/>
      <c r="C310" s="9"/>
      <c r="D310" s="9"/>
      <c r="E310" s="9"/>
      <c r="F310" s="9"/>
      <c r="G310" s="9"/>
      <c r="H310" s="9"/>
      <c r="I310" s="12"/>
      <c r="J310" s="3"/>
      <c r="K310" s="64"/>
      <c r="L310" s="64"/>
      <c r="M310" s="64"/>
      <c r="N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>
      <c r="A311" s="7"/>
      <c r="B311" s="3"/>
      <c r="C311" s="9"/>
      <c r="D311" s="9"/>
      <c r="E311" s="9"/>
      <c r="F311" s="9"/>
      <c r="G311" s="9"/>
      <c r="H311" s="9"/>
      <c r="I311" s="12"/>
      <c r="J311" s="3"/>
      <c r="K311" s="64"/>
      <c r="L311" s="64"/>
      <c r="M311" s="64"/>
      <c r="N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>
      <c r="A312" s="7"/>
      <c r="B312" s="3"/>
      <c r="C312" s="9"/>
      <c r="D312" s="9"/>
      <c r="E312" s="9"/>
      <c r="F312" s="9"/>
      <c r="G312" s="9"/>
      <c r="H312" s="9"/>
      <c r="I312" s="12"/>
      <c r="J312" s="3"/>
      <c r="K312" s="64"/>
      <c r="L312" s="64"/>
      <c r="M312" s="64"/>
      <c r="N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>
      <c r="A313" s="7"/>
      <c r="B313" s="3"/>
      <c r="C313" s="9"/>
      <c r="D313" s="9"/>
      <c r="E313" s="9"/>
      <c r="F313" s="9"/>
      <c r="G313" s="9"/>
      <c r="H313" s="9"/>
      <c r="I313" s="12"/>
      <c r="J313" s="3"/>
      <c r="K313" s="64"/>
      <c r="L313" s="64"/>
      <c r="M313" s="64"/>
      <c r="N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>
      <c r="A314" s="7"/>
      <c r="B314" s="3"/>
      <c r="C314" s="9"/>
      <c r="D314" s="9"/>
      <c r="E314" s="9"/>
      <c r="F314" s="9"/>
      <c r="G314" s="9"/>
      <c r="H314" s="9"/>
      <c r="I314" s="12"/>
      <c r="J314" s="3"/>
      <c r="K314" s="64"/>
      <c r="L314" s="64"/>
      <c r="M314" s="64"/>
      <c r="N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>
      <c r="A315" s="7"/>
      <c r="B315" s="3"/>
      <c r="C315" s="9"/>
      <c r="D315" s="9"/>
      <c r="E315" s="9"/>
      <c r="F315" s="9"/>
      <c r="G315" s="9"/>
      <c r="H315" s="9"/>
      <c r="I315" s="12"/>
      <c r="J315" s="3"/>
      <c r="K315" s="64"/>
      <c r="L315" s="64"/>
      <c r="M315" s="64"/>
      <c r="N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>
      <c r="A316" s="7"/>
      <c r="B316" s="3"/>
      <c r="C316" s="9"/>
      <c r="D316" s="9"/>
      <c r="E316" s="9"/>
      <c r="F316" s="9"/>
      <c r="G316" s="9"/>
      <c r="H316" s="9"/>
      <c r="I316" s="12"/>
      <c r="J316" s="3"/>
      <c r="K316" s="64"/>
      <c r="L316" s="64"/>
      <c r="M316" s="64"/>
      <c r="N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>
      <c r="A317" s="7"/>
      <c r="B317" s="3"/>
      <c r="C317" s="9"/>
      <c r="D317" s="9"/>
      <c r="E317" s="9"/>
      <c r="F317" s="9"/>
      <c r="G317" s="9"/>
      <c r="H317" s="9"/>
      <c r="I317" s="12"/>
      <c r="J317" s="3"/>
      <c r="K317" s="64"/>
      <c r="L317" s="64"/>
      <c r="M317" s="64"/>
      <c r="N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>
      <c r="A318" s="7"/>
      <c r="B318" s="3"/>
      <c r="C318" s="9"/>
      <c r="D318" s="9"/>
      <c r="E318" s="9"/>
      <c r="F318" s="9"/>
      <c r="G318" s="9"/>
      <c r="H318" s="9"/>
      <c r="I318" s="12"/>
      <c r="J318" s="3"/>
      <c r="K318" s="64"/>
      <c r="L318" s="64"/>
      <c r="M318" s="64"/>
      <c r="N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>
      <c r="A319" s="7"/>
      <c r="B319" s="3"/>
      <c r="C319" s="9"/>
      <c r="D319" s="9"/>
      <c r="E319" s="9"/>
      <c r="F319" s="9"/>
      <c r="G319" s="9"/>
      <c r="H319" s="9"/>
      <c r="I319" s="12"/>
      <c r="J319" s="3"/>
      <c r="K319" s="64"/>
      <c r="L319" s="64"/>
      <c r="M319" s="64"/>
      <c r="N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>
      <c r="A320" s="7"/>
      <c r="B320" s="3"/>
      <c r="C320" s="9"/>
      <c r="D320" s="9"/>
      <c r="E320" s="9"/>
      <c r="F320" s="9"/>
      <c r="G320" s="9"/>
      <c r="H320" s="9"/>
      <c r="I320" s="12"/>
      <c r="J320" s="3"/>
      <c r="K320" s="64"/>
      <c r="L320" s="64"/>
      <c r="M320" s="64"/>
      <c r="N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>
      <c r="A321" s="7"/>
      <c r="B321" s="3"/>
      <c r="C321" s="9"/>
      <c r="D321" s="9"/>
      <c r="E321" s="9"/>
      <c r="F321" s="9"/>
      <c r="G321" s="9"/>
      <c r="H321" s="9"/>
      <c r="I321" s="12"/>
      <c r="J321" s="3"/>
      <c r="K321" s="64"/>
      <c r="L321" s="64"/>
      <c r="M321" s="64"/>
      <c r="N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>
      <c r="A322" s="7"/>
      <c r="B322" s="3"/>
      <c r="C322" s="9"/>
      <c r="D322" s="9"/>
      <c r="E322" s="9"/>
      <c r="F322" s="9"/>
      <c r="G322" s="9"/>
      <c r="H322" s="9"/>
      <c r="I322" s="12"/>
      <c r="J322" s="3"/>
      <c r="K322" s="64"/>
      <c r="L322" s="64"/>
      <c r="M322" s="64"/>
      <c r="N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>
      <c r="A323" s="7"/>
      <c r="B323" s="3"/>
      <c r="C323" s="9"/>
      <c r="D323" s="9"/>
      <c r="E323" s="9"/>
      <c r="F323" s="9"/>
      <c r="G323" s="9"/>
      <c r="H323" s="9"/>
      <c r="I323" s="12"/>
      <c r="J323" s="3"/>
      <c r="K323" s="64"/>
      <c r="L323" s="64"/>
      <c r="M323" s="64"/>
      <c r="N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>
      <c r="A324" s="7"/>
      <c r="B324" s="3"/>
      <c r="C324" s="9"/>
      <c r="D324" s="9"/>
      <c r="E324" s="9"/>
      <c r="F324" s="9"/>
      <c r="G324" s="9"/>
      <c r="H324" s="9"/>
      <c r="I324" s="12"/>
      <c r="J324" s="3"/>
      <c r="K324" s="64"/>
      <c r="L324" s="64"/>
      <c r="M324" s="64"/>
      <c r="N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>
      <c r="A325" s="7"/>
      <c r="B325" s="3"/>
      <c r="C325" s="9"/>
      <c r="D325" s="9"/>
      <c r="E325" s="9"/>
      <c r="F325" s="9"/>
      <c r="G325" s="9"/>
      <c r="H325" s="9"/>
      <c r="I325" s="12"/>
      <c r="J325" s="3"/>
      <c r="K325" s="64"/>
      <c r="L325" s="64"/>
      <c r="M325" s="64"/>
      <c r="N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>
      <c r="A326" s="7"/>
      <c r="B326" s="3"/>
      <c r="C326" s="9"/>
      <c r="D326" s="9"/>
      <c r="E326" s="9"/>
      <c r="F326" s="9"/>
      <c r="G326" s="9"/>
      <c r="H326" s="9"/>
      <c r="I326" s="12"/>
      <c r="J326" s="3"/>
      <c r="K326" s="64"/>
      <c r="L326" s="64"/>
      <c r="M326" s="64"/>
      <c r="N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>
      <c r="A327" s="7"/>
      <c r="B327" s="3"/>
      <c r="C327" s="9"/>
      <c r="D327" s="9"/>
      <c r="E327" s="9"/>
      <c r="F327" s="9"/>
      <c r="G327" s="9"/>
      <c r="H327" s="9"/>
      <c r="I327" s="12"/>
      <c r="J327" s="3"/>
      <c r="K327" s="64"/>
      <c r="L327" s="64"/>
      <c r="M327" s="64"/>
      <c r="N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>
      <c r="A328" s="7"/>
      <c r="B328" s="3"/>
      <c r="C328" s="9"/>
      <c r="D328" s="9"/>
      <c r="E328" s="9"/>
      <c r="F328" s="9"/>
      <c r="G328" s="9"/>
      <c r="H328" s="9"/>
      <c r="I328" s="12"/>
      <c r="J328" s="3"/>
      <c r="K328" s="64"/>
      <c r="L328" s="64"/>
      <c r="M328" s="64"/>
      <c r="N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>
      <c r="A329" s="7"/>
      <c r="B329" s="3"/>
      <c r="C329" s="9"/>
      <c r="D329" s="9"/>
      <c r="E329" s="9"/>
      <c r="F329" s="9"/>
      <c r="G329" s="9"/>
      <c r="H329" s="9"/>
      <c r="I329" s="12"/>
      <c r="J329" s="3"/>
      <c r="K329" s="64"/>
      <c r="L329" s="64"/>
      <c r="M329" s="64"/>
      <c r="N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>
      <c r="A330" s="7"/>
      <c r="B330" s="3"/>
      <c r="C330" s="9"/>
      <c r="D330" s="9"/>
      <c r="E330" s="9"/>
      <c r="F330" s="9"/>
      <c r="G330" s="9"/>
      <c r="H330" s="9"/>
      <c r="I330" s="12"/>
      <c r="J330" s="3"/>
      <c r="K330" s="64"/>
      <c r="L330" s="64"/>
      <c r="M330" s="64"/>
      <c r="N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>
      <c r="A331" s="7"/>
      <c r="B331" s="3"/>
      <c r="C331" s="9"/>
      <c r="D331" s="9"/>
      <c r="E331" s="9"/>
      <c r="F331" s="9"/>
      <c r="G331" s="9"/>
      <c r="H331" s="9"/>
      <c r="I331" s="12"/>
      <c r="J331" s="3"/>
      <c r="K331" s="64"/>
      <c r="L331" s="64"/>
      <c r="M331" s="64"/>
      <c r="N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>
      <c r="A332" s="7"/>
      <c r="B332" s="3"/>
      <c r="C332" s="9"/>
      <c r="D332" s="9"/>
      <c r="E332" s="9"/>
      <c r="F332" s="9"/>
      <c r="G332" s="9"/>
      <c r="H332" s="9"/>
      <c r="I332" s="12"/>
      <c r="J332" s="3"/>
      <c r="K332" s="64"/>
      <c r="L332" s="64"/>
      <c r="M332" s="64"/>
      <c r="N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>
      <c r="A333" s="7"/>
      <c r="B333" s="3"/>
      <c r="C333" s="9"/>
      <c r="D333" s="9"/>
      <c r="E333" s="9"/>
      <c r="F333" s="9"/>
      <c r="G333" s="9"/>
      <c r="H333" s="9"/>
      <c r="I333" s="12"/>
      <c r="J333" s="3"/>
      <c r="K333" s="64"/>
      <c r="L333" s="64"/>
      <c r="M333" s="64"/>
      <c r="N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>
      <c r="A334" s="7"/>
      <c r="B334" s="3"/>
      <c r="C334" s="9"/>
      <c r="D334" s="9"/>
      <c r="E334" s="9"/>
      <c r="F334" s="9"/>
      <c r="G334" s="9"/>
      <c r="H334" s="9"/>
      <c r="I334" s="12"/>
      <c r="J334" s="3"/>
      <c r="K334" s="64"/>
      <c r="L334" s="64"/>
      <c r="M334" s="64"/>
      <c r="N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>
      <c r="A335" s="7"/>
      <c r="B335" s="3"/>
      <c r="C335" s="9"/>
      <c r="D335" s="9"/>
      <c r="E335" s="9"/>
      <c r="F335" s="9"/>
      <c r="G335" s="9"/>
      <c r="H335" s="9"/>
      <c r="I335" s="12"/>
      <c r="J335" s="3"/>
      <c r="K335" s="64"/>
      <c r="L335" s="64"/>
      <c r="M335" s="64"/>
      <c r="N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>
      <c r="A336" s="7"/>
      <c r="B336" s="3"/>
      <c r="C336" s="9"/>
      <c r="D336" s="9"/>
      <c r="E336" s="9"/>
      <c r="F336" s="9"/>
      <c r="G336" s="9"/>
      <c r="H336" s="9"/>
      <c r="I336" s="12"/>
      <c r="J336" s="3"/>
      <c r="K336" s="64"/>
      <c r="L336" s="64"/>
      <c r="M336" s="64"/>
      <c r="N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>
      <c r="A337" s="7"/>
      <c r="B337" s="3"/>
      <c r="C337" s="9"/>
      <c r="D337" s="9"/>
      <c r="E337" s="9"/>
      <c r="F337" s="9"/>
      <c r="G337" s="9"/>
      <c r="H337" s="9"/>
      <c r="I337" s="12"/>
      <c r="J337" s="3"/>
      <c r="K337" s="64"/>
      <c r="L337" s="64"/>
      <c r="M337" s="64"/>
      <c r="N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>
      <c r="A338" s="7"/>
      <c r="B338" s="3"/>
      <c r="C338" s="9"/>
      <c r="D338" s="9"/>
      <c r="E338" s="9"/>
      <c r="F338" s="9"/>
      <c r="G338" s="9"/>
      <c r="H338" s="9"/>
      <c r="I338" s="12"/>
      <c r="J338" s="3"/>
      <c r="K338" s="64"/>
      <c r="L338" s="64"/>
      <c r="M338" s="64"/>
      <c r="N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>
      <c r="A339" s="7"/>
      <c r="B339" s="3"/>
      <c r="C339" s="9"/>
      <c r="D339" s="9"/>
      <c r="E339" s="9"/>
      <c r="F339" s="9"/>
      <c r="G339" s="9"/>
      <c r="H339" s="9"/>
      <c r="I339" s="12"/>
      <c r="J339" s="3"/>
      <c r="K339" s="64"/>
      <c r="L339" s="64"/>
      <c r="M339" s="64"/>
      <c r="N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>
      <c r="A340" s="7"/>
      <c r="B340" s="3"/>
      <c r="C340" s="9"/>
      <c r="D340" s="9"/>
      <c r="E340" s="9"/>
      <c r="F340" s="9"/>
      <c r="G340" s="9"/>
      <c r="H340" s="9"/>
      <c r="I340" s="12"/>
      <c r="J340" s="3"/>
      <c r="K340" s="64"/>
      <c r="L340" s="64"/>
      <c r="M340" s="64"/>
      <c r="N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>
      <c r="A341" s="7"/>
      <c r="B341" s="3"/>
      <c r="C341" s="9"/>
      <c r="D341" s="9"/>
      <c r="E341" s="9"/>
      <c r="F341" s="9"/>
      <c r="G341" s="9"/>
      <c r="H341" s="9"/>
      <c r="I341" s="12"/>
      <c r="J341" s="3"/>
      <c r="K341" s="64"/>
      <c r="L341" s="64"/>
      <c r="M341" s="64"/>
      <c r="N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>
      <c r="A342" s="7"/>
      <c r="B342" s="3"/>
      <c r="C342" s="9"/>
      <c r="D342" s="9"/>
      <c r="E342" s="9"/>
      <c r="F342" s="9"/>
      <c r="G342" s="9"/>
      <c r="H342" s="9"/>
      <c r="I342" s="12"/>
      <c r="J342" s="3"/>
      <c r="K342" s="64"/>
      <c r="L342" s="64"/>
      <c r="M342" s="64"/>
      <c r="N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>
      <c r="A343" s="7"/>
      <c r="B343" s="3"/>
      <c r="C343" s="9"/>
      <c r="D343" s="9"/>
      <c r="E343" s="9"/>
      <c r="F343" s="9"/>
      <c r="G343" s="9"/>
      <c r="H343" s="9"/>
      <c r="I343" s="12"/>
      <c r="J343" s="3"/>
      <c r="K343" s="64"/>
      <c r="L343" s="64"/>
      <c r="M343" s="64"/>
      <c r="N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>
      <c r="A344" s="7"/>
      <c r="B344" s="3"/>
      <c r="C344" s="9"/>
      <c r="D344" s="9"/>
      <c r="E344" s="9"/>
      <c r="F344" s="9"/>
      <c r="G344" s="9"/>
      <c r="H344" s="9"/>
      <c r="I344" s="12"/>
      <c r="J344" s="3"/>
      <c r="K344" s="64"/>
      <c r="L344" s="64"/>
      <c r="M344" s="64"/>
      <c r="N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>
      <c r="A345" s="7"/>
      <c r="B345" s="3"/>
      <c r="C345" s="9"/>
      <c r="D345" s="9"/>
      <c r="E345" s="9"/>
      <c r="F345" s="9"/>
      <c r="G345" s="9"/>
      <c r="H345" s="9"/>
      <c r="I345" s="12"/>
      <c r="J345" s="3"/>
      <c r="K345" s="64"/>
      <c r="L345" s="64"/>
      <c r="M345" s="64"/>
      <c r="N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>
      <c r="A346" s="7"/>
      <c r="B346" s="3"/>
      <c r="C346" s="9"/>
      <c r="D346" s="9"/>
      <c r="E346" s="9"/>
      <c r="F346" s="9"/>
      <c r="G346" s="9"/>
      <c r="H346" s="9"/>
      <c r="I346" s="12"/>
      <c r="J346" s="3"/>
      <c r="K346" s="64"/>
      <c r="L346" s="64"/>
      <c r="M346" s="64"/>
      <c r="N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>
      <c r="A347" s="7"/>
      <c r="B347" s="3"/>
      <c r="C347" s="9"/>
      <c r="D347" s="9"/>
      <c r="E347" s="9"/>
      <c r="F347" s="9"/>
      <c r="G347" s="9"/>
      <c r="H347" s="9"/>
      <c r="I347" s="12"/>
      <c r="J347" s="3"/>
      <c r="K347" s="64"/>
      <c r="L347" s="64"/>
      <c r="M347" s="64"/>
      <c r="N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>
      <c r="A348" s="7"/>
      <c r="B348" s="3"/>
      <c r="C348" s="9"/>
      <c r="D348" s="9"/>
      <c r="E348" s="9"/>
      <c r="F348" s="9"/>
      <c r="G348" s="9"/>
      <c r="H348" s="9"/>
      <c r="I348" s="12"/>
      <c r="J348" s="3"/>
      <c r="K348" s="64"/>
      <c r="L348" s="64"/>
      <c r="M348" s="64"/>
      <c r="N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>
      <c r="A349" s="7"/>
      <c r="B349" s="3"/>
      <c r="C349" s="9"/>
      <c r="D349" s="9"/>
      <c r="E349" s="9"/>
      <c r="F349" s="9"/>
      <c r="G349" s="9"/>
      <c r="H349" s="9"/>
      <c r="I349" s="12"/>
      <c r="J349" s="3"/>
      <c r="K349" s="64"/>
      <c r="L349" s="64"/>
      <c r="M349" s="64"/>
      <c r="N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>
      <c r="A350" s="7"/>
      <c r="B350" s="3"/>
      <c r="C350" s="9"/>
      <c r="D350" s="9"/>
      <c r="E350" s="9"/>
      <c r="F350" s="9"/>
      <c r="G350" s="9"/>
      <c r="H350" s="9"/>
      <c r="I350" s="12"/>
      <c r="J350" s="3"/>
      <c r="K350" s="64"/>
      <c r="L350" s="64"/>
      <c r="M350" s="64"/>
      <c r="N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>
      <c r="A351" s="7"/>
      <c r="B351" s="3"/>
      <c r="C351" s="9"/>
      <c r="D351" s="9"/>
      <c r="E351" s="9"/>
      <c r="F351" s="9"/>
      <c r="G351" s="9"/>
      <c r="H351" s="9"/>
      <c r="I351" s="12"/>
      <c r="J351" s="3"/>
      <c r="K351" s="64"/>
      <c r="L351" s="64"/>
      <c r="M351" s="64"/>
      <c r="N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>
      <c r="A352" s="7"/>
      <c r="B352" s="3"/>
      <c r="C352" s="9"/>
      <c r="D352" s="9"/>
      <c r="E352" s="9"/>
      <c r="F352" s="9"/>
      <c r="G352" s="9"/>
      <c r="H352" s="9"/>
      <c r="I352" s="12"/>
      <c r="J352" s="3"/>
      <c r="K352" s="64"/>
      <c r="L352" s="64"/>
      <c r="M352" s="64"/>
      <c r="N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>
      <c r="A353" s="7"/>
      <c r="B353" s="3"/>
      <c r="C353" s="9"/>
      <c r="D353" s="9"/>
      <c r="E353" s="9"/>
      <c r="F353" s="9"/>
      <c r="G353" s="9"/>
      <c r="H353" s="9"/>
      <c r="I353" s="12"/>
      <c r="J353" s="3"/>
      <c r="K353" s="64"/>
      <c r="L353" s="64"/>
      <c r="M353" s="64"/>
      <c r="N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>
      <c r="A354" s="7"/>
      <c r="B354" s="3"/>
      <c r="C354" s="9"/>
      <c r="D354" s="9"/>
      <c r="E354" s="9"/>
      <c r="F354" s="9"/>
      <c r="G354" s="9"/>
      <c r="H354" s="9"/>
      <c r="I354" s="12"/>
      <c r="J354" s="3"/>
      <c r="K354" s="64"/>
      <c r="L354" s="64"/>
      <c r="M354" s="64"/>
      <c r="N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>
      <c r="A355" s="7"/>
      <c r="B355" s="3"/>
      <c r="C355" s="9"/>
      <c r="D355" s="9"/>
      <c r="E355" s="9"/>
      <c r="F355" s="9"/>
      <c r="G355" s="9"/>
      <c r="H355" s="9"/>
      <c r="I355" s="12"/>
      <c r="J355" s="3"/>
      <c r="K355" s="64"/>
      <c r="L355" s="64"/>
      <c r="M355" s="64"/>
      <c r="N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>
      <c r="A356" s="7"/>
      <c r="B356" s="3"/>
      <c r="C356" s="9"/>
      <c r="D356" s="9"/>
      <c r="E356" s="9"/>
      <c r="F356" s="9"/>
      <c r="G356" s="9"/>
      <c r="H356" s="9"/>
      <c r="I356" s="12"/>
      <c r="J356" s="3"/>
      <c r="K356" s="64"/>
      <c r="L356" s="64"/>
      <c r="M356" s="64"/>
      <c r="N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>
      <c r="A357" s="7"/>
      <c r="B357" s="3"/>
      <c r="C357" s="9"/>
      <c r="D357" s="9"/>
      <c r="E357" s="9"/>
      <c r="F357" s="9"/>
      <c r="G357" s="9"/>
      <c r="H357" s="9"/>
      <c r="I357" s="12"/>
      <c r="J357" s="3"/>
      <c r="K357" s="64"/>
      <c r="L357" s="64"/>
      <c r="M357" s="64"/>
      <c r="N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>
      <c r="A358" s="7"/>
      <c r="B358" s="3"/>
      <c r="C358" s="9"/>
      <c r="D358" s="9"/>
      <c r="E358" s="9"/>
      <c r="F358" s="9"/>
      <c r="G358" s="9"/>
      <c r="H358" s="9"/>
      <c r="I358" s="12"/>
      <c r="J358" s="3"/>
      <c r="K358" s="64"/>
      <c r="L358" s="64"/>
      <c r="M358" s="64"/>
      <c r="N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>
      <c r="A359" s="7"/>
      <c r="B359" s="3"/>
      <c r="C359" s="9"/>
      <c r="D359" s="9"/>
      <c r="E359" s="9"/>
      <c r="F359" s="9"/>
      <c r="G359" s="9"/>
      <c r="H359" s="9"/>
      <c r="I359" s="12"/>
      <c r="J359" s="3"/>
      <c r="K359" s="64"/>
      <c r="L359" s="64"/>
      <c r="M359" s="64"/>
      <c r="N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>
      <c r="A360" s="7"/>
      <c r="B360" s="3"/>
      <c r="C360" s="9"/>
      <c r="D360" s="9"/>
      <c r="E360" s="9"/>
      <c r="F360" s="9"/>
      <c r="G360" s="9"/>
      <c r="H360" s="9"/>
      <c r="I360" s="12"/>
      <c r="J360" s="3"/>
      <c r="K360" s="64"/>
      <c r="L360" s="64"/>
      <c r="M360" s="64"/>
      <c r="N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>
      <c r="A361" s="7"/>
      <c r="B361" s="3"/>
      <c r="C361" s="9"/>
      <c r="D361" s="9"/>
      <c r="E361" s="9"/>
      <c r="F361" s="9"/>
      <c r="G361" s="9"/>
      <c r="H361" s="9"/>
      <c r="I361" s="12"/>
      <c r="J361" s="3"/>
      <c r="K361" s="64"/>
      <c r="L361" s="64"/>
      <c r="M361" s="64"/>
      <c r="N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>
      <c r="A362" s="7"/>
      <c r="B362" s="3"/>
      <c r="C362" s="9"/>
      <c r="D362" s="9"/>
      <c r="E362" s="9"/>
      <c r="F362" s="9"/>
      <c r="G362" s="9"/>
      <c r="H362" s="9"/>
      <c r="I362" s="12"/>
      <c r="J362" s="3"/>
      <c r="K362" s="64"/>
      <c r="L362" s="64"/>
      <c r="M362" s="64"/>
      <c r="N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>
      <c r="A363" s="7"/>
      <c r="B363" s="3"/>
      <c r="C363" s="9"/>
      <c r="D363" s="9"/>
      <c r="E363" s="9"/>
      <c r="F363" s="9"/>
      <c r="G363" s="9"/>
      <c r="H363" s="9"/>
      <c r="I363" s="12"/>
      <c r="J363" s="3"/>
      <c r="K363" s="64"/>
      <c r="L363" s="64"/>
      <c r="M363" s="64"/>
      <c r="N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>
      <c r="A364" s="7"/>
      <c r="B364" s="3"/>
      <c r="C364" s="9"/>
      <c r="D364" s="9"/>
      <c r="E364" s="9"/>
      <c r="F364" s="9"/>
      <c r="G364" s="9"/>
      <c r="H364" s="9"/>
      <c r="I364" s="12"/>
      <c r="J364" s="3"/>
      <c r="K364" s="64"/>
      <c r="L364" s="64"/>
      <c r="M364" s="64"/>
      <c r="N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>
      <c r="A365" s="7"/>
      <c r="B365" s="3"/>
      <c r="C365" s="9"/>
      <c r="D365" s="9"/>
      <c r="E365" s="9"/>
      <c r="F365" s="9"/>
      <c r="G365" s="9"/>
      <c r="H365" s="9"/>
      <c r="I365" s="12"/>
      <c r="J365" s="3"/>
      <c r="K365" s="64"/>
      <c r="L365" s="64"/>
      <c r="M365" s="64"/>
      <c r="N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>
      <c r="A366" s="7"/>
      <c r="B366" s="3"/>
      <c r="C366" s="9"/>
      <c r="D366" s="9"/>
      <c r="E366" s="9"/>
      <c r="F366" s="9"/>
      <c r="G366" s="9"/>
      <c r="H366" s="9"/>
      <c r="I366" s="12"/>
      <c r="J366" s="3"/>
      <c r="K366" s="64"/>
      <c r="L366" s="64"/>
      <c r="M366" s="64"/>
      <c r="N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>
      <c r="A367" s="7"/>
      <c r="B367" s="3"/>
      <c r="C367" s="9"/>
      <c r="D367" s="9"/>
      <c r="E367" s="9"/>
      <c r="F367" s="9"/>
      <c r="G367" s="9"/>
      <c r="H367" s="9"/>
      <c r="I367" s="12"/>
      <c r="J367" s="3"/>
      <c r="K367" s="64"/>
      <c r="L367" s="64"/>
      <c r="M367" s="64"/>
      <c r="N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>
      <c r="A368" s="7"/>
      <c r="B368" s="3"/>
      <c r="C368" s="9"/>
      <c r="D368" s="9"/>
      <c r="E368" s="9"/>
      <c r="F368" s="9"/>
      <c r="G368" s="9"/>
      <c r="H368" s="9"/>
      <c r="I368" s="12"/>
      <c r="J368" s="3"/>
      <c r="K368" s="64"/>
      <c r="L368" s="64"/>
      <c r="M368" s="64"/>
      <c r="N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>
      <c r="A369" s="7"/>
      <c r="B369" s="3"/>
      <c r="C369" s="9"/>
      <c r="D369" s="9"/>
      <c r="E369" s="9"/>
      <c r="F369" s="9"/>
      <c r="G369" s="9"/>
      <c r="H369" s="9"/>
      <c r="I369" s="12"/>
      <c r="J369" s="3"/>
      <c r="K369" s="64"/>
      <c r="L369" s="64"/>
      <c r="M369" s="64"/>
      <c r="N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>
      <c r="A370" s="7"/>
      <c r="B370" s="3"/>
      <c r="C370" s="9"/>
      <c r="D370" s="9"/>
      <c r="E370" s="9"/>
      <c r="F370" s="9"/>
      <c r="G370" s="9"/>
      <c r="H370" s="9"/>
      <c r="I370" s="12"/>
      <c r="J370" s="3"/>
      <c r="K370" s="64"/>
      <c r="L370" s="64"/>
      <c r="M370" s="64"/>
      <c r="N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>
      <c r="A371" s="7"/>
      <c r="B371" s="3"/>
      <c r="C371" s="9"/>
      <c r="D371" s="9"/>
      <c r="E371" s="9"/>
      <c r="F371" s="9"/>
      <c r="G371" s="9"/>
      <c r="H371" s="9"/>
      <c r="I371" s="12"/>
      <c r="J371" s="3"/>
      <c r="K371" s="64"/>
      <c r="L371" s="64"/>
      <c r="M371" s="64"/>
      <c r="N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>
      <c r="A372" s="7"/>
      <c r="B372" s="3"/>
      <c r="C372" s="9"/>
      <c r="D372" s="9"/>
      <c r="E372" s="9"/>
      <c r="F372" s="9"/>
      <c r="G372" s="9"/>
      <c r="H372" s="9"/>
      <c r="I372" s="12"/>
      <c r="J372" s="3"/>
      <c r="K372" s="64"/>
      <c r="L372" s="64"/>
      <c r="M372" s="64"/>
      <c r="N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>
      <c r="A373" s="7"/>
      <c r="B373" s="3"/>
      <c r="C373" s="9"/>
      <c r="D373" s="9"/>
      <c r="E373" s="9"/>
      <c r="F373" s="9"/>
      <c r="G373" s="9"/>
      <c r="H373" s="9"/>
      <c r="I373" s="12"/>
      <c r="J373" s="3"/>
      <c r="K373" s="64"/>
      <c r="L373" s="64"/>
      <c r="M373" s="64"/>
      <c r="N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>
      <c r="A374" s="7"/>
      <c r="B374" s="3"/>
      <c r="C374" s="9"/>
      <c r="D374" s="9"/>
      <c r="E374" s="9"/>
      <c r="F374" s="9"/>
      <c r="G374" s="9"/>
      <c r="H374" s="9"/>
      <c r="I374" s="12"/>
      <c r="J374" s="3"/>
      <c r="K374" s="64"/>
      <c r="L374" s="64"/>
      <c r="M374" s="64"/>
      <c r="N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>
      <c r="A375" s="7"/>
      <c r="B375" s="3"/>
      <c r="C375" s="9"/>
      <c r="D375" s="9"/>
      <c r="E375" s="9"/>
      <c r="F375" s="9"/>
      <c r="G375" s="9"/>
      <c r="H375" s="9"/>
      <c r="I375" s="12"/>
      <c r="J375" s="3"/>
      <c r="K375" s="64"/>
      <c r="L375" s="64"/>
      <c r="M375" s="64"/>
      <c r="N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>
      <c r="A376" s="7"/>
      <c r="B376" s="3"/>
      <c r="C376" s="9"/>
      <c r="D376" s="9"/>
      <c r="E376" s="9"/>
      <c r="F376" s="9"/>
      <c r="G376" s="9"/>
      <c r="H376" s="9"/>
      <c r="I376" s="12"/>
      <c r="J376" s="3"/>
      <c r="K376" s="64"/>
      <c r="L376" s="64"/>
      <c r="M376" s="64"/>
      <c r="N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>
      <c r="A377" s="7"/>
      <c r="B377" s="3"/>
      <c r="C377" s="9"/>
      <c r="D377" s="9"/>
      <c r="E377" s="9"/>
      <c r="F377" s="9"/>
      <c r="G377" s="9"/>
      <c r="H377" s="9"/>
      <c r="I377" s="12"/>
      <c r="J377" s="3"/>
      <c r="K377" s="64"/>
      <c r="L377" s="64"/>
      <c r="M377" s="64"/>
      <c r="N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>
      <c r="A378" s="7"/>
      <c r="B378" s="3"/>
      <c r="C378" s="9"/>
      <c r="D378" s="9"/>
      <c r="E378" s="9"/>
      <c r="F378" s="9"/>
      <c r="G378" s="9"/>
      <c r="H378" s="9"/>
      <c r="I378" s="12"/>
      <c r="J378" s="3"/>
      <c r="K378" s="64"/>
      <c r="L378" s="64"/>
      <c r="M378" s="64"/>
      <c r="N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>
      <c r="A379" s="7"/>
      <c r="B379" s="3"/>
      <c r="C379" s="9"/>
      <c r="D379" s="9"/>
      <c r="E379" s="9"/>
      <c r="F379" s="9"/>
      <c r="G379" s="9"/>
      <c r="H379" s="9"/>
      <c r="I379" s="12"/>
      <c r="J379" s="3"/>
      <c r="K379" s="64"/>
      <c r="L379" s="64"/>
      <c r="M379" s="64"/>
      <c r="N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>
      <c r="A380" s="7"/>
      <c r="B380" s="3"/>
      <c r="C380" s="9"/>
      <c r="D380" s="9"/>
      <c r="E380" s="9"/>
      <c r="F380" s="9"/>
      <c r="G380" s="9"/>
      <c r="H380" s="9"/>
      <c r="I380" s="12"/>
      <c r="J380" s="3"/>
      <c r="K380" s="64"/>
      <c r="L380" s="64"/>
      <c r="M380" s="64"/>
      <c r="N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>
      <c r="A381" s="7"/>
      <c r="B381" s="3"/>
      <c r="C381" s="9"/>
      <c r="D381" s="9"/>
      <c r="E381" s="9"/>
      <c r="F381" s="9"/>
      <c r="G381" s="9"/>
      <c r="H381" s="9"/>
      <c r="I381" s="12"/>
      <c r="J381" s="3"/>
      <c r="K381" s="64"/>
      <c r="L381" s="64"/>
      <c r="M381" s="64"/>
      <c r="N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>
      <c r="A382" s="7"/>
      <c r="B382" s="3"/>
      <c r="C382" s="9"/>
      <c r="D382" s="9"/>
      <c r="E382" s="9"/>
      <c r="F382" s="9"/>
      <c r="G382" s="9"/>
      <c r="H382" s="9"/>
      <c r="I382" s="12"/>
      <c r="J382" s="3"/>
      <c r="K382" s="64"/>
      <c r="L382" s="64"/>
      <c r="M382" s="64"/>
      <c r="N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>
      <c r="A383" s="7"/>
      <c r="B383" s="3"/>
      <c r="C383" s="9"/>
      <c r="D383" s="9"/>
      <c r="E383" s="9"/>
      <c r="F383" s="9"/>
      <c r="G383" s="9"/>
      <c r="H383" s="9"/>
      <c r="I383" s="12"/>
      <c r="J383" s="3"/>
      <c r="K383" s="64"/>
      <c r="L383" s="64"/>
      <c r="M383" s="64"/>
      <c r="N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>
      <c r="A384" s="7"/>
      <c r="B384" s="3"/>
      <c r="C384" s="9"/>
      <c r="D384" s="9"/>
      <c r="E384" s="9"/>
      <c r="F384" s="9"/>
      <c r="G384" s="9"/>
      <c r="H384" s="9"/>
      <c r="I384" s="12"/>
      <c r="J384" s="3"/>
      <c r="K384" s="64"/>
      <c r="L384" s="64"/>
      <c r="M384" s="64"/>
      <c r="N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>
      <c r="A385" s="7"/>
      <c r="B385" s="3"/>
      <c r="C385" s="9"/>
      <c r="D385" s="9"/>
      <c r="E385" s="9"/>
      <c r="F385" s="9"/>
      <c r="G385" s="9"/>
      <c r="H385" s="9"/>
      <c r="I385" s="12"/>
      <c r="J385" s="3"/>
      <c r="K385" s="64"/>
      <c r="L385" s="64"/>
      <c r="M385" s="64"/>
      <c r="N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>
      <c r="A386" s="7"/>
      <c r="B386" s="3"/>
      <c r="C386" s="9"/>
      <c r="D386" s="9"/>
      <c r="E386" s="9"/>
      <c r="F386" s="9"/>
      <c r="G386" s="9"/>
      <c r="H386" s="9"/>
      <c r="I386" s="12"/>
      <c r="J386" s="3"/>
      <c r="K386" s="64"/>
      <c r="L386" s="64"/>
      <c r="M386" s="64"/>
      <c r="N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>
      <c r="A387" s="7"/>
      <c r="B387" s="3"/>
      <c r="C387" s="9"/>
      <c r="D387" s="9"/>
      <c r="E387" s="9"/>
      <c r="F387" s="9"/>
      <c r="G387" s="9"/>
      <c r="H387" s="9"/>
      <c r="I387" s="12"/>
      <c r="J387" s="3"/>
      <c r="K387" s="64"/>
      <c r="L387" s="64"/>
      <c r="M387" s="64"/>
      <c r="N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>
      <c r="A388" s="7"/>
      <c r="B388" s="3"/>
      <c r="C388" s="9"/>
      <c r="D388" s="9"/>
      <c r="E388" s="9"/>
      <c r="F388" s="9"/>
      <c r="G388" s="9"/>
      <c r="H388" s="9"/>
      <c r="I388" s="12"/>
      <c r="J388" s="3"/>
      <c r="K388" s="64"/>
      <c r="L388" s="64"/>
      <c r="M388" s="64"/>
      <c r="N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>
      <c r="A389" s="7"/>
      <c r="B389" s="3"/>
      <c r="C389" s="9"/>
      <c r="D389" s="9"/>
      <c r="E389" s="9"/>
      <c r="F389" s="9"/>
      <c r="G389" s="9"/>
      <c r="H389" s="9"/>
      <c r="I389" s="12"/>
      <c r="J389" s="3"/>
      <c r="K389" s="64"/>
      <c r="L389" s="64"/>
      <c r="M389" s="64"/>
      <c r="N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>
      <c r="A390" s="7"/>
      <c r="B390" s="3"/>
      <c r="C390" s="9"/>
      <c r="D390" s="9"/>
      <c r="E390" s="9"/>
      <c r="F390" s="9"/>
      <c r="G390" s="9"/>
      <c r="H390" s="9"/>
      <c r="I390" s="12"/>
      <c r="J390" s="3"/>
      <c r="K390" s="64"/>
      <c r="L390" s="64"/>
      <c r="M390" s="64"/>
      <c r="N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>
      <c r="A391" s="7"/>
      <c r="B391" s="3"/>
      <c r="C391" s="9"/>
      <c r="D391" s="9"/>
      <c r="E391" s="9"/>
      <c r="F391" s="9"/>
      <c r="G391" s="9"/>
      <c r="H391" s="9"/>
      <c r="I391" s="12"/>
      <c r="J391" s="3"/>
      <c r="K391" s="64"/>
      <c r="L391" s="64"/>
      <c r="M391" s="64"/>
      <c r="N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>
      <c r="A392" s="7"/>
      <c r="B392" s="3"/>
      <c r="C392" s="9"/>
      <c r="D392" s="9"/>
      <c r="E392" s="9"/>
      <c r="F392" s="9"/>
      <c r="G392" s="9"/>
      <c r="H392" s="9"/>
      <c r="I392" s="12"/>
      <c r="J392" s="3"/>
      <c r="K392" s="64"/>
      <c r="L392" s="64"/>
      <c r="M392" s="64"/>
      <c r="N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>
      <c r="A393" s="7"/>
      <c r="B393" s="3"/>
      <c r="C393" s="9"/>
      <c r="D393" s="9"/>
      <c r="E393" s="9"/>
      <c r="F393" s="9"/>
      <c r="G393" s="9"/>
      <c r="H393" s="9"/>
      <c r="I393" s="12"/>
      <c r="J393" s="3"/>
      <c r="K393" s="64"/>
      <c r="L393" s="64"/>
      <c r="M393" s="64"/>
      <c r="N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>
      <c r="A394" s="7"/>
      <c r="B394" s="3"/>
      <c r="C394" s="9"/>
      <c r="D394" s="9"/>
      <c r="E394" s="9"/>
      <c r="F394" s="9"/>
      <c r="G394" s="9"/>
      <c r="H394" s="9"/>
      <c r="I394" s="12"/>
      <c r="J394" s="3"/>
      <c r="K394" s="64"/>
      <c r="L394" s="64"/>
      <c r="M394" s="64"/>
      <c r="N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>
      <c r="A395" s="7"/>
      <c r="B395" s="3"/>
      <c r="C395" s="9"/>
      <c r="D395" s="9"/>
      <c r="E395" s="9"/>
      <c r="F395" s="9"/>
      <c r="G395" s="9"/>
      <c r="H395" s="9"/>
      <c r="I395" s="12"/>
      <c r="J395" s="3"/>
      <c r="K395" s="64"/>
      <c r="L395" s="64"/>
      <c r="M395" s="64"/>
      <c r="N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>
      <c r="A396" s="7"/>
      <c r="B396" s="3"/>
      <c r="C396" s="9"/>
      <c r="D396" s="9"/>
      <c r="E396" s="9"/>
      <c r="F396" s="9"/>
      <c r="G396" s="9"/>
      <c r="H396" s="9"/>
      <c r="I396" s="12"/>
      <c r="J396" s="3"/>
      <c r="K396" s="64"/>
      <c r="L396" s="64"/>
      <c r="M396" s="64"/>
      <c r="N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>
      <c r="A397" s="7"/>
      <c r="B397" s="3"/>
      <c r="C397" s="9"/>
      <c r="D397" s="9"/>
      <c r="E397" s="9"/>
      <c r="F397" s="9"/>
      <c r="G397" s="9"/>
      <c r="H397" s="9"/>
      <c r="I397" s="12"/>
      <c r="J397" s="3"/>
      <c r="K397" s="64"/>
      <c r="L397" s="64"/>
      <c r="M397" s="64"/>
      <c r="N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>
      <c r="A398" s="7"/>
      <c r="B398" s="3"/>
      <c r="C398" s="9"/>
      <c r="D398" s="9"/>
      <c r="E398" s="9"/>
      <c r="F398" s="9"/>
      <c r="G398" s="9"/>
      <c r="H398" s="9"/>
      <c r="I398" s="12"/>
      <c r="J398" s="3"/>
      <c r="K398" s="64"/>
      <c r="L398" s="64"/>
      <c r="M398" s="64"/>
      <c r="N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>
      <c r="A399" s="7"/>
      <c r="B399" s="3"/>
      <c r="C399" s="9"/>
      <c r="D399" s="9"/>
      <c r="E399" s="9"/>
      <c r="F399" s="9"/>
      <c r="G399" s="9"/>
      <c r="H399" s="9"/>
      <c r="I399" s="12"/>
      <c r="J399" s="3"/>
      <c r="K399" s="64"/>
      <c r="L399" s="64"/>
      <c r="M399" s="64"/>
      <c r="N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>
      <c r="A400" s="7"/>
      <c r="B400" s="3"/>
      <c r="C400" s="9"/>
      <c r="D400" s="9"/>
      <c r="E400" s="9"/>
      <c r="F400" s="9"/>
      <c r="G400" s="9"/>
      <c r="H400" s="9"/>
      <c r="I400" s="12"/>
      <c r="J400" s="3"/>
      <c r="K400" s="64"/>
      <c r="L400" s="64"/>
      <c r="M400" s="64"/>
      <c r="N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>
      <c r="A401" s="7"/>
      <c r="B401" s="3"/>
      <c r="C401" s="9"/>
      <c r="D401" s="9"/>
      <c r="E401" s="9"/>
      <c r="F401" s="9"/>
      <c r="G401" s="9"/>
      <c r="H401" s="9"/>
      <c r="I401" s="12"/>
      <c r="J401" s="3"/>
      <c r="K401" s="64"/>
      <c r="L401" s="64"/>
      <c r="M401" s="64"/>
      <c r="N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>
      <c r="A402" s="7"/>
      <c r="B402" s="3"/>
      <c r="C402" s="9"/>
      <c r="D402" s="9"/>
      <c r="E402" s="9"/>
      <c r="F402" s="9"/>
      <c r="G402" s="9"/>
      <c r="H402" s="9"/>
      <c r="I402" s="12"/>
      <c r="J402" s="3"/>
      <c r="K402" s="64"/>
      <c r="L402" s="64"/>
      <c r="M402" s="64"/>
      <c r="N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>
      <c r="A403" s="7"/>
      <c r="B403" s="3"/>
      <c r="C403" s="9"/>
      <c r="D403" s="9"/>
      <c r="E403" s="9"/>
      <c r="F403" s="9"/>
      <c r="G403" s="9"/>
      <c r="H403" s="9"/>
      <c r="I403" s="12"/>
      <c r="J403" s="3"/>
      <c r="K403" s="64"/>
      <c r="L403" s="64"/>
      <c r="M403" s="64"/>
      <c r="N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>
      <c r="A404" s="7"/>
      <c r="B404" s="3"/>
      <c r="C404" s="9"/>
      <c r="D404" s="9"/>
      <c r="E404" s="9"/>
      <c r="F404" s="9"/>
      <c r="G404" s="9"/>
      <c r="H404" s="9"/>
      <c r="I404" s="12"/>
      <c r="J404" s="3"/>
      <c r="K404" s="64"/>
      <c r="L404" s="64"/>
      <c r="M404" s="64"/>
      <c r="N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>
      <c r="A405" s="7"/>
      <c r="B405" s="3"/>
      <c r="C405" s="9"/>
      <c r="D405" s="9"/>
      <c r="E405" s="9"/>
      <c r="F405" s="9"/>
      <c r="G405" s="9"/>
      <c r="H405" s="9"/>
      <c r="I405" s="12"/>
      <c r="J405" s="3"/>
      <c r="K405" s="64"/>
      <c r="L405" s="64"/>
      <c r="M405" s="64"/>
      <c r="N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>
      <c r="A406" s="7"/>
      <c r="B406" s="3"/>
      <c r="C406" s="9"/>
      <c r="D406" s="9"/>
      <c r="E406" s="9"/>
      <c r="F406" s="9"/>
      <c r="G406" s="9"/>
      <c r="H406" s="9"/>
      <c r="I406" s="12"/>
      <c r="J406" s="3"/>
      <c r="K406" s="64"/>
      <c r="L406" s="64"/>
      <c r="M406" s="64"/>
      <c r="N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>
      <c r="A407" s="7"/>
      <c r="B407" s="3"/>
      <c r="C407" s="9"/>
      <c r="D407" s="9"/>
      <c r="E407" s="9"/>
      <c r="F407" s="9"/>
      <c r="G407" s="9"/>
      <c r="H407" s="9"/>
      <c r="I407" s="12"/>
      <c r="J407" s="3"/>
      <c r="K407" s="64"/>
      <c r="L407" s="64"/>
      <c r="M407" s="64"/>
      <c r="N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>
      <c r="A408" s="7"/>
      <c r="B408" s="3"/>
      <c r="C408" s="9"/>
      <c r="D408" s="9"/>
      <c r="E408" s="9"/>
      <c r="F408" s="9"/>
      <c r="G408" s="9"/>
      <c r="H408" s="9"/>
      <c r="I408" s="12"/>
      <c r="J408" s="3"/>
      <c r="K408" s="64"/>
      <c r="L408" s="64"/>
      <c r="M408" s="64"/>
      <c r="N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>
      <c r="A409" s="7"/>
      <c r="B409" s="3"/>
      <c r="C409" s="9"/>
      <c r="D409" s="9"/>
      <c r="E409" s="9"/>
      <c r="F409" s="9"/>
      <c r="G409" s="9"/>
      <c r="H409" s="9"/>
      <c r="I409" s="12"/>
      <c r="J409" s="3"/>
      <c r="K409" s="64"/>
      <c r="L409" s="64"/>
      <c r="M409" s="64"/>
      <c r="N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>
      <c r="A410" s="7"/>
      <c r="B410" s="3"/>
      <c r="C410" s="9"/>
      <c r="D410" s="9"/>
      <c r="E410" s="9"/>
      <c r="F410" s="9"/>
      <c r="G410" s="9"/>
      <c r="H410" s="9"/>
      <c r="I410" s="12"/>
      <c r="J410" s="3"/>
      <c r="K410" s="64"/>
      <c r="L410" s="64"/>
      <c r="M410" s="64"/>
      <c r="N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>
      <c r="A411" s="7"/>
      <c r="B411" s="3"/>
      <c r="C411" s="9"/>
      <c r="D411" s="9"/>
      <c r="E411" s="9"/>
      <c r="F411" s="9"/>
      <c r="G411" s="9"/>
      <c r="H411" s="9"/>
      <c r="I411" s="12"/>
      <c r="J411" s="3"/>
      <c r="K411" s="64"/>
      <c r="L411" s="64"/>
      <c r="M411" s="64"/>
      <c r="N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>
      <c r="A412" s="7"/>
      <c r="B412" s="3"/>
      <c r="C412" s="9"/>
      <c r="D412" s="9"/>
      <c r="E412" s="9"/>
      <c r="F412" s="9"/>
      <c r="G412" s="9"/>
      <c r="H412" s="9"/>
      <c r="I412" s="12"/>
      <c r="J412" s="3"/>
      <c r="K412" s="64"/>
      <c r="L412" s="64"/>
      <c r="M412" s="64"/>
      <c r="N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>
      <c r="A413" s="7"/>
      <c r="B413" s="3"/>
      <c r="C413" s="9"/>
      <c r="D413" s="9"/>
      <c r="E413" s="9"/>
      <c r="F413" s="9"/>
      <c r="G413" s="9"/>
      <c r="H413" s="9"/>
      <c r="I413" s="12"/>
      <c r="J413" s="3"/>
      <c r="K413" s="64"/>
      <c r="L413" s="64"/>
      <c r="M413" s="64"/>
      <c r="N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>
      <c r="A414" s="7"/>
      <c r="B414" s="3"/>
      <c r="C414" s="9"/>
      <c r="D414" s="9"/>
      <c r="E414" s="9"/>
      <c r="F414" s="9"/>
      <c r="G414" s="9"/>
      <c r="H414" s="9"/>
      <c r="I414" s="12"/>
      <c r="J414" s="3"/>
      <c r="K414" s="64"/>
      <c r="L414" s="64"/>
      <c r="M414" s="64"/>
      <c r="N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>
      <c r="A415" s="7"/>
      <c r="B415" s="3"/>
      <c r="C415" s="9"/>
      <c r="D415" s="9"/>
      <c r="E415" s="9"/>
      <c r="F415" s="9"/>
      <c r="G415" s="9"/>
      <c r="H415" s="9"/>
      <c r="I415" s="12"/>
      <c r="J415" s="3"/>
      <c r="K415" s="64"/>
      <c r="L415" s="64"/>
      <c r="M415" s="64"/>
      <c r="N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>
      <c r="A416" s="7"/>
      <c r="B416" s="3"/>
      <c r="C416" s="9"/>
      <c r="D416" s="9"/>
      <c r="E416" s="9"/>
      <c r="F416" s="9"/>
      <c r="G416" s="9"/>
      <c r="H416" s="9"/>
      <c r="I416" s="12"/>
      <c r="J416" s="3"/>
      <c r="K416" s="64"/>
      <c r="L416" s="64"/>
      <c r="M416" s="64"/>
      <c r="N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>
      <c r="A417" s="7"/>
      <c r="B417" s="3"/>
      <c r="C417" s="9"/>
      <c r="D417" s="9"/>
      <c r="E417" s="9"/>
      <c r="F417" s="9"/>
      <c r="G417" s="9"/>
      <c r="H417" s="9"/>
      <c r="I417" s="12"/>
      <c r="J417" s="3"/>
      <c r="K417" s="64"/>
      <c r="L417" s="64"/>
      <c r="M417" s="64"/>
      <c r="N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>
      <c r="A418" s="7"/>
      <c r="B418" s="3"/>
      <c r="C418" s="9"/>
      <c r="D418" s="9"/>
      <c r="E418" s="9"/>
      <c r="F418" s="9"/>
      <c r="G418" s="9"/>
      <c r="H418" s="9"/>
      <c r="I418" s="12"/>
      <c r="J418" s="3"/>
      <c r="K418" s="64"/>
      <c r="L418" s="64"/>
      <c r="M418" s="64"/>
      <c r="N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>
      <c r="A419" s="7"/>
      <c r="B419" s="3"/>
      <c r="C419" s="9"/>
      <c r="D419" s="9"/>
      <c r="E419" s="9"/>
      <c r="F419" s="9"/>
      <c r="G419" s="9"/>
      <c r="H419" s="9"/>
      <c r="I419" s="12"/>
      <c r="J419" s="3"/>
      <c r="K419" s="64"/>
      <c r="L419" s="64"/>
      <c r="M419" s="64"/>
      <c r="N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>
      <c r="A420" s="7"/>
      <c r="B420" s="3"/>
      <c r="C420" s="9"/>
      <c r="D420" s="9"/>
      <c r="E420" s="9"/>
      <c r="F420" s="9"/>
      <c r="G420" s="9"/>
      <c r="H420" s="9"/>
      <c r="I420" s="12"/>
      <c r="J420" s="3"/>
      <c r="K420" s="64"/>
      <c r="L420" s="64"/>
      <c r="M420" s="64"/>
      <c r="N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>
      <c r="A421" s="7"/>
      <c r="B421" s="3"/>
      <c r="C421" s="9"/>
      <c r="D421" s="9"/>
      <c r="E421" s="9"/>
      <c r="F421" s="9"/>
      <c r="G421" s="9"/>
      <c r="H421" s="9"/>
      <c r="I421" s="12"/>
      <c r="J421" s="3"/>
      <c r="K421" s="64"/>
      <c r="L421" s="64"/>
      <c r="M421" s="64"/>
      <c r="N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>
      <c r="A422" s="7"/>
      <c r="B422" s="3"/>
      <c r="C422" s="9"/>
      <c r="D422" s="9"/>
      <c r="E422" s="9"/>
      <c r="F422" s="9"/>
      <c r="G422" s="9"/>
      <c r="H422" s="9"/>
      <c r="I422" s="12"/>
      <c r="J422" s="3"/>
      <c r="K422" s="64"/>
      <c r="L422" s="64"/>
      <c r="M422" s="64"/>
      <c r="N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>
      <c r="A423" s="7"/>
      <c r="B423" s="3"/>
      <c r="C423" s="9"/>
      <c r="D423" s="9"/>
      <c r="E423" s="9"/>
      <c r="F423" s="9"/>
      <c r="G423" s="9"/>
      <c r="H423" s="9"/>
      <c r="I423" s="12"/>
      <c r="J423" s="3"/>
      <c r="K423" s="64"/>
      <c r="L423" s="64"/>
      <c r="M423" s="64"/>
      <c r="N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>
      <c r="A424" s="7"/>
      <c r="B424" s="3"/>
      <c r="C424" s="9"/>
      <c r="D424" s="9"/>
      <c r="E424" s="9"/>
      <c r="F424" s="9"/>
      <c r="G424" s="9"/>
      <c r="H424" s="9"/>
      <c r="I424" s="12"/>
      <c r="J424" s="3"/>
      <c r="K424" s="64"/>
      <c r="L424" s="64"/>
      <c r="M424" s="64"/>
      <c r="N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>
      <c r="A425" s="7"/>
      <c r="B425" s="3"/>
      <c r="C425" s="9"/>
      <c r="D425" s="9"/>
      <c r="E425" s="9"/>
      <c r="F425" s="9"/>
      <c r="G425" s="9"/>
      <c r="H425" s="9"/>
      <c r="I425" s="12"/>
      <c r="J425" s="3"/>
      <c r="K425" s="64"/>
      <c r="L425" s="64"/>
      <c r="M425" s="64"/>
      <c r="N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>
      <c r="A426" s="7"/>
      <c r="B426" s="3"/>
      <c r="C426" s="9"/>
      <c r="D426" s="9"/>
      <c r="E426" s="9"/>
      <c r="F426" s="9"/>
      <c r="G426" s="9"/>
      <c r="H426" s="9"/>
      <c r="I426" s="12"/>
      <c r="J426" s="3"/>
      <c r="K426" s="64"/>
      <c r="L426" s="64"/>
      <c r="M426" s="64"/>
      <c r="N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>
      <c r="A427" s="7"/>
      <c r="B427" s="3"/>
      <c r="C427" s="9"/>
      <c r="D427" s="9"/>
      <c r="E427" s="9"/>
      <c r="F427" s="9"/>
      <c r="G427" s="9"/>
      <c r="H427" s="9"/>
      <c r="I427" s="12"/>
      <c r="J427" s="3"/>
      <c r="K427" s="64"/>
      <c r="L427" s="64"/>
      <c r="M427" s="64"/>
      <c r="N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>
      <c r="A428" s="7"/>
      <c r="B428" s="3"/>
      <c r="C428" s="9"/>
      <c r="D428" s="9"/>
      <c r="E428" s="9"/>
      <c r="F428" s="9"/>
      <c r="G428" s="9"/>
      <c r="H428" s="9"/>
      <c r="I428" s="12"/>
      <c r="J428" s="3"/>
      <c r="K428" s="64"/>
      <c r="L428" s="64"/>
      <c r="M428" s="64"/>
      <c r="N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>
      <c r="A429" s="7"/>
      <c r="B429" s="3"/>
      <c r="C429" s="9"/>
      <c r="D429" s="9"/>
      <c r="E429" s="9"/>
      <c r="F429" s="9"/>
      <c r="G429" s="9"/>
      <c r="H429" s="9"/>
      <c r="I429" s="12"/>
      <c r="J429" s="3"/>
      <c r="K429" s="64"/>
      <c r="L429" s="64"/>
      <c r="M429" s="64"/>
      <c r="N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>
      <c r="A430" s="7"/>
      <c r="B430" s="3"/>
      <c r="C430" s="9"/>
      <c r="D430" s="9"/>
      <c r="E430" s="9"/>
      <c r="F430" s="9"/>
      <c r="G430" s="9"/>
      <c r="H430" s="9"/>
      <c r="I430" s="12"/>
      <c r="J430" s="3"/>
      <c r="K430" s="64"/>
      <c r="L430" s="64"/>
      <c r="M430" s="64"/>
      <c r="N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>
      <c r="A431" s="7"/>
      <c r="B431" s="3"/>
      <c r="C431" s="9"/>
      <c r="D431" s="9"/>
      <c r="E431" s="9"/>
      <c r="F431" s="9"/>
      <c r="G431" s="9"/>
      <c r="H431" s="9"/>
      <c r="I431" s="12"/>
      <c r="J431" s="3"/>
      <c r="K431" s="64"/>
      <c r="L431" s="64"/>
      <c r="M431" s="64"/>
      <c r="N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>
      <c r="A432" s="7"/>
      <c r="B432" s="3"/>
      <c r="C432" s="9"/>
      <c r="D432" s="9"/>
      <c r="E432" s="9"/>
      <c r="F432" s="9"/>
      <c r="G432" s="9"/>
      <c r="H432" s="9"/>
      <c r="I432" s="12"/>
      <c r="J432" s="3"/>
      <c r="K432" s="64"/>
      <c r="L432" s="64"/>
      <c r="M432" s="64"/>
      <c r="N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>
      <c r="A433" s="7"/>
      <c r="B433" s="3"/>
      <c r="C433" s="9"/>
      <c r="D433" s="9"/>
      <c r="E433" s="9"/>
      <c r="F433" s="9"/>
      <c r="G433" s="9"/>
      <c r="H433" s="9"/>
      <c r="I433" s="12"/>
      <c r="J433" s="3"/>
      <c r="K433" s="64"/>
      <c r="L433" s="64"/>
      <c r="M433" s="64"/>
      <c r="N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>
      <c r="A434" s="7"/>
      <c r="B434" s="3"/>
      <c r="C434" s="9"/>
      <c r="D434" s="9"/>
      <c r="E434" s="9"/>
      <c r="F434" s="9"/>
      <c r="G434" s="9"/>
      <c r="H434" s="9"/>
      <c r="I434" s="12"/>
      <c r="J434" s="3"/>
      <c r="K434" s="64"/>
      <c r="L434" s="64"/>
      <c r="M434" s="64"/>
      <c r="N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>
      <c r="A435" s="7"/>
      <c r="B435" s="3"/>
      <c r="C435" s="9"/>
      <c r="D435" s="9"/>
      <c r="E435" s="9"/>
      <c r="F435" s="9"/>
      <c r="G435" s="9"/>
      <c r="H435" s="9"/>
      <c r="I435" s="12"/>
      <c r="J435" s="3"/>
      <c r="K435" s="64"/>
      <c r="L435" s="64"/>
      <c r="M435" s="64"/>
      <c r="N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>
      <c r="A436" s="7"/>
      <c r="B436" s="3"/>
      <c r="C436" s="9"/>
      <c r="D436" s="9"/>
      <c r="E436" s="9"/>
      <c r="F436" s="9"/>
      <c r="G436" s="9"/>
      <c r="H436" s="9"/>
      <c r="I436" s="12"/>
      <c r="J436" s="3"/>
      <c r="K436" s="64"/>
      <c r="L436" s="64"/>
      <c r="M436" s="64"/>
      <c r="N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>
      <c r="A437" s="7"/>
      <c r="B437" s="3"/>
      <c r="C437" s="9"/>
      <c r="D437" s="9"/>
      <c r="E437" s="9"/>
      <c r="F437" s="9"/>
      <c r="G437" s="9"/>
      <c r="H437" s="9"/>
      <c r="I437" s="12"/>
      <c r="J437" s="3"/>
      <c r="K437" s="64"/>
      <c r="L437" s="64"/>
      <c r="M437" s="64"/>
      <c r="N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>
      <c r="A438" s="7"/>
      <c r="B438" s="3"/>
      <c r="C438" s="9"/>
      <c r="D438" s="9"/>
      <c r="E438" s="9"/>
      <c r="F438" s="9"/>
      <c r="G438" s="9"/>
      <c r="H438" s="9"/>
      <c r="I438" s="12"/>
      <c r="J438" s="3"/>
      <c r="K438" s="64"/>
      <c r="L438" s="64"/>
      <c r="M438" s="64"/>
      <c r="N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>
      <c r="A439" s="7"/>
      <c r="B439" s="3"/>
      <c r="C439" s="9"/>
      <c r="D439" s="9"/>
      <c r="E439" s="9"/>
      <c r="F439" s="9"/>
      <c r="G439" s="9"/>
      <c r="H439" s="9"/>
      <c r="I439" s="12"/>
      <c r="J439" s="3"/>
      <c r="K439" s="64"/>
      <c r="L439" s="64"/>
      <c r="M439" s="64"/>
      <c r="N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>
      <c r="A440" s="7"/>
      <c r="B440" s="3"/>
      <c r="C440" s="9"/>
      <c r="D440" s="9"/>
      <c r="E440" s="9"/>
      <c r="F440" s="9"/>
      <c r="G440" s="9"/>
      <c r="H440" s="9"/>
      <c r="I440" s="12"/>
      <c r="J440" s="3"/>
      <c r="K440" s="64"/>
      <c r="L440" s="64"/>
      <c r="M440" s="64"/>
      <c r="N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>
      <c r="A441" s="7"/>
      <c r="B441" s="3"/>
      <c r="C441" s="9"/>
      <c r="D441" s="9"/>
      <c r="E441" s="9"/>
      <c r="F441" s="9"/>
      <c r="G441" s="9"/>
      <c r="H441" s="9"/>
      <c r="I441" s="12"/>
      <c r="J441" s="3"/>
      <c r="K441" s="64"/>
      <c r="L441" s="64"/>
      <c r="M441" s="64"/>
      <c r="N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>
      <c r="A442" s="7"/>
      <c r="B442" s="3"/>
      <c r="C442" s="9"/>
      <c r="D442" s="9"/>
      <c r="E442" s="9"/>
      <c r="F442" s="9"/>
      <c r="G442" s="9"/>
      <c r="H442" s="9"/>
      <c r="I442" s="12"/>
      <c r="J442" s="3"/>
      <c r="K442" s="64"/>
      <c r="L442" s="64"/>
      <c r="M442" s="64"/>
      <c r="N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>
      <c r="A443" s="7"/>
      <c r="B443" s="3"/>
      <c r="C443" s="9"/>
      <c r="D443" s="9"/>
      <c r="E443" s="9"/>
      <c r="F443" s="9"/>
      <c r="G443" s="9"/>
      <c r="H443" s="9"/>
      <c r="I443" s="12"/>
      <c r="J443" s="3"/>
      <c r="K443" s="64"/>
      <c r="L443" s="64"/>
      <c r="M443" s="64"/>
      <c r="N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>
      <c r="A444" s="7"/>
      <c r="B444" s="3"/>
      <c r="C444" s="9"/>
      <c r="D444" s="9"/>
      <c r="E444" s="9"/>
      <c r="F444" s="9"/>
      <c r="G444" s="9"/>
      <c r="H444" s="9"/>
      <c r="I444" s="12"/>
      <c r="J444" s="3"/>
      <c r="K444" s="64"/>
      <c r="L444" s="64"/>
      <c r="M444" s="64"/>
      <c r="N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>
      <c r="A445" s="7"/>
      <c r="B445" s="3"/>
      <c r="C445" s="9"/>
      <c r="D445" s="9"/>
      <c r="E445" s="9"/>
      <c r="F445" s="9"/>
      <c r="G445" s="9"/>
      <c r="H445" s="9"/>
      <c r="I445" s="12"/>
      <c r="J445" s="3"/>
      <c r="K445" s="64"/>
      <c r="L445" s="64"/>
      <c r="M445" s="64"/>
      <c r="N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>
      <c r="A446" s="7"/>
      <c r="B446" s="3"/>
      <c r="C446" s="9"/>
      <c r="D446" s="9"/>
      <c r="E446" s="9"/>
      <c r="F446" s="9"/>
      <c r="G446" s="9"/>
      <c r="H446" s="9"/>
      <c r="I446" s="12"/>
      <c r="J446" s="3"/>
      <c r="K446" s="64"/>
      <c r="L446" s="64"/>
      <c r="M446" s="64"/>
      <c r="N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>
      <c r="A447" s="7"/>
      <c r="B447" s="3"/>
      <c r="C447" s="9"/>
      <c r="D447" s="9"/>
      <c r="E447" s="9"/>
      <c r="F447" s="9"/>
      <c r="G447" s="9"/>
      <c r="H447" s="9"/>
      <c r="I447" s="12"/>
      <c r="J447" s="3"/>
      <c r="K447" s="64"/>
      <c r="L447" s="64"/>
      <c r="M447" s="64"/>
      <c r="N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>
      <c r="A448" s="7"/>
      <c r="B448" s="3"/>
      <c r="C448" s="9"/>
      <c r="D448" s="9"/>
      <c r="E448" s="9"/>
      <c r="F448" s="9"/>
      <c r="G448" s="9"/>
      <c r="H448" s="9"/>
      <c r="I448" s="12"/>
      <c r="J448" s="3"/>
      <c r="K448" s="64"/>
      <c r="L448" s="64"/>
      <c r="M448" s="64"/>
      <c r="N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>
      <c r="A449" s="7"/>
      <c r="B449" s="3"/>
      <c r="C449" s="9"/>
      <c r="D449" s="9"/>
      <c r="E449" s="9"/>
      <c r="F449" s="9"/>
      <c r="G449" s="9"/>
      <c r="H449" s="9"/>
      <c r="I449" s="12"/>
      <c r="J449" s="3"/>
      <c r="K449" s="64"/>
      <c r="L449" s="64"/>
      <c r="M449" s="64"/>
      <c r="N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>
      <c r="A450" s="7"/>
      <c r="B450" s="3"/>
      <c r="C450" s="9"/>
      <c r="D450" s="9"/>
      <c r="E450" s="9"/>
      <c r="F450" s="9"/>
      <c r="G450" s="9"/>
      <c r="H450" s="9"/>
      <c r="I450" s="12"/>
      <c r="J450" s="3"/>
      <c r="K450" s="64"/>
      <c r="L450" s="64"/>
      <c r="M450" s="64"/>
      <c r="N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>
      <c r="A451" s="7"/>
      <c r="B451" s="3"/>
      <c r="C451" s="9"/>
      <c r="D451" s="9"/>
      <c r="E451" s="9"/>
      <c r="F451" s="9"/>
      <c r="G451" s="9"/>
      <c r="H451" s="9"/>
      <c r="I451" s="12"/>
      <c r="J451" s="3"/>
      <c r="K451" s="64"/>
      <c r="L451" s="64"/>
      <c r="M451" s="64"/>
      <c r="N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>
      <c r="A452" s="7"/>
      <c r="B452" s="3"/>
      <c r="C452" s="9"/>
      <c r="D452" s="9"/>
      <c r="E452" s="9"/>
      <c r="F452" s="9"/>
      <c r="G452" s="9"/>
      <c r="H452" s="9"/>
      <c r="I452" s="12"/>
      <c r="J452" s="3"/>
      <c r="K452" s="64"/>
      <c r="L452" s="64"/>
      <c r="M452" s="64"/>
      <c r="N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>
      <c r="A453" s="7"/>
      <c r="B453" s="3"/>
      <c r="C453" s="9"/>
      <c r="D453" s="9"/>
      <c r="E453" s="9"/>
      <c r="F453" s="9"/>
      <c r="G453" s="9"/>
      <c r="H453" s="9"/>
      <c r="I453" s="12"/>
      <c r="J453" s="3"/>
      <c r="K453" s="64"/>
      <c r="L453" s="64"/>
      <c r="M453" s="64"/>
      <c r="N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>
      <c r="A454" s="7"/>
      <c r="B454" s="3"/>
      <c r="C454" s="9"/>
      <c r="D454" s="9"/>
      <c r="E454" s="9"/>
      <c r="F454" s="9"/>
      <c r="G454" s="9"/>
      <c r="H454" s="9"/>
      <c r="I454" s="12"/>
      <c r="J454" s="3"/>
      <c r="K454" s="64"/>
      <c r="L454" s="64"/>
      <c r="M454" s="64"/>
      <c r="N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>
      <c r="A455" s="7"/>
      <c r="B455" s="3"/>
      <c r="C455" s="9"/>
      <c r="D455" s="9"/>
      <c r="E455" s="9"/>
      <c r="F455" s="9"/>
      <c r="G455" s="9"/>
      <c r="H455" s="9"/>
      <c r="I455" s="12"/>
      <c r="J455" s="3"/>
      <c r="K455" s="64"/>
      <c r="L455" s="64"/>
      <c r="M455" s="64"/>
      <c r="N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>
      <c r="A456" s="7"/>
      <c r="B456" s="3"/>
      <c r="C456" s="9"/>
      <c r="D456" s="9"/>
      <c r="E456" s="9"/>
      <c r="F456" s="9"/>
      <c r="G456" s="9"/>
      <c r="H456" s="9"/>
      <c r="I456" s="12"/>
      <c r="J456" s="3"/>
      <c r="K456" s="64"/>
      <c r="L456" s="64"/>
      <c r="M456" s="64"/>
      <c r="N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>
      <c r="A457" s="7"/>
      <c r="B457" s="3"/>
      <c r="C457" s="9"/>
      <c r="D457" s="9"/>
      <c r="E457" s="9"/>
      <c r="F457" s="9"/>
      <c r="G457" s="9"/>
      <c r="H457" s="9"/>
      <c r="I457" s="12"/>
      <c r="J457" s="3"/>
      <c r="K457" s="64"/>
      <c r="L457" s="64"/>
      <c r="M457" s="64"/>
      <c r="N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>
      <c r="A458" s="7"/>
      <c r="B458" s="3"/>
      <c r="C458" s="9"/>
      <c r="D458" s="9"/>
      <c r="E458" s="9"/>
      <c r="F458" s="9"/>
      <c r="G458" s="9"/>
      <c r="H458" s="9"/>
      <c r="I458" s="12"/>
      <c r="J458" s="3"/>
      <c r="K458" s="64"/>
      <c r="L458" s="64"/>
      <c r="M458" s="64"/>
      <c r="N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>
      <c r="A459" s="7"/>
      <c r="B459" s="3"/>
      <c r="C459" s="9"/>
      <c r="D459" s="9"/>
      <c r="E459" s="9"/>
      <c r="F459" s="9"/>
      <c r="G459" s="9"/>
      <c r="H459" s="9"/>
      <c r="I459" s="12"/>
      <c r="J459" s="3"/>
      <c r="K459" s="64"/>
      <c r="L459" s="64"/>
      <c r="M459" s="64"/>
      <c r="N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>
      <c r="A460" s="7"/>
      <c r="B460" s="3"/>
      <c r="C460" s="9"/>
      <c r="D460" s="9"/>
      <c r="E460" s="9"/>
      <c r="F460" s="9"/>
      <c r="G460" s="9"/>
      <c r="H460" s="9"/>
      <c r="I460" s="12"/>
      <c r="J460" s="3"/>
      <c r="K460" s="64"/>
      <c r="L460" s="64"/>
      <c r="M460" s="64"/>
      <c r="N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>
      <c r="A461" s="7"/>
      <c r="B461" s="3"/>
      <c r="C461" s="9"/>
      <c r="D461" s="9"/>
      <c r="E461" s="9"/>
      <c r="F461" s="9"/>
      <c r="G461" s="9"/>
      <c r="H461" s="9"/>
      <c r="I461" s="12"/>
      <c r="J461" s="3"/>
      <c r="K461" s="64"/>
      <c r="L461" s="64"/>
      <c r="M461" s="64"/>
      <c r="N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>
      <c r="A462" s="7"/>
      <c r="B462" s="3"/>
      <c r="C462" s="9"/>
      <c r="D462" s="9"/>
      <c r="E462" s="9"/>
      <c r="F462" s="9"/>
      <c r="G462" s="9"/>
      <c r="H462" s="9"/>
      <c r="I462" s="12"/>
      <c r="J462" s="3"/>
      <c r="K462" s="64"/>
      <c r="L462" s="64"/>
      <c r="M462" s="64"/>
      <c r="N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>
      <c r="A463" s="7"/>
      <c r="B463" s="3"/>
      <c r="C463" s="9"/>
      <c r="D463" s="9"/>
      <c r="E463" s="9"/>
      <c r="F463" s="9"/>
      <c r="G463" s="9"/>
      <c r="H463" s="9"/>
      <c r="I463" s="12"/>
      <c r="J463" s="3"/>
      <c r="K463" s="64"/>
      <c r="L463" s="64"/>
      <c r="M463" s="64"/>
      <c r="N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>
      <c r="A464" s="7"/>
      <c r="B464" s="3"/>
      <c r="C464" s="9"/>
      <c r="D464" s="9"/>
      <c r="E464" s="9"/>
      <c r="F464" s="9"/>
      <c r="G464" s="9"/>
      <c r="H464" s="9"/>
      <c r="I464" s="12"/>
      <c r="J464" s="3"/>
      <c r="K464" s="64"/>
      <c r="L464" s="64"/>
      <c r="M464" s="64"/>
      <c r="N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>
      <c r="A465" s="7"/>
      <c r="B465" s="3"/>
      <c r="C465" s="9"/>
      <c r="D465" s="9"/>
      <c r="E465" s="9"/>
      <c r="F465" s="9"/>
      <c r="G465" s="9"/>
      <c r="H465" s="9"/>
      <c r="I465" s="12"/>
      <c r="J465" s="3"/>
      <c r="K465" s="64"/>
      <c r="L465" s="64"/>
      <c r="M465" s="64"/>
      <c r="N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>
      <c r="A466" s="7"/>
      <c r="B466" s="3"/>
      <c r="C466" s="9"/>
      <c r="D466" s="9"/>
      <c r="E466" s="9"/>
      <c r="F466" s="9"/>
      <c r="G466" s="9"/>
      <c r="H466" s="9"/>
      <c r="I466" s="12"/>
      <c r="J466" s="3"/>
      <c r="K466" s="64"/>
      <c r="L466" s="64"/>
      <c r="M466" s="64"/>
      <c r="N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>
      <c r="A467" s="7"/>
      <c r="B467" s="3"/>
      <c r="C467" s="9"/>
      <c r="D467" s="9"/>
      <c r="E467" s="9"/>
      <c r="F467" s="9"/>
      <c r="G467" s="9"/>
      <c r="H467" s="9"/>
      <c r="I467" s="12"/>
      <c r="J467" s="3"/>
      <c r="K467" s="64"/>
      <c r="L467" s="64"/>
      <c r="M467" s="64"/>
      <c r="N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>
      <c r="A468" s="7"/>
      <c r="B468" s="3"/>
      <c r="C468" s="9"/>
      <c r="D468" s="9"/>
      <c r="E468" s="9"/>
      <c r="F468" s="9"/>
      <c r="G468" s="9"/>
      <c r="H468" s="9"/>
      <c r="I468" s="12"/>
      <c r="J468" s="3"/>
      <c r="K468" s="64"/>
      <c r="L468" s="64"/>
      <c r="M468" s="64"/>
      <c r="N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>
      <c r="A469" s="7"/>
      <c r="B469" s="3"/>
      <c r="C469" s="9"/>
      <c r="D469" s="9"/>
      <c r="E469" s="9"/>
      <c r="F469" s="9"/>
      <c r="G469" s="9"/>
      <c r="H469" s="9"/>
      <c r="I469" s="12"/>
      <c r="J469" s="3"/>
      <c r="K469" s="64"/>
      <c r="L469" s="64"/>
      <c r="M469" s="64"/>
      <c r="N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>
      <c r="A470" s="7"/>
      <c r="B470" s="3"/>
      <c r="C470" s="9"/>
      <c r="D470" s="9"/>
      <c r="E470" s="9"/>
      <c r="F470" s="9"/>
      <c r="G470" s="9"/>
      <c r="H470" s="9"/>
      <c r="I470" s="12"/>
      <c r="J470" s="3"/>
      <c r="K470" s="64"/>
      <c r="L470" s="64"/>
      <c r="M470" s="64"/>
      <c r="N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>
      <c r="A471" s="7"/>
      <c r="B471" s="3"/>
      <c r="C471" s="9"/>
      <c r="D471" s="9"/>
      <c r="E471" s="9"/>
      <c r="F471" s="9"/>
      <c r="G471" s="9"/>
      <c r="H471" s="9"/>
      <c r="I471" s="12"/>
      <c r="J471" s="3"/>
      <c r="K471" s="64"/>
      <c r="L471" s="64"/>
      <c r="M471" s="64"/>
      <c r="N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>
      <c r="A472" s="7"/>
      <c r="B472" s="3"/>
      <c r="C472" s="9"/>
      <c r="D472" s="9"/>
      <c r="E472" s="9"/>
      <c r="F472" s="9"/>
      <c r="G472" s="9"/>
      <c r="H472" s="9"/>
      <c r="I472" s="12"/>
      <c r="J472" s="3"/>
      <c r="K472" s="64"/>
      <c r="L472" s="64"/>
      <c r="M472" s="64"/>
      <c r="N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>
      <c r="A473" s="7"/>
      <c r="B473" s="3"/>
      <c r="C473" s="9"/>
      <c r="D473" s="9"/>
      <c r="E473" s="9"/>
      <c r="F473" s="9"/>
      <c r="G473" s="9"/>
      <c r="H473" s="9"/>
      <c r="I473" s="12"/>
      <c r="J473" s="3"/>
      <c r="K473" s="64"/>
      <c r="L473" s="64"/>
      <c r="M473" s="64"/>
      <c r="N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>
      <c r="A474" s="7"/>
      <c r="B474" s="3"/>
      <c r="C474" s="9"/>
      <c r="D474" s="9"/>
      <c r="E474" s="9"/>
      <c r="F474" s="9"/>
      <c r="G474" s="9"/>
      <c r="H474" s="9"/>
      <c r="I474" s="12"/>
      <c r="J474" s="3"/>
      <c r="K474" s="64"/>
      <c r="L474" s="64"/>
      <c r="M474" s="64"/>
      <c r="N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>
      <c r="A475" s="7"/>
      <c r="B475" s="3"/>
      <c r="C475" s="9"/>
      <c r="D475" s="9"/>
      <c r="E475" s="9"/>
      <c r="F475" s="9"/>
      <c r="G475" s="9"/>
      <c r="H475" s="9"/>
      <c r="I475" s="12"/>
      <c r="J475" s="3"/>
      <c r="K475" s="64"/>
      <c r="L475" s="64"/>
      <c r="M475" s="64"/>
      <c r="N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>
      <c r="A476" s="7"/>
      <c r="B476" s="3"/>
      <c r="C476" s="9"/>
      <c r="D476" s="9"/>
      <c r="E476" s="9"/>
      <c r="F476" s="9"/>
      <c r="G476" s="9"/>
      <c r="H476" s="9"/>
      <c r="I476" s="12"/>
      <c r="J476" s="3"/>
      <c r="K476" s="64"/>
      <c r="L476" s="64"/>
      <c r="M476" s="64"/>
      <c r="N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>
      <c r="A477" s="7"/>
      <c r="B477" s="3"/>
      <c r="C477" s="9"/>
      <c r="D477" s="9"/>
      <c r="E477" s="9"/>
      <c r="F477" s="9"/>
      <c r="G477" s="9"/>
      <c r="H477" s="9"/>
      <c r="I477" s="12"/>
      <c r="J477" s="3"/>
      <c r="K477" s="64"/>
      <c r="L477" s="64"/>
      <c r="M477" s="64"/>
      <c r="N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>
      <c r="A478" s="7"/>
      <c r="B478" s="3"/>
      <c r="C478" s="9"/>
      <c r="D478" s="9"/>
      <c r="E478" s="9"/>
      <c r="F478" s="9"/>
      <c r="G478" s="9"/>
      <c r="H478" s="9"/>
      <c r="I478" s="12"/>
      <c r="J478" s="3"/>
      <c r="K478" s="64"/>
      <c r="L478" s="64"/>
      <c r="M478" s="64"/>
      <c r="N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>
      <c r="A479" s="7"/>
      <c r="B479" s="3"/>
      <c r="C479" s="9"/>
      <c r="D479" s="9"/>
      <c r="E479" s="9"/>
      <c r="F479" s="9"/>
      <c r="G479" s="9"/>
      <c r="H479" s="9"/>
      <c r="I479" s="12"/>
      <c r="J479" s="3"/>
      <c r="K479" s="64"/>
      <c r="L479" s="64"/>
      <c r="M479" s="64"/>
      <c r="N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>
      <c r="A480" s="7"/>
      <c r="B480" s="3"/>
      <c r="C480" s="9"/>
      <c r="D480" s="9"/>
      <c r="E480" s="9"/>
      <c r="F480" s="9"/>
      <c r="G480" s="9"/>
      <c r="H480" s="9"/>
      <c r="I480" s="12"/>
      <c r="J480" s="3"/>
      <c r="K480" s="64"/>
      <c r="L480" s="64"/>
      <c r="M480" s="64"/>
      <c r="N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>
      <c r="A481" s="7"/>
      <c r="B481" s="3"/>
      <c r="C481" s="9"/>
      <c r="D481" s="9"/>
      <c r="E481" s="9"/>
      <c r="F481" s="9"/>
      <c r="G481" s="9"/>
      <c r="H481" s="9"/>
      <c r="I481" s="12"/>
      <c r="J481" s="3"/>
      <c r="K481" s="64"/>
      <c r="L481" s="64"/>
      <c r="M481" s="64"/>
      <c r="N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>
      <c r="A482" s="7"/>
      <c r="B482" s="3"/>
      <c r="C482" s="9"/>
      <c r="D482" s="9"/>
      <c r="E482" s="9"/>
      <c r="F482" s="9"/>
      <c r="G482" s="9"/>
      <c r="H482" s="9"/>
      <c r="I482" s="12"/>
      <c r="J482" s="3"/>
      <c r="K482" s="64"/>
      <c r="L482" s="64"/>
      <c r="M482" s="64"/>
      <c r="N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>
      <c r="A483" s="7"/>
      <c r="B483" s="3"/>
      <c r="C483" s="9"/>
      <c r="D483" s="9"/>
      <c r="E483" s="9"/>
      <c r="F483" s="9"/>
      <c r="G483" s="9"/>
      <c r="H483" s="9"/>
      <c r="I483" s="12"/>
      <c r="J483" s="3"/>
      <c r="K483" s="64"/>
      <c r="L483" s="64"/>
      <c r="M483" s="64"/>
      <c r="N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>
      <c r="A484" s="7"/>
      <c r="B484" s="3"/>
      <c r="C484" s="9"/>
      <c r="D484" s="9"/>
      <c r="E484" s="9"/>
      <c r="F484" s="9"/>
      <c r="G484" s="9"/>
      <c r="H484" s="9"/>
      <c r="I484" s="12"/>
      <c r="J484" s="3"/>
      <c r="K484" s="64"/>
      <c r="L484" s="64"/>
      <c r="M484" s="64"/>
      <c r="N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>
      <c r="A485" s="7"/>
      <c r="B485" s="3"/>
      <c r="C485" s="9"/>
      <c r="D485" s="9"/>
      <c r="E485" s="9"/>
      <c r="F485" s="9"/>
      <c r="G485" s="9"/>
      <c r="H485" s="9"/>
      <c r="I485" s="12"/>
      <c r="J485" s="3"/>
      <c r="K485" s="64"/>
      <c r="L485" s="64"/>
      <c r="M485" s="64"/>
      <c r="N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>
      <c r="A486" s="7"/>
      <c r="B486" s="3"/>
      <c r="C486" s="9"/>
      <c r="D486" s="9"/>
      <c r="E486" s="9"/>
      <c r="F486" s="9"/>
      <c r="G486" s="9"/>
      <c r="H486" s="9"/>
      <c r="I486" s="12"/>
      <c r="J486" s="3"/>
      <c r="K486" s="64"/>
      <c r="L486" s="64"/>
      <c r="M486" s="64"/>
      <c r="N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>
      <c r="A487" s="7"/>
      <c r="B487" s="3"/>
      <c r="C487" s="9"/>
      <c r="D487" s="9"/>
      <c r="E487" s="9"/>
      <c r="F487" s="9"/>
      <c r="G487" s="9"/>
      <c r="H487" s="9"/>
      <c r="I487" s="12"/>
      <c r="J487" s="3"/>
      <c r="K487" s="64"/>
      <c r="L487" s="64"/>
      <c r="M487" s="64"/>
      <c r="N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>
      <c r="A488" s="7"/>
      <c r="B488" s="3"/>
      <c r="C488" s="9"/>
      <c r="D488" s="9"/>
      <c r="E488" s="9"/>
      <c r="F488" s="9"/>
      <c r="G488" s="9"/>
      <c r="H488" s="9"/>
      <c r="I488" s="12"/>
      <c r="J488" s="3"/>
      <c r="K488" s="64"/>
      <c r="L488" s="64"/>
      <c r="M488" s="64"/>
      <c r="N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>
      <c r="A489" s="7"/>
      <c r="B489" s="3"/>
      <c r="C489" s="9"/>
      <c r="D489" s="9"/>
      <c r="E489" s="9"/>
      <c r="F489" s="9"/>
      <c r="G489" s="9"/>
      <c r="H489" s="9"/>
      <c r="I489" s="12"/>
      <c r="J489" s="3"/>
      <c r="K489" s="64"/>
      <c r="L489" s="64"/>
      <c r="M489" s="64"/>
      <c r="N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>
      <c r="A490" s="7"/>
      <c r="B490" s="3"/>
      <c r="C490" s="9"/>
      <c r="D490" s="9"/>
      <c r="E490" s="9"/>
      <c r="F490" s="9"/>
      <c r="G490" s="9"/>
      <c r="H490" s="9"/>
      <c r="I490" s="12"/>
      <c r="J490" s="3"/>
      <c r="K490" s="64"/>
      <c r="L490" s="64"/>
      <c r="M490" s="64"/>
      <c r="N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>
      <c r="A491" s="7"/>
      <c r="B491" s="3"/>
      <c r="C491" s="9"/>
      <c r="D491" s="9"/>
      <c r="E491" s="9"/>
      <c r="F491" s="9"/>
      <c r="G491" s="9"/>
      <c r="H491" s="9"/>
      <c r="I491" s="12"/>
      <c r="J491" s="3"/>
      <c r="K491" s="64"/>
      <c r="L491" s="64"/>
      <c r="M491" s="64"/>
      <c r="N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>
      <c r="A492" s="7"/>
      <c r="B492" s="3"/>
      <c r="C492" s="9"/>
      <c r="D492" s="9"/>
      <c r="E492" s="9"/>
      <c r="F492" s="9"/>
      <c r="G492" s="9"/>
      <c r="H492" s="9"/>
      <c r="I492" s="12"/>
      <c r="J492" s="3"/>
      <c r="K492" s="64"/>
      <c r="L492" s="64"/>
      <c r="M492" s="64"/>
      <c r="N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>
      <c r="A493" s="7"/>
      <c r="B493" s="3"/>
      <c r="C493" s="9"/>
      <c r="D493" s="9"/>
      <c r="E493" s="9"/>
      <c r="F493" s="9"/>
      <c r="G493" s="9"/>
      <c r="H493" s="9"/>
      <c r="I493" s="12"/>
      <c r="J493" s="3"/>
      <c r="K493" s="64"/>
      <c r="L493" s="64"/>
      <c r="M493" s="64"/>
      <c r="N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>
      <c r="A494" s="7"/>
      <c r="B494" s="3"/>
      <c r="C494" s="9"/>
      <c r="D494" s="9"/>
      <c r="E494" s="9"/>
      <c r="F494" s="9"/>
      <c r="G494" s="9"/>
      <c r="H494" s="9"/>
      <c r="I494" s="12"/>
      <c r="J494" s="3"/>
      <c r="K494" s="64"/>
      <c r="L494" s="64"/>
      <c r="M494" s="64"/>
      <c r="N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>
      <c r="A495" s="7"/>
      <c r="B495" s="3"/>
      <c r="C495" s="9"/>
      <c r="D495" s="9"/>
      <c r="E495" s="9"/>
      <c r="F495" s="9"/>
      <c r="G495" s="9"/>
      <c r="H495" s="9"/>
      <c r="I495" s="12"/>
      <c r="J495" s="3"/>
      <c r="K495" s="64"/>
      <c r="L495" s="64"/>
      <c r="M495" s="64"/>
      <c r="N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>
      <c r="A496" s="7"/>
      <c r="B496" s="3"/>
      <c r="C496" s="9"/>
      <c r="D496" s="9"/>
      <c r="E496" s="9"/>
      <c r="F496" s="9"/>
      <c r="G496" s="9"/>
      <c r="H496" s="9"/>
      <c r="I496" s="12"/>
      <c r="J496" s="3"/>
      <c r="K496" s="64"/>
      <c r="L496" s="64"/>
      <c r="M496" s="64"/>
      <c r="N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>
      <c r="A497" s="7"/>
      <c r="B497" s="3"/>
      <c r="C497" s="9"/>
      <c r="D497" s="9"/>
      <c r="E497" s="9"/>
      <c r="F497" s="9"/>
      <c r="G497" s="9"/>
      <c r="H497" s="9"/>
      <c r="I497" s="12"/>
      <c r="J497" s="3"/>
      <c r="K497" s="64"/>
      <c r="L497" s="64"/>
      <c r="M497" s="64"/>
      <c r="N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>
      <c r="A498" s="7"/>
      <c r="B498" s="3"/>
      <c r="C498" s="9"/>
      <c r="D498" s="9"/>
      <c r="E498" s="9"/>
      <c r="F498" s="9"/>
      <c r="G498" s="9"/>
      <c r="H498" s="9"/>
      <c r="I498" s="12"/>
      <c r="J498" s="3"/>
      <c r="K498" s="64"/>
      <c r="L498" s="64"/>
      <c r="M498" s="64"/>
      <c r="N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>
      <c r="A499" s="7"/>
      <c r="B499" s="3"/>
      <c r="C499" s="9"/>
      <c r="D499" s="9"/>
      <c r="E499" s="9"/>
      <c r="F499" s="9"/>
      <c r="G499" s="9"/>
      <c r="H499" s="9"/>
      <c r="I499" s="12"/>
      <c r="J499" s="3"/>
      <c r="K499" s="64"/>
      <c r="L499" s="64"/>
      <c r="M499" s="64"/>
      <c r="N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>
      <c r="A500" s="7"/>
      <c r="B500" s="3"/>
      <c r="C500" s="9"/>
      <c r="D500" s="9"/>
      <c r="E500" s="9"/>
      <c r="F500" s="9"/>
      <c r="G500" s="9"/>
      <c r="H500" s="9"/>
      <c r="I500" s="12"/>
      <c r="J500" s="3"/>
      <c r="K500" s="64"/>
      <c r="L500" s="64"/>
      <c r="M500" s="64"/>
      <c r="N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>
      <c r="A501" s="7"/>
      <c r="B501" s="3"/>
      <c r="C501" s="9"/>
      <c r="D501" s="9"/>
      <c r="E501" s="9"/>
      <c r="F501" s="9"/>
      <c r="G501" s="9"/>
      <c r="H501" s="9"/>
      <c r="I501" s="12"/>
      <c r="J501" s="3"/>
      <c r="K501" s="64"/>
      <c r="L501" s="64"/>
      <c r="M501" s="64"/>
      <c r="N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>
      <c r="A502" s="7"/>
      <c r="B502" s="3"/>
      <c r="C502" s="9"/>
      <c r="D502" s="9"/>
      <c r="E502" s="9"/>
      <c r="F502" s="9"/>
      <c r="G502" s="9"/>
      <c r="H502" s="9"/>
      <c r="I502" s="12"/>
      <c r="J502" s="3"/>
      <c r="K502" s="64"/>
      <c r="L502" s="64"/>
      <c r="M502" s="64"/>
      <c r="N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>
      <c r="A503" s="7"/>
      <c r="B503" s="3"/>
      <c r="C503" s="9"/>
      <c r="D503" s="9"/>
      <c r="E503" s="9"/>
      <c r="F503" s="9"/>
      <c r="G503" s="9"/>
      <c r="H503" s="9"/>
      <c r="I503" s="12"/>
      <c r="J503" s="3"/>
      <c r="K503" s="64"/>
      <c r="L503" s="64"/>
      <c r="M503" s="64"/>
      <c r="N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>
      <c r="A504" s="7"/>
      <c r="B504" s="3"/>
      <c r="C504" s="9"/>
      <c r="D504" s="9"/>
      <c r="E504" s="9"/>
      <c r="F504" s="9"/>
      <c r="G504" s="9"/>
      <c r="H504" s="9"/>
      <c r="I504" s="12"/>
      <c r="J504" s="3"/>
      <c r="K504" s="64"/>
      <c r="L504" s="64"/>
      <c r="M504" s="64"/>
      <c r="N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>
      <c r="A505" s="7"/>
      <c r="B505" s="3"/>
      <c r="C505" s="9"/>
      <c r="D505" s="9"/>
      <c r="E505" s="9"/>
      <c r="F505" s="9"/>
      <c r="G505" s="9"/>
      <c r="H505" s="9"/>
      <c r="I505" s="12"/>
      <c r="J505" s="3"/>
      <c r="K505" s="64"/>
      <c r="L505" s="64"/>
      <c r="M505" s="64"/>
      <c r="N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>
      <c r="A506" s="7"/>
      <c r="B506" s="3"/>
      <c r="C506" s="9"/>
      <c r="D506" s="9"/>
      <c r="E506" s="9"/>
      <c r="F506" s="9"/>
      <c r="G506" s="9"/>
      <c r="H506" s="9"/>
      <c r="I506" s="12"/>
      <c r="J506" s="3"/>
      <c r="K506" s="64"/>
      <c r="L506" s="64"/>
      <c r="M506" s="64"/>
      <c r="N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>
      <c r="A507" s="7"/>
      <c r="B507" s="3"/>
      <c r="C507" s="9"/>
      <c r="D507" s="9"/>
      <c r="E507" s="9"/>
      <c r="F507" s="9"/>
      <c r="G507" s="9"/>
      <c r="H507" s="9"/>
      <c r="I507" s="12"/>
      <c r="J507" s="3"/>
      <c r="K507" s="64"/>
      <c r="L507" s="64"/>
      <c r="M507" s="64"/>
      <c r="N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>
      <c r="A508" s="7"/>
      <c r="B508" s="3"/>
      <c r="C508" s="9"/>
      <c r="D508" s="9"/>
      <c r="E508" s="9"/>
      <c r="F508" s="9"/>
      <c r="G508" s="9"/>
      <c r="H508" s="9"/>
      <c r="I508" s="12"/>
      <c r="J508" s="3"/>
      <c r="K508" s="64"/>
      <c r="L508" s="64"/>
      <c r="M508" s="64"/>
      <c r="N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>
      <c r="A509" s="7"/>
      <c r="B509" s="3"/>
      <c r="C509" s="9"/>
      <c r="D509" s="9"/>
      <c r="E509" s="9"/>
      <c r="F509" s="9"/>
      <c r="G509" s="9"/>
      <c r="H509" s="9"/>
      <c r="I509" s="12"/>
      <c r="J509" s="3"/>
      <c r="K509" s="64"/>
      <c r="L509" s="64"/>
      <c r="M509" s="64"/>
      <c r="N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>
      <c r="A510" s="7"/>
      <c r="B510" s="3"/>
      <c r="C510" s="9"/>
      <c r="D510" s="9"/>
      <c r="E510" s="9"/>
      <c r="F510" s="9"/>
      <c r="G510" s="9"/>
      <c r="H510" s="9"/>
      <c r="I510" s="12"/>
      <c r="J510" s="3"/>
      <c r="K510" s="64"/>
      <c r="L510" s="64"/>
      <c r="M510" s="64"/>
      <c r="N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>
      <c r="A511" s="7"/>
      <c r="B511" s="3"/>
      <c r="C511" s="9"/>
      <c r="D511" s="9"/>
      <c r="E511" s="9"/>
      <c r="F511" s="9"/>
      <c r="G511" s="9"/>
      <c r="H511" s="9"/>
      <c r="I511" s="12"/>
      <c r="J511" s="3"/>
      <c r="K511" s="64"/>
      <c r="L511" s="64"/>
      <c r="M511" s="64"/>
      <c r="N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>
      <c r="A512" s="7"/>
      <c r="B512" s="3"/>
      <c r="C512" s="9"/>
      <c r="D512" s="9"/>
      <c r="E512" s="9"/>
      <c r="F512" s="9"/>
      <c r="G512" s="9"/>
      <c r="H512" s="9"/>
      <c r="I512" s="12"/>
      <c r="J512" s="3"/>
      <c r="K512" s="64"/>
      <c r="L512" s="64"/>
      <c r="M512" s="64"/>
      <c r="N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>
      <c r="A513" s="7"/>
      <c r="B513" s="3"/>
      <c r="C513" s="9"/>
      <c r="D513" s="9"/>
      <c r="E513" s="9"/>
      <c r="F513" s="9"/>
      <c r="G513" s="9"/>
      <c r="H513" s="9"/>
      <c r="I513" s="12"/>
      <c r="J513" s="3"/>
      <c r="K513" s="64"/>
      <c r="L513" s="64"/>
      <c r="M513" s="64"/>
      <c r="N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>
      <c r="A514" s="7"/>
      <c r="B514" s="3"/>
      <c r="C514" s="9"/>
      <c r="D514" s="9"/>
      <c r="E514" s="9"/>
      <c r="F514" s="9"/>
      <c r="G514" s="9"/>
      <c r="H514" s="9"/>
      <c r="I514" s="12"/>
      <c r="J514" s="3"/>
      <c r="K514" s="64"/>
      <c r="L514" s="64"/>
      <c r="M514" s="64"/>
      <c r="N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>
      <c r="A515" s="7"/>
      <c r="B515" s="3"/>
      <c r="C515" s="9"/>
      <c r="D515" s="9"/>
      <c r="E515" s="9"/>
      <c r="F515" s="9"/>
      <c r="G515" s="9"/>
      <c r="H515" s="9"/>
      <c r="I515" s="12"/>
      <c r="J515" s="3"/>
      <c r="K515" s="64"/>
      <c r="L515" s="64"/>
      <c r="M515" s="64"/>
      <c r="N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>
      <c r="A516" s="7"/>
      <c r="B516" s="3"/>
      <c r="C516" s="9"/>
      <c r="D516" s="9"/>
      <c r="E516" s="9"/>
      <c r="F516" s="9"/>
      <c r="G516" s="9"/>
      <c r="H516" s="9"/>
      <c r="I516" s="12"/>
      <c r="J516" s="3"/>
      <c r="K516" s="64"/>
      <c r="L516" s="64"/>
      <c r="M516" s="64"/>
      <c r="N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>
      <c r="A517" s="7"/>
      <c r="B517" s="3"/>
      <c r="C517" s="9"/>
      <c r="D517" s="9"/>
      <c r="E517" s="9"/>
      <c r="F517" s="9"/>
      <c r="G517" s="9"/>
      <c r="H517" s="9"/>
      <c r="I517" s="12"/>
      <c r="J517" s="3"/>
      <c r="K517" s="64"/>
      <c r="L517" s="64"/>
      <c r="M517" s="64"/>
      <c r="N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>
      <c r="A518" s="7"/>
      <c r="B518" s="3"/>
      <c r="C518" s="9"/>
      <c r="D518" s="9"/>
      <c r="E518" s="9"/>
      <c r="F518" s="9"/>
      <c r="G518" s="9"/>
      <c r="H518" s="9"/>
      <c r="I518" s="12"/>
      <c r="J518" s="3"/>
      <c r="K518" s="64"/>
      <c r="L518" s="64"/>
      <c r="M518" s="64"/>
      <c r="N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>
      <c r="A519" s="7"/>
      <c r="B519" s="3"/>
      <c r="C519" s="9"/>
      <c r="D519" s="9"/>
      <c r="E519" s="9"/>
      <c r="F519" s="9"/>
      <c r="G519" s="9"/>
      <c r="H519" s="9"/>
      <c r="I519" s="12"/>
      <c r="J519" s="3"/>
      <c r="K519" s="64"/>
      <c r="L519" s="64"/>
      <c r="M519" s="64"/>
      <c r="N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>
      <c r="A520" s="7"/>
      <c r="B520" s="3"/>
      <c r="C520" s="9"/>
      <c r="D520" s="9"/>
      <c r="E520" s="9"/>
      <c r="F520" s="9"/>
      <c r="G520" s="9"/>
      <c r="H520" s="9"/>
      <c r="I520" s="12"/>
      <c r="J520" s="3"/>
      <c r="K520" s="64"/>
      <c r="L520" s="64"/>
      <c r="M520" s="64"/>
      <c r="N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>
      <c r="A521" s="7"/>
      <c r="B521" s="3"/>
      <c r="C521" s="9"/>
      <c r="D521" s="9"/>
      <c r="E521" s="9"/>
      <c r="F521" s="9"/>
      <c r="G521" s="9"/>
      <c r="H521" s="9"/>
      <c r="I521" s="12"/>
      <c r="J521" s="3"/>
      <c r="K521" s="64"/>
      <c r="L521" s="64"/>
      <c r="M521" s="64"/>
      <c r="N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>
      <c r="A522" s="7"/>
      <c r="B522" s="3"/>
      <c r="C522" s="9"/>
      <c r="D522" s="9"/>
      <c r="E522" s="9"/>
      <c r="F522" s="9"/>
      <c r="G522" s="9"/>
      <c r="H522" s="9"/>
      <c r="I522" s="12"/>
      <c r="J522" s="3"/>
      <c r="K522" s="64"/>
      <c r="L522" s="64"/>
      <c r="M522" s="64"/>
      <c r="N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>
      <c r="A523" s="7"/>
      <c r="B523" s="3"/>
      <c r="C523" s="9"/>
      <c r="D523" s="9"/>
      <c r="E523" s="9"/>
      <c r="F523" s="9"/>
      <c r="G523" s="9"/>
      <c r="H523" s="9"/>
      <c r="I523" s="12"/>
      <c r="J523" s="3"/>
      <c r="K523" s="64"/>
      <c r="L523" s="64"/>
      <c r="M523" s="64"/>
      <c r="N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>
      <c r="A524" s="7"/>
      <c r="B524" s="3"/>
      <c r="C524" s="9"/>
      <c r="D524" s="9"/>
      <c r="E524" s="9"/>
      <c r="F524" s="9"/>
      <c r="G524" s="9"/>
      <c r="H524" s="9"/>
      <c r="I524" s="12"/>
      <c r="J524" s="3"/>
      <c r="K524" s="64"/>
      <c r="L524" s="64"/>
      <c r="M524" s="64"/>
      <c r="N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>
      <c r="A525" s="7"/>
      <c r="B525" s="3"/>
      <c r="C525" s="9"/>
      <c r="D525" s="9"/>
      <c r="E525" s="9"/>
      <c r="F525" s="9"/>
      <c r="G525" s="9"/>
      <c r="H525" s="9"/>
      <c r="I525" s="12"/>
      <c r="J525" s="3"/>
      <c r="K525" s="64"/>
      <c r="L525" s="64"/>
      <c r="M525" s="64"/>
      <c r="N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>
      <c r="A526" s="7"/>
      <c r="B526" s="3"/>
      <c r="C526" s="9"/>
      <c r="D526" s="9"/>
      <c r="E526" s="9"/>
      <c r="F526" s="9"/>
      <c r="G526" s="9"/>
      <c r="H526" s="9"/>
      <c r="I526" s="12"/>
      <c r="J526" s="3"/>
      <c r="K526" s="64"/>
      <c r="L526" s="64"/>
      <c r="M526" s="64"/>
      <c r="N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>
      <c r="A527" s="7"/>
      <c r="B527" s="3"/>
      <c r="C527" s="9"/>
      <c r="D527" s="9"/>
      <c r="E527" s="9"/>
      <c r="F527" s="9"/>
      <c r="G527" s="9"/>
      <c r="H527" s="9"/>
      <c r="I527" s="12"/>
      <c r="J527" s="3"/>
      <c r="K527" s="64"/>
      <c r="L527" s="64"/>
      <c r="M527" s="64"/>
      <c r="N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>
      <c r="A528" s="7"/>
      <c r="B528" s="3"/>
      <c r="C528" s="9"/>
      <c r="D528" s="9"/>
      <c r="E528" s="9"/>
      <c r="F528" s="9"/>
      <c r="G528" s="9"/>
      <c r="H528" s="9"/>
      <c r="I528" s="12"/>
      <c r="J528" s="3"/>
      <c r="K528" s="64"/>
      <c r="L528" s="64"/>
      <c r="M528" s="64"/>
      <c r="N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>
      <c r="A529" s="7"/>
      <c r="B529" s="3"/>
      <c r="C529" s="9"/>
      <c r="D529" s="9"/>
      <c r="E529" s="9"/>
      <c r="F529" s="9"/>
      <c r="G529" s="9"/>
      <c r="H529" s="9"/>
      <c r="I529" s="12"/>
      <c r="J529" s="3"/>
      <c r="K529" s="64"/>
      <c r="L529" s="64"/>
      <c r="M529" s="64"/>
      <c r="N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>
      <c r="A530" s="7"/>
      <c r="B530" s="3"/>
      <c r="C530" s="9"/>
      <c r="D530" s="9"/>
      <c r="E530" s="9"/>
      <c r="F530" s="9"/>
      <c r="G530" s="9"/>
      <c r="H530" s="9"/>
      <c r="I530" s="12"/>
      <c r="J530" s="3"/>
      <c r="K530" s="64"/>
      <c r="L530" s="64"/>
      <c r="M530" s="64"/>
      <c r="N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>
      <c r="A531" s="7"/>
      <c r="B531" s="3"/>
      <c r="C531" s="9"/>
      <c r="D531" s="9"/>
      <c r="E531" s="9"/>
      <c r="F531" s="9"/>
      <c r="G531" s="9"/>
      <c r="H531" s="9"/>
      <c r="I531" s="12"/>
      <c r="J531" s="3"/>
      <c r="K531" s="64"/>
      <c r="L531" s="64"/>
      <c r="M531" s="64"/>
      <c r="N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>
      <c r="A532" s="7"/>
      <c r="B532" s="3"/>
      <c r="C532" s="9"/>
      <c r="D532" s="9"/>
      <c r="E532" s="9"/>
      <c r="F532" s="9"/>
      <c r="G532" s="9"/>
      <c r="H532" s="9"/>
      <c r="I532" s="12"/>
      <c r="J532" s="3"/>
      <c r="K532" s="64"/>
      <c r="L532" s="64"/>
      <c r="M532" s="64"/>
      <c r="N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>
      <c r="A533" s="7"/>
      <c r="B533" s="3"/>
      <c r="C533" s="9"/>
      <c r="D533" s="9"/>
      <c r="E533" s="9"/>
      <c r="F533" s="9"/>
      <c r="G533" s="9"/>
      <c r="H533" s="9"/>
      <c r="I533" s="12"/>
      <c r="J533" s="3"/>
      <c r="K533" s="64"/>
      <c r="L533" s="64"/>
      <c r="M533" s="64"/>
      <c r="N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>
      <c r="A534" s="7"/>
      <c r="B534" s="3"/>
      <c r="C534" s="9"/>
      <c r="D534" s="9"/>
      <c r="E534" s="9"/>
      <c r="F534" s="9"/>
      <c r="G534" s="9"/>
      <c r="H534" s="9"/>
      <c r="I534" s="12"/>
      <c r="J534" s="3"/>
      <c r="K534" s="64"/>
      <c r="L534" s="64"/>
      <c r="M534" s="64"/>
      <c r="N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>
      <c r="A535" s="7"/>
      <c r="B535" s="3"/>
      <c r="C535" s="9"/>
      <c r="D535" s="9"/>
      <c r="E535" s="9"/>
      <c r="F535" s="9"/>
      <c r="G535" s="9"/>
      <c r="H535" s="9"/>
      <c r="I535" s="12"/>
      <c r="J535" s="3"/>
      <c r="K535" s="64"/>
      <c r="L535" s="64"/>
      <c r="M535" s="64"/>
      <c r="N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>
      <c r="A536" s="7"/>
      <c r="B536" s="3"/>
      <c r="C536" s="9"/>
      <c r="D536" s="9"/>
      <c r="E536" s="9"/>
      <c r="F536" s="9"/>
      <c r="G536" s="9"/>
      <c r="H536" s="9"/>
      <c r="I536" s="12"/>
      <c r="J536" s="3"/>
      <c r="K536" s="64"/>
      <c r="L536" s="64"/>
      <c r="M536" s="64"/>
      <c r="N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>
      <c r="A537" s="7"/>
      <c r="B537" s="3"/>
      <c r="C537" s="9"/>
      <c r="D537" s="9"/>
      <c r="E537" s="9"/>
      <c r="F537" s="9"/>
      <c r="G537" s="9"/>
      <c r="H537" s="9"/>
      <c r="I537" s="12"/>
      <c r="J537" s="3"/>
      <c r="K537" s="64"/>
      <c r="L537" s="64"/>
      <c r="M537" s="64"/>
      <c r="N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>
      <c r="A538" s="7"/>
      <c r="B538" s="3"/>
      <c r="C538" s="9"/>
      <c r="D538" s="9"/>
      <c r="E538" s="9"/>
      <c r="F538" s="9"/>
      <c r="G538" s="9"/>
      <c r="H538" s="9"/>
      <c r="I538" s="12"/>
      <c r="J538" s="3"/>
      <c r="K538" s="64"/>
      <c r="L538" s="64"/>
      <c r="M538" s="64"/>
      <c r="N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>
      <c r="A539" s="7"/>
      <c r="B539" s="3"/>
      <c r="C539" s="9"/>
      <c r="D539" s="9"/>
      <c r="E539" s="9"/>
      <c r="F539" s="9"/>
      <c r="G539" s="9"/>
      <c r="H539" s="9"/>
      <c r="I539" s="12"/>
      <c r="J539" s="3"/>
      <c r="K539" s="64"/>
      <c r="L539" s="64"/>
      <c r="M539" s="64"/>
      <c r="N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>
      <c r="A540" s="7"/>
      <c r="B540" s="3"/>
      <c r="C540" s="9"/>
      <c r="D540" s="9"/>
      <c r="E540" s="9"/>
      <c r="F540" s="9"/>
      <c r="G540" s="9"/>
      <c r="H540" s="9"/>
      <c r="I540" s="12"/>
      <c r="J540" s="3"/>
      <c r="K540" s="64"/>
      <c r="L540" s="64"/>
      <c r="M540" s="64"/>
      <c r="N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>
      <c r="A541" s="7"/>
      <c r="B541" s="3"/>
      <c r="C541" s="9"/>
      <c r="D541" s="9"/>
      <c r="E541" s="9"/>
      <c r="F541" s="9"/>
      <c r="G541" s="9"/>
      <c r="H541" s="9"/>
      <c r="I541" s="12"/>
      <c r="J541" s="3"/>
      <c r="K541" s="64"/>
      <c r="L541" s="64"/>
      <c r="M541" s="64"/>
      <c r="N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>
      <c r="A542" s="7"/>
      <c r="B542" s="3"/>
      <c r="C542" s="9"/>
      <c r="D542" s="9"/>
      <c r="E542" s="9"/>
      <c r="F542" s="9"/>
      <c r="G542" s="9"/>
      <c r="H542" s="9"/>
      <c r="I542" s="12"/>
      <c r="J542" s="3"/>
      <c r="K542" s="64"/>
      <c r="L542" s="64"/>
      <c r="M542" s="64"/>
      <c r="N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>
      <c r="A543" s="7"/>
      <c r="B543" s="3"/>
      <c r="C543" s="9"/>
      <c r="D543" s="9"/>
      <c r="E543" s="9"/>
      <c r="F543" s="9"/>
      <c r="G543" s="9"/>
      <c r="H543" s="9"/>
      <c r="I543" s="12"/>
      <c r="J543" s="3"/>
      <c r="K543" s="64"/>
      <c r="L543" s="64"/>
      <c r="M543" s="64"/>
      <c r="N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>
      <c r="A544" s="7"/>
      <c r="B544" s="3"/>
      <c r="C544" s="9"/>
      <c r="D544" s="9"/>
      <c r="E544" s="9"/>
      <c r="F544" s="9"/>
      <c r="G544" s="9"/>
      <c r="H544" s="9"/>
      <c r="I544" s="12"/>
      <c r="J544" s="3"/>
      <c r="K544" s="64"/>
      <c r="L544" s="64"/>
      <c r="M544" s="64"/>
      <c r="N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>
      <c r="A545" s="7"/>
      <c r="B545" s="3"/>
      <c r="C545" s="9"/>
      <c r="D545" s="9"/>
      <c r="E545" s="9"/>
      <c r="F545" s="9"/>
      <c r="G545" s="9"/>
      <c r="H545" s="9"/>
      <c r="I545" s="12"/>
      <c r="J545" s="3"/>
      <c r="K545" s="64"/>
      <c r="L545" s="64"/>
      <c r="M545" s="64"/>
      <c r="N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>
      <c r="A546" s="7"/>
      <c r="B546" s="3"/>
      <c r="C546" s="9"/>
      <c r="D546" s="9"/>
      <c r="E546" s="9"/>
      <c r="F546" s="9"/>
      <c r="G546" s="9"/>
      <c r="H546" s="9"/>
      <c r="I546" s="12"/>
      <c r="J546" s="3"/>
      <c r="K546" s="64"/>
      <c r="L546" s="64"/>
      <c r="M546" s="64"/>
      <c r="N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>
      <c r="A547" s="7"/>
      <c r="B547" s="3"/>
      <c r="C547" s="9"/>
      <c r="D547" s="9"/>
      <c r="E547" s="9"/>
      <c r="F547" s="9"/>
      <c r="G547" s="9"/>
      <c r="H547" s="9"/>
      <c r="I547" s="12"/>
      <c r="J547" s="3"/>
      <c r="K547" s="64"/>
      <c r="L547" s="64"/>
      <c r="M547" s="64"/>
      <c r="N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>
      <c r="A548" s="7"/>
      <c r="B548" s="3"/>
      <c r="C548" s="9"/>
      <c r="D548" s="9"/>
      <c r="E548" s="9"/>
      <c r="F548" s="9"/>
      <c r="G548" s="9"/>
      <c r="H548" s="9"/>
      <c r="I548" s="12"/>
      <c r="J548" s="3"/>
      <c r="K548" s="64"/>
      <c r="L548" s="64"/>
      <c r="M548" s="64"/>
      <c r="N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>
      <c r="A549" s="7"/>
      <c r="B549" s="3"/>
      <c r="C549" s="9"/>
      <c r="D549" s="9"/>
      <c r="E549" s="9"/>
      <c r="F549" s="9"/>
      <c r="G549" s="9"/>
      <c r="H549" s="9"/>
      <c r="I549" s="12"/>
      <c r="J549" s="3"/>
      <c r="K549" s="64"/>
      <c r="L549" s="64"/>
      <c r="M549" s="64"/>
      <c r="N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>
      <c r="A550" s="7"/>
      <c r="B550" s="3"/>
      <c r="C550" s="9"/>
      <c r="D550" s="9"/>
      <c r="E550" s="9"/>
      <c r="F550" s="9"/>
      <c r="G550" s="9"/>
      <c r="H550" s="9"/>
      <c r="I550" s="12"/>
      <c r="J550" s="3"/>
      <c r="K550" s="64"/>
      <c r="L550" s="64"/>
      <c r="M550" s="64"/>
      <c r="N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>
      <c r="A551" s="7"/>
      <c r="B551" s="3"/>
      <c r="C551" s="9"/>
      <c r="D551" s="9"/>
      <c r="E551" s="9"/>
      <c r="F551" s="9"/>
      <c r="G551" s="9"/>
      <c r="H551" s="9"/>
      <c r="I551" s="12"/>
      <c r="J551" s="3"/>
      <c r="K551" s="64"/>
      <c r="L551" s="64"/>
      <c r="M551" s="64"/>
      <c r="N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>
      <c r="A552" s="7"/>
      <c r="B552" s="3"/>
      <c r="C552" s="9"/>
      <c r="D552" s="9"/>
      <c r="E552" s="9"/>
      <c r="F552" s="9"/>
      <c r="G552" s="9"/>
      <c r="H552" s="9"/>
      <c r="I552" s="12"/>
      <c r="J552" s="3"/>
      <c r="K552" s="64"/>
      <c r="L552" s="64"/>
      <c r="M552" s="64"/>
      <c r="N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>
      <c r="A553" s="7"/>
      <c r="B553" s="3"/>
      <c r="C553" s="9"/>
      <c r="D553" s="9"/>
      <c r="E553" s="9"/>
      <c r="F553" s="9"/>
      <c r="G553" s="9"/>
      <c r="H553" s="9"/>
      <c r="I553" s="12"/>
      <c r="J553" s="3"/>
      <c r="K553" s="64"/>
      <c r="L553" s="64"/>
      <c r="M553" s="64"/>
      <c r="N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>
      <c r="A554" s="7"/>
      <c r="B554" s="3"/>
      <c r="C554" s="9"/>
      <c r="D554" s="9"/>
      <c r="E554" s="9"/>
      <c r="F554" s="9"/>
      <c r="G554" s="9"/>
      <c r="H554" s="9"/>
      <c r="I554" s="12"/>
      <c r="J554" s="3"/>
      <c r="K554" s="64"/>
      <c r="L554" s="64"/>
      <c r="M554" s="64"/>
      <c r="N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>
      <c r="A555" s="7"/>
      <c r="B555" s="3"/>
      <c r="C555" s="9"/>
      <c r="D555" s="9"/>
      <c r="E555" s="9"/>
      <c r="F555" s="9"/>
      <c r="G555" s="9"/>
      <c r="H555" s="9"/>
      <c r="I555" s="12"/>
      <c r="J555" s="3"/>
      <c r="K555" s="64"/>
      <c r="L555" s="64"/>
      <c r="M555" s="64"/>
      <c r="N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>
      <c r="A556" s="7"/>
      <c r="B556" s="3"/>
      <c r="C556" s="9"/>
      <c r="D556" s="9"/>
      <c r="E556" s="9"/>
      <c r="F556" s="9"/>
      <c r="G556" s="9"/>
      <c r="H556" s="9"/>
      <c r="I556" s="12"/>
      <c r="J556" s="3"/>
      <c r="K556" s="64"/>
      <c r="L556" s="64"/>
      <c r="M556" s="64"/>
      <c r="N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>
      <c r="A557" s="7"/>
      <c r="B557" s="3"/>
      <c r="C557" s="9"/>
      <c r="D557" s="9"/>
      <c r="E557" s="9"/>
      <c r="F557" s="9"/>
      <c r="G557" s="9"/>
      <c r="H557" s="9"/>
      <c r="I557" s="12"/>
      <c r="J557" s="3"/>
      <c r="K557" s="64"/>
      <c r="L557" s="64"/>
      <c r="M557" s="64"/>
      <c r="N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>
      <c r="A558" s="7"/>
      <c r="B558" s="3"/>
      <c r="C558" s="9"/>
      <c r="D558" s="9"/>
      <c r="E558" s="9"/>
      <c r="F558" s="9"/>
      <c r="G558" s="9"/>
      <c r="H558" s="9"/>
      <c r="I558" s="12"/>
      <c r="J558" s="3"/>
      <c r="K558" s="64"/>
      <c r="L558" s="64"/>
      <c r="M558" s="64"/>
      <c r="N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>
      <c r="A559" s="7"/>
      <c r="B559" s="3"/>
      <c r="C559" s="9"/>
      <c r="D559" s="9"/>
      <c r="E559" s="9"/>
      <c r="F559" s="9"/>
      <c r="G559" s="9"/>
      <c r="H559" s="9"/>
      <c r="I559" s="12"/>
      <c r="J559" s="3"/>
      <c r="K559" s="64"/>
      <c r="L559" s="64"/>
      <c r="M559" s="64"/>
      <c r="N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>
      <c r="A560" s="7"/>
      <c r="B560" s="3"/>
      <c r="C560" s="9"/>
      <c r="D560" s="9"/>
      <c r="E560" s="9"/>
      <c r="F560" s="9"/>
      <c r="G560" s="9"/>
      <c r="H560" s="9"/>
      <c r="I560" s="12"/>
      <c r="J560" s="3"/>
      <c r="K560" s="64"/>
      <c r="L560" s="64"/>
      <c r="M560" s="64"/>
      <c r="N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>
      <c r="A561" s="7"/>
      <c r="B561" s="3"/>
      <c r="C561" s="9"/>
      <c r="D561" s="9"/>
      <c r="E561" s="9"/>
      <c r="F561" s="9"/>
      <c r="G561" s="9"/>
      <c r="H561" s="9"/>
      <c r="I561" s="12"/>
      <c r="J561" s="3"/>
      <c r="K561" s="64"/>
      <c r="L561" s="64"/>
      <c r="M561" s="64"/>
      <c r="N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>
      <c r="A562" s="7"/>
      <c r="B562" s="3"/>
      <c r="C562" s="9"/>
      <c r="D562" s="9"/>
      <c r="E562" s="9"/>
      <c r="F562" s="9"/>
      <c r="G562" s="9"/>
      <c r="H562" s="9"/>
      <c r="I562" s="12"/>
      <c r="J562" s="3"/>
      <c r="K562" s="64"/>
      <c r="L562" s="64"/>
      <c r="M562" s="64"/>
      <c r="N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>
      <c r="A563" s="7"/>
      <c r="B563" s="3"/>
      <c r="C563" s="9"/>
      <c r="D563" s="9"/>
      <c r="E563" s="9"/>
      <c r="F563" s="9"/>
      <c r="G563" s="9"/>
      <c r="H563" s="9"/>
      <c r="I563" s="12"/>
      <c r="J563" s="3"/>
      <c r="K563" s="64"/>
      <c r="L563" s="64"/>
      <c r="M563" s="64"/>
      <c r="N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>
      <c r="A564" s="7"/>
      <c r="B564" s="3"/>
      <c r="C564" s="9"/>
      <c r="D564" s="9"/>
      <c r="E564" s="9"/>
      <c r="F564" s="9"/>
      <c r="G564" s="9"/>
      <c r="H564" s="9"/>
      <c r="I564" s="12"/>
      <c r="J564" s="3"/>
      <c r="K564" s="64"/>
      <c r="L564" s="64"/>
      <c r="M564" s="64"/>
      <c r="N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>
      <c r="A565" s="7"/>
      <c r="B565" s="3"/>
      <c r="C565" s="9"/>
      <c r="D565" s="9"/>
      <c r="E565" s="9"/>
      <c r="F565" s="9"/>
      <c r="G565" s="9"/>
      <c r="H565" s="9"/>
      <c r="I565" s="12"/>
      <c r="J565" s="3"/>
      <c r="K565" s="64"/>
      <c r="L565" s="64"/>
      <c r="M565" s="64"/>
      <c r="N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>
      <c r="A566" s="7"/>
      <c r="B566" s="3"/>
      <c r="C566" s="9"/>
      <c r="D566" s="9"/>
      <c r="E566" s="9"/>
      <c r="F566" s="9"/>
      <c r="G566" s="9"/>
      <c r="H566" s="9"/>
      <c r="I566" s="12"/>
      <c r="J566" s="3"/>
      <c r="K566" s="64"/>
      <c r="L566" s="64"/>
      <c r="M566" s="64"/>
      <c r="N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>
      <c r="A567" s="7"/>
      <c r="B567" s="3"/>
      <c r="C567" s="9"/>
      <c r="D567" s="9"/>
      <c r="E567" s="9"/>
      <c r="F567" s="9"/>
      <c r="G567" s="9"/>
      <c r="H567" s="9"/>
      <c r="I567" s="12"/>
      <c r="J567" s="3"/>
      <c r="K567" s="64"/>
      <c r="L567" s="64"/>
      <c r="M567" s="64"/>
      <c r="N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>
      <c r="A568" s="7"/>
      <c r="B568" s="3"/>
      <c r="C568" s="9"/>
      <c r="D568" s="9"/>
      <c r="E568" s="9"/>
      <c r="F568" s="9"/>
      <c r="G568" s="9"/>
      <c r="H568" s="9"/>
      <c r="I568" s="12"/>
      <c r="J568" s="3"/>
      <c r="K568" s="64"/>
      <c r="L568" s="64"/>
      <c r="M568" s="64"/>
      <c r="N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>
      <c r="A569" s="7"/>
      <c r="B569" s="3"/>
      <c r="C569" s="9"/>
      <c r="D569" s="9"/>
      <c r="E569" s="9"/>
      <c r="F569" s="9"/>
      <c r="G569" s="9"/>
      <c r="H569" s="9"/>
      <c r="I569" s="12"/>
      <c r="J569" s="3"/>
      <c r="K569" s="64"/>
      <c r="L569" s="64"/>
      <c r="M569" s="64"/>
      <c r="N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>
      <c r="A570" s="7"/>
      <c r="B570" s="3"/>
      <c r="C570" s="9"/>
      <c r="D570" s="9"/>
      <c r="E570" s="9"/>
      <c r="F570" s="9"/>
      <c r="G570" s="9"/>
      <c r="H570" s="9"/>
      <c r="I570" s="12"/>
      <c r="J570" s="3"/>
      <c r="K570" s="64"/>
      <c r="L570" s="64"/>
      <c r="M570" s="64"/>
      <c r="N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>
      <c r="A571" s="7"/>
      <c r="B571" s="3"/>
      <c r="C571" s="9"/>
      <c r="D571" s="9"/>
      <c r="E571" s="9"/>
      <c r="F571" s="9"/>
      <c r="G571" s="9"/>
      <c r="H571" s="9"/>
      <c r="I571" s="12"/>
      <c r="J571" s="3"/>
      <c r="K571" s="64"/>
      <c r="L571" s="64"/>
      <c r="M571" s="64"/>
      <c r="N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>
      <c r="A572" s="7"/>
      <c r="B572" s="3"/>
      <c r="C572" s="9"/>
      <c r="D572" s="9"/>
      <c r="E572" s="9"/>
      <c r="F572" s="9"/>
      <c r="G572" s="9"/>
      <c r="H572" s="9"/>
      <c r="I572" s="12"/>
      <c r="J572" s="3"/>
      <c r="K572" s="64"/>
      <c r="L572" s="64"/>
      <c r="M572" s="64"/>
      <c r="N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>
      <c r="A573" s="7"/>
      <c r="B573" s="3"/>
      <c r="C573" s="9"/>
      <c r="D573" s="9"/>
      <c r="E573" s="9"/>
      <c r="F573" s="9"/>
      <c r="G573" s="9"/>
      <c r="H573" s="9"/>
      <c r="I573" s="12"/>
      <c r="J573" s="3"/>
      <c r="K573" s="64"/>
      <c r="L573" s="64"/>
      <c r="M573" s="64"/>
      <c r="N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>
      <c r="A574" s="7"/>
      <c r="B574" s="3"/>
      <c r="C574" s="9"/>
      <c r="D574" s="9"/>
      <c r="E574" s="9"/>
      <c r="F574" s="9"/>
      <c r="G574" s="9"/>
      <c r="H574" s="9"/>
      <c r="I574" s="12"/>
      <c r="J574" s="3"/>
      <c r="K574" s="64"/>
      <c r="L574" s="64"/>
      <c r="M574" s="64"/>
      <c r="N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>
      <c r="A575" s="7"/>
      <c r="B575" s="3"/>
      <c r="C575" s="9"/>
      <c r="D575" s="9"/>
      <c r="E575" s="9"/>
      <c r="F575" s="9"/>
      <c r="G575" s="9"/>
      <c r="H575" s="9"/>
      <c r="I575" s="12"/>
      <c r="J575" s="3"/>
      <c r="K575" s="64"/>
      <c r="L575" s="64"/>
      <c r="M575" s="64"/>
      <c r="N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>
      <c r="A576" s="7"/>
      <c r="B576" s="3"/>
      <c r="C576" s="9"/>
      <c r="D576" s="9"/>
      <c r="E576" s="9"/>
      <c r="F576" s="9"/>
      <c r="G576" s="9"/>
      <c r="H576" s="9"/>
      <c r="I576" s="12"/>
      <c r="J576" s="3"/>
      <c r="K576" s="64"/>
      <c r="L576" s="64"/>
      <c r="M576" s="64"/>
      <c r="N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>
      <c r="A577" s="7"/>
      <c r="B577" s="3"/>
      <c r="C577" s="9"/>
      <c r="D577" s="9"/>
      <c r="E577" s="9"/>
      <c r="F577" s="9"/>
      <c r="G577" s="9"/>
      <c r="H577" s="9"/>
      <c r="I577" s="12"/>
      <c r="J577" s="3"/>
      <c r="K577" s="64"/>
      <c r="L577" s="64"/>
      <c r="M577" s="64"/>
      <c r="N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>
      <c r="A578" s="7"/>
      <c r="B578" s="3"/>
      <c r="C578" s="9"/>
      <c r="D578" s="9"/>
      <c r="E578" s="9"/>
      <c r="F578" s="9"/>
      <c r="G578" s="9"/>
      <c r="H578" s="9"/>
      <c r="I578" s="12"/>
      <c r="J578" s="3"/>
      <c r="K578" s="64"/>
      <c r="L578" s="64"/>
      <c r="M578" s="64"/>
      <c r="N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>
      <c r="A579" s="7"/>
      <c r="B579" s="3"/>
      <c r="C579" s="9"/>
      <c r="D579" s="9"/>
      <c r="E579" s="9"/>
      <c r="F579" s="9"/>
      <c r="G579" s="9"/>
      <c r="H579" s="9"/>
      <c r="I579" s="12"/>
      <c r="J579" s="3"/>
      <c r="K579" s="64"/>
      <c r="L579" s="64"/>
      <c r="M579" s="64"/>
      <c r="N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>
      <c r="A580" s="7"/>
      <c r="B580" s="3"/>
      <c r="C580" s="9"/>
      <c r="D580" s="9"/>
      <c r="E580" s="9"/>
      <c r="F580" s="9"/>
      <c r="G580" s="9"/>
      <c r="H580" s="9"/>
      <c r="I580" s="12"/>
      <c r="J580" s="3"/>
      <c r="K580" s="64"/>
      <c r="L580" s="64"/>
      <c r="M580" s="64"/>
      <c r="N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>
      <c r="A581" s="7"/>
      <c r="B581" s="3"/>
      <c r="C581" s="9"/>
      <c r="D581" s="9"/>
      <c r="E581" s="9"/>
      <c r="F581" s="9"/>
      <c r="G581" s="9"/>
      <c r="H581" s="9"/>
      <c r="I581" s="12"/>
      <c r="J581" s="3"/>
      <c r="K581" s="64"/>
      <c r="L581" s="64"/>
      <c r="M581" s="64"/>
      <c r="N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>
      <c r="A582" s="7"/>
      <c r="B582" s="3"/>
      <c r="C582" s="9"/>
      <c r="D582" s="9"/>
      <c r="E582" s="9"/>
      <c r="F582" s="9"/>
      <c r="G582" s="9"/>
      <c r="H582" s="9"/>
      <c r="I582" s="12"/>
      <c r="J582" s="3"/>
      <c r="K582" s="64"/>
      <c r="L582" s="64"/>
      <c r="M582" s="64"/>
      <c r="N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>
      <c r="A583" s="7"/>
      <c r="B583" s="3"/>
      <c r="C583" s="9"/>
      <c r="D583" s="9"/>
      <c r="E583" s="9"/>
      <c r="F583" s="9"/>
      <c r="G583" s="9"/>
      <c r="H583" s="9"/>
      <c r="I583" s="12"/>
      <c r="J583" s="3"/>
      <c r="K583" s="64"/>
      <c r="L583" s="64"/>
      <c r="M583" s="64"/>
      <c r="N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>
      <c r="A584" s="7"/>
      <c r="B584" s="3"/>
      <c r="C584" s="9"/>
      <c r="D584" s="9"/>
      <c r="E584" s="9"/>
      <c r="F584" s="9"/>
      <c r="G584" s="9"/>
      <c r="H584" s="9"/>
      <c r="I584" s="12"/>
      <c r="J584" s="3"/>
      <c r="K584" s="64"/>
      <c r="L584" s="64"/>
      <c r="M584" s="64"/>
      <c r="N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>
      <c r="A585" s="7"/>
      <c r="B585" s="3"/>
      <c r="C585" s="9"/>
      <c r="D585" s="9"/>
      <c r="E585" s="9"/>
      <c r="F585" s="9"/>
      <c r="G585" s="9"/>
      <c r="H585" s="9"/>
      <c r="I585" s="12"/>
      <c r="J585" s="3"/>
      <c r="K585" s="64"/>
      <c r="L585" s="64"/>
      <c r="M585" s="64"/>
      <c r="N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>
      <c r="A586" s="7"/>
      <c r="B586" s="3"/>
      <c r="C586" s="9"/>
      <c r="D586" s="9"/>
      <c r="E586" s="9"/>
      <c r="F586" s="9"/>
      <c r="G586" s="9"/>
      <c r="H586" s="9"/>
      <c r="I586" s="12"/>
      <c r="J586" s="3"/>
      <c r="K586" s="64"/>
      <c r="L586" s="64"/>
      <c r="M586" s="64"/>
      <c r="N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>
      <c r="A587" s="7"/>
      <c r="B587" s="3"/>
      <c r="C587" s="9"/>
      <c r="D587" s="9"/>
      <c r="E587" s="9"/>
      <c r="F587" s="9"/>
      <c r="G587" s="9"/>
      <c r="H587" s="9"/>
      <c r="I587" s="12"/>
      <c r="J587" s="3"/>
      <c r="K587" s="64"/>
      <c r="L587" s="64"/>
      <c r="M587" s="64"/>
      <c r="N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>
      <c r="A588" s="7"/>
      <c r="B588" s="3"/>
      <c r="C588" s="9"/>
      <c r="D588" s="9"/>
      <c r="E588" s="9"/>
      <c r="F588" s="9"/>
      <c r="G588" s="9"/>
      <c r="H588" s="9"/>
      <c r="I588" s="12"/>
      <c r="J588" s="3"/>
      <c r="K588" s="64"/>
      <c r="L588" s="64"/>
      <c r="M588" s="64"/>
      <c r="N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>
      <c r="A589" s="7"/>
      <c r="B589" s="3"/>
      <c r="C589" s="9"/>
      <c r="D589" s="9"/>
      <c r="E589" s="9"/>
      <c r="F589" s="9"/>
      <c r="G589" s="9"/>
      <c r="H589" s="9"/>
      <c r="I589" s="12"/>
      <c r="J589" s="3"/>
      <c r="K589" s="64"/>
      <c r="L589" s="64"/>
      <c r="M589" s="64"/>
      <c r="N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>
      <c r="A590" s="7"/>
      <c r="B590" s="3"/>
      <c r="C590" s="9"/>
      <c r="D590" s="9"/>
      <c r="E590" s="9"/>
      <c r="F590" s="9"/>
      <c r="G590" s="9"/>
      <c r="H590" s="9"/>
      <c r="I590" s="12"/>
      <c r="J590" s="3"/>
      <c r="K590" s="64"/>
      <c r="L590" s="64"/>
      <c r="M590" s="64"/>
      <c r="N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>
      <c r="A591" s="7"/>
      <c r="B591" s="3"/>
      <c r="C591" s="9"/>
      <c r="D591" s="9"/>
      <c r="E591" s="9"/>
      <c r="F591" s="9"/>
      <c r="G591" s="9"/>
      <c r="H591" s="9"/>
      <c r="I591" s="12"/>
      <c r="J591" s="3"/>
      <c r="K591" s="64"/>
      <c r="L591" s="64"/>
      <c r="M591" s="64"/>
      <c r="N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>
      <c r="A592" s="7"/>
      <c r="B592" s="3"/>
      <c r="C592" s="9"/>
      <c r="D592" s="9"/>
      <c r="E592" s="9"/>
      <c r="F592" s="9"/>
      <c r="G592" s="9"/>
      <c r="H592" s="9"/>
      <c r="I592" s="12"/>
      <c r="J592" s="3"/>
      <c r="K592" s="64"/>
      <c r="L592" s="64"/>
      <c r="M592" s="64"/>
      <c r="N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>
      <c r="A593" s="7"/>
      <c r="B593" s="3"/>
      <c r="C593" s="9"/>
      <c r="D593" s="9"/>
      <c r="E593" s="9"/>
      <c r="F593" s="9"/>
      <c r="G593" s="9"/>
      <c r="H593" s="9"/>
      <c r="I593" s="12"/>
      <c r="J593" s="3"/>
      <c r="K593" s="64"/>
      <c r="L593" s="64"/>
      <c r="M593" s="64"/>
      <c r="N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>
      <c r="A594" s="7"/>
      <c r="B594" s="3"/>
      <c r="C594" s="9"/>
      <c r="D594" s="9"/>
      <c r="E594" s="9"/>
      <c r="F594" s="9"/>
      <c r="G594" s="9"/>
      <c r="H594" s="9"/>
      <c r="I594" s="12"/>
      <c r="J594" s="3"/>
      <c r="K594" s="64"/>
      <c r="L594" s="64"/>
      <c r="M594" s="64"/>
      <c r="N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>
      <c r="A595" s="7"/>
      <c r="B595" s="3"/>
      <c r="C595" s="9"/>
      <c r="D595" s="9"/>
      <c r="E595" s="9"/>
      <c r="F595" s="9"/>
      <c r="G595" s="9"/>
      <c r="H595" s="9"/>
      <c r="I595" s="12"/>
      <c r="J595" s="3"/>
      <c r="K595" s="64"/>
      <c r="L595" s="64"/>
      <c r="M595" s="64"/>
      <c r="N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>
      <c r="A596" s="7"/>
      <c r="B596" s="3"/>
      <c r="C596" s="9"/>
      <c r="D596" s="9"/>
      <c r="E596" s="9"/>
      <c r="F596" s="9"/>
      <c r="G596" s="9"/>
      <c r="H596" s="9"/>
      <c r="I596" s="12"/>
      <c r="J596" s="3"/>
      <c r="K596" s="64"/>
      <c r="L596" s="64"/>
      <c r="M596" s="64"/>
      <c r="N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>
      <c r="A597" s="7"/>
      <c r="B597" s="3"/>
      <c r="C597" s="9"/>
      <c r="D597" s="9"/>
      <c r="E597" s="9"/>
      <c r="F597" s="9"/>
      <c r="G597" s="9"/>
      <c r="H597" s="9"/>
      <c r="I597" s="12"/>
      <c r="J597" s="3"/>
      <c r="K597" s="64"/>
      <c r="L597" s="64"/>
      <c r="M597" s="64"/>
      <c r="N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>
      <c r="A598" s="7"/>
      <c r="B598" s="3"/>
      <c r="C598" s="9"/>
      <c r="D598" s="9"/>
      <c r="E598" s="9"/>
      <c r="F598" s="9"/>
      <c r="G598" s="9"/>
      <c r="H598" s="9"/>
      <c r="I598" s="12"/>
      <c r="J598" s="3"/>
      <c r="K598" s="64"/>
      <c r="L598" s="64"/>
      <c r="M598" s="64"/>
      <c r="N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>
      <c r="A599" s="7"/>
      <c r="B599" s="3"/>
      <c r="C599" s="9"/>
      <c r="D599" s="9"/>
      <c r="E599" s="9"/>
      <c r="F599" s="9"/>
      <c r="G599" s="9"/>
      <c r="H599" s="9"/>
      <c r="I599" s="12"/>
      <c r="J599" s="3"/>
      <c r="K599" s="64"/>
      <c r="L599" s="64"/>
      <c r="M599" s="64"/>
      <c r="N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>
      <c r="A600" s="7"/>
      <c r="B600" s="3"/>
      <c r="C600" s="9"/>
      <c r="D600" s="9"/>
      <c r="E600" s="9"/>
      <c r="F600" s="9"/>
      <c r="G600" s="9"/>
      <c r="H600" s="9"/>
      <c r="I600" s="12"/>
      <c r="J600" s="3"/>
      <c r="K600" s="64"/>
      <c r="L600" s="64"/>
      <c r="M600" s="64"/>
      <c r="N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>
      <c r="A601" s="7"/>
      <c r="B601" s="3"/>
      <c r="C601" s="9"/>
      <c r="D601" s="9"/>
      <c r="E601" s="9"/>
      <c r="F601" s="9"/>
      <c r="G601" s="9"/>
      <c r="H601" s="9"/>
      <c r="I601" s="12"/>
      <c r="J601" s="3"/>
      <c r="K601" s="64"/>
      <c r="L601" s="64"/>
      <c r="M601" s="64"/>
      <c r="N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>
      <c r="A602" s="7"/>
      <c r="B602" s="3"/>
      <c r="C602" s="9"/>
      <c r="D602" s="9"/>
      <c r="E602" s="9"/>
      <c r="F602" s="9"/>
      <c r="G602" s="9"/>
      <c r="H602" s="9"/>
      <c r="I602" s="12"/>
      <c r="J602" s="3"/>
      <c r="K602" s="64"/>
      <c r="L602" s="64"/>
      <c r="M602" s="64"/>
      <c r="N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>
      <c r="A603" s="7"/>
      <c r="B603" s="3"/>
      <c r="C603" s="9"/>
      <c r="D603" s="9"/>
      <c r="E603" s="9"/>
      <c r="F603" s="9"/>
      <c r="G603" s="9"/>
      <c r="H603" s="9"/>
      <c r="I603" s="12"/>
      <c r="J603" s="3"/>
      <c r="K603" s="64"/>
      <c r="L603" s="64"/>
      <c r="M603" s="64"/>
      <c r="N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>
      <c r="A604" s="7"/>
      <c r="B604" s="3"/>
      <c r="C604" s="9"/>
      <c r="D604" s="9"/>
      <c r="E604" s="9"/>
      <c r="F604" s="9"/>
      <c r="G604" s="9"/>
      <c r="H604" s="9"/>
      <c r="I604" s="12"/>
      <c r="J604" s="3"/>
      <c r="K604" s="64"/>
      <c r="L604" s="64"/>
      <c r="M604" s="64"/>
      <c r="N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>
      <c r="A605" s="7"/>
      <c r="B605" s="3"/>
      <c r="C605" s="9"/>
      <c r="D605" s="9"/>
      <c r="E605" s="9"/>
      <c r="F605" s="9"/>
      <c r="G605" s="9"/>
      <c r="H605" s="9"/>
      <c r="I605" s="12"/>
      <c r="J605" s="3"/>
      <c r="K605" s="64"/>
      <c r="L605" s="64"/>
      <c r="M605" s="64"/>
      <c r="N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>
      <c r="A606" s="7"/>
      <c r="B606" s="3"/>
      <c r="C606" s="9"/>
      <c r="D606" s="9"/>
      <c r="E606" s="9"/>
      <c r="F606" s="9"/>
      <c r="G606" s="9"/>
      <c r="H606" s="9"/>
      <c r="I606" s="12"/>
      <c r="J606" s="3"/>
      <c r="K606" s="64"/>
      <c r="L606" s="64"/>
      <c r="M606" s="64"/>
      <c r="N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>
      <c r="A607" s="7"/>
      <c r="B607" s="3"/>
      <c r="C607" s="9"/>
      <c r="D607" s="9"/>
      <c r="E607" s="9"/>
      <c r="F607" s="9"/>
      <c r="G607" s="9"/>
      <c r="H607" s="9"/>
      <c r="I607" s="12"/>
      <c r="J607" s="3"/>
      <c r="K607" s="64"/>
      <c r="L607" s="64"/>
      <c r="M607" s="64"/>
      <c r="N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>
      <c r="A608" s="7"/>
      <c r="B608" s="3"/>
      <c r="C608" s="9"/>
      <c r="D608" s="9"/>
      <c r="E608" s="9"/>
      <c r="F608" s="9"/>
      <c r="G608" s="9"/>
      <c r="H608" s="9"/>
      <c r="I608" s="12"/>
      <c r="J608" s="3"/>
      <c r="K608" s="64"/>
      <c r="L608" s="64"/>
      <c r="M608" s="64"/>
      <c r="N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>
      <c r="A609" s="7"/>
      <c r="B609" s="3"/>
      <c r="C609" s="9"/>
      <c r="D609" s="9"/>
      <c r="E609" s="9"/>
      <c r="F609" s="9"/>
      <c r="G609" s="9"/>
      <c r="H609" s="9"/>
      <c r="I609" s="12"/>
      <c r="J609" s="3"/>
      <c r="K609" s="64"/>
      <c r="L609" s="64"/>
      <c r="M609" s="64"/>
      <c r="N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>
      <c r="A610" s="7"/>
      <c r="B610" s="3"/>
      <c r="C610" s="9"/>
      <c r="D610" s="9"/>
      <c r="E610" s="9"/>
      <c r="F610" s="9"/>
      <c r="G610" s="9"/>
      <c r="H610" s="9"/>
      <c r="I610" s="12"/>
      <c r="J610" s="3"/>
      <c r="K610" s="64"/>
      <c r="L610" s="64"/>
      <c r="M610" s="64"/>
      <c r="N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>
      <c r="A611" s="7"/>
      <c r="B611" s="3"/>
      <c r="C611" s="9"/>
      <c r="D611" s="9"/>
      <c r="E611" s="9"/>
      <c r="F611" s="9"/>
      <c r="G611" s="9"/>
      <c r="H611" s="9"/>
      <c r="I611" s="12"/>
      <c r="J611" s="3"/>
      <c r="K611" s="64"/>
      <c r="L611" s="64"/>
      <c r="M611" s="64"/>
      <c r="N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>
      <c r="A612" s="7"/>
      <c r="B612" s="3"/>
      <c r="C612" s="9"/>
      <c r="D612" s="9"/>
      <c r="E612" s="9"/>
      <c r="F612" s="9"/>
      <c r="G612" s="9"/>
      <c r="H612" s="9"/>
      <c r="I612" s="12"/>
      <c r="J612" s="3"/>
      <c r="K612" s="64"/>
      <c r="L612" s="64"/>
      <c r="M612" s="64"/>
      <c r="N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>
      <c r="A613" s="7"/>
      <c r="B613" s="3"/>
      <c r="C613" s="9"/>
      <c r="D613" s="9"/>
      <c r="E613" s="9"/>
      <c r="F613" s="9"/>
      <c r="G613" s="9"/>
      <c r="H613" s="9"/>
      <c r="I613" s="12"/>
      <c r="J613" s="3"/>
      <c r="K613" s="64"/>
      <c r="L613" s="64"/>
      <c r="M613" s="64"/>
      <c r="N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>
      <c r="A614" s="7"/>
      <c r="B614" s="3"/>
      <c r="C614" s="9"/>
      <c r="D614" s="9"/>
      <c r="E614" s="9"/>
      <c r="F614" s="9"/>
      <c r="G614" s="9"/>
      <c r="H614" s="9"/>
      <c r="I614" s="12"/>
      <c r="J614" s="3"/>
      <c r="K614" s="64"/>
      <c r="L614" s="64"/>
      <c r="M614" s="64"/>
      <c r="N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>
      <c r="A615" s="7"/>
      <c r="B615" s="3"/>
      <c r="C615" s="9"/>
      <c r="D615" s="9"/>
      <c r="E615" s="9"/>
      <c r="F615" s="9"/>
      <c r="G615" s="9"/>
      <c r="H615" s="9"/>
      <c r="I615" s="12"/>
      <c r="J615" s="3"/>
      <c r="K615" s="64"/>
      <c r="L615" s="64"/>
      <c r="M615" s="64"/>
      <c r="N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>
      <c r="A616" s="7"/>
      <c r="B616" s="3"/>
      <c r="C616" s="9"/>
      <c r="D616" s="9"/>
      <c r="E616" s="9"/>
      <c r="F616" s="9"/>
      <c r="G616" s="9"/>
      <c r="H616" s="9"/>
      <c r="I616" s="12"/>
      <c r="J616" s="3"/>
      <c r="K616" s="64"/>
      <c r="L616" s="64"/>
      <c r="M616" s="64"/>
      <c r="N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>
      <c r="A617" s="7"/>
      <c r="B617" s="3"/>
      <c r="C617" s="9"/>
      <c r="D617" s="9"/>
      <c r="E617" s="9"/>
      <c r="F617" s="9"/>
      <c r="G617" s="9"/>
      <c r="H617" s="9"/>
      <c r="I617" s="12"/>
      <c r="J617" s="3"/>
      <c r="K617" s="64"/>
      <c r="L617" s="64"/>
      <c r="M617" s="64"/>
      <c r="N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>
      <c r="A618" s="7"/>
      <c r="B618" s="3"/>
      <c r="C618" s="9"/>
      <c r="D618" s="9"/>
      <c r="E618" s="9"/>
      <c r="F618" s="9"/>
      <c r="G618" s="9"/>
      <c r="H618" s="9"/>
      <c r="I618" s="12"/>
      <c r="J618" s="3"/>
      <c r="K618" s="64"/>
      <c r="L618" s="64"/>
      <c r="M618" s="64"/>
      <c r="N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>
      <c r="A619" s="7"/>
      <c r="B619" s="3"/>
      <c r="C619" s="9"/>
      <c r="D619" s="9"/>
      <c r="E619" s="9"/>
      <c r="F619" s="9"/>
      <c r="G619" s="9"/>
      <c r="H619" s="9"/>
      <c r="I619" s="12"/>
      <c r="J619" s="3"/>
      <c r="K619" s="64"/>
      <c r="L619" s="64"/>
      <c r="M619" s="64"/>
      <c r="N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>
      <c r="A620" s="7"/>
      <c r="B620" s="3"/>
      <c r="C620" s="9"/>
      <c r="D620" s="9"/>
      <c r="E620" s="9"/>
      <c r="F620" s="9"/>
      <c r="G620" s="9"/>
      <c r="H620" s="9"/>
      <c r="I620" s="12"/>
      <c r="J620" s="3"/>
      <c r="K620" s="64"/>
      <c r="L620" s="64"/>
      <c r="M620" s="64"/>
      <c r="N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>
      <c r="A621" s="7"/>
      <c r="B621" s="3"/>
      <c r="C621" s="9"/>
      <c r="D621" s="9"/>
      <c r="E621" s="9"/>
      <c r="F621" s="9"/>
      <c r="G621" s="9"/>
      <c r="H621" s="9"/>
      <c r="I621" s="12"/>
      <c r="J621" s="3"/>
      <c r="K621" s="64"/>
      <c r="L621" s="64"/>
      <c r="M621" s="64"/>
      <c r="N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>
      <c r="A622" s="7"/>
      <c r="B622" s="3"/>
      <c r="C622" s="9"/>
      <c r="D622" s="9"/>
      <c r="E622" s="9"/>
      <c r="F622" s="9"/>
      <c r="G622" s="9"/>
      <c r="H622" s="9"/>
      <c r="I622" s="12"/>
      <c r="J622" s="3"/>
      <c r="K622" s="64"/>
      <c r="L622" s="64"/>
      <c r="M622" s="64"/>
      <c r="N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>
      <c r="A623" s="7"/>
      <c r="B623" s="3"/>
      <c r="C623" s="9"/>
      <c r="D623" s="9"/>
      <c r="E623" s="9"/>
      <c r="F623" s="9"/>
      <c r="G623" s="9"/>
      <c r="H623" s="9"/>
      <c r="I623" s="12"/>
      <c r="J623" s="3"/>
      <c r="K623" s="64"/>
      <c r="L623" s="64"/>
      <c r="M623" s="64"/>
      <c r="N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>
      <c r="A624" s="7"/>
      <c r="B624" s="3"/>
      <c r="C624" s="9"/>
      <c r="D624" s="9"/>
      <c r="E624" s="9"/>
      <c r="F624" s="9"/>
      <c r="G624" s="9"/>
      <c r="H624" s="9"/>
      <c r="I624" s="12"/>
      <c r="J624" s="3"/>
      <c r="K624" s="64"/>
      <c r="L624" s="64"/>
      <c r="M624" s="64"/>
      <c r="N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>
      <c r="A625" s="7"/>
      <c r="B625" s="3"/>
      <c r="C625" s="9"/>
      <c r="D625" s="9"/>
      <c r="E625" s="9"/>
      <c r="F625" s="9"/>
      <c r="G625" s="9"/>
      <c r="H625" s="9"/>
      <c r="I625" s="12"/>
      <c r="J625" s="3"/>
      <c r="K625" s="64"/>
      <c r="L625" s="64"/>
      <c r="M625" s="64"/>
      <c r="N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>
      <c r="A626" s="7"/>
      <c r="B626" s="3"/>
      <c r="C626" s="9"/>
      <c r="D626" s="9"/>
      <c r="E626" s="9"/>
      <c r="F626" s="9"/>
      <c r="G626" s="9"/>
      <c r="H626" s="9"/>
      <c r="I626" s="12"/>
      <c r="J626" s="3"/>
      <c r="K626" s="64"/>
      <c r="L626" s="64"/>
      <c r="M626" s="64"/>
      <c r="N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>
      <c r="A627" s="7"/>
      <c r="B627" s="3"/>
      <c r="C627" s="9"/>
      <c r="D627" s="9"/>
      <c r="E627" s="9"/>
      <c r="F627" s="9"/>
      <c r="G627" s="9"/>
      <c r="H627" s="9"/>
      <c r="I627" s="12"/>
      <c r="J627" s="3"/>
      <c r="K627" s="64"/>
      <c r="L627" s="64"/>
      <c r="M627" s="64"/>
      <c r="N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>
      <c r="A628" s="7"/>
      <c r="B628" s="3"/>
      <c r="C628" s="9"/>
      <c r="D628" s="9"/>
      <c r="E628" s="9"/>
      <c r="F628" s="9"/>
      <c r="G628" s="9"/>
      <c r="H628" s="9"/>
      <c r="I628" s="12"/>
      <c r="J628" s="3"/>
      <c r="K628" s="64"/>
      <c r="L628" s="64"/>
      <c r="M628" s="64"/>
      <c r="N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>
      <c r="A629" s="7"/>
      <c r="B629" s="3"/>
      <c r="C629" s="9"/>
      <c r="D629" s="9"/>
      <c r="E629" s="9"/>
      <c r="F629" s="9"/>
      <c r="G629" s="9"/>
      <c r="H629" s="9"/>
      <c r="I629" s="12"/>
      <c r="J629" s="3"/>
      <c r="K629" s="64"/>
      <c r="L629" s="64"/>
      <c r="M629" s="64"/>
      <c r="N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>
      <c r="A630" s="7"/>
      <c r="B630" s="3"/>
      <c r="C630" s="9"/>
      <c r="D630" s="9"/>
      <c r="E630" s="9"/>
      <c r="F630" s="9"/>
      <c r="G630" s="9"/>
      <c r="H630" s="9"/>
      <c r="I630" s="12"/>
      <c r="J630" s="3"/>
      <c r="K630" s="64"/>
      <c r="L630" s="64"/>
      <c r="M630" s="64"/>
      <c r="N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>
      <c r="A631" s="7"/>
      <c r="B631" s="3"/>
      <c r="C631" s="9"/>
      <c r="D631" s="9"/>
      <c r="E631" s="9"/>
      <c r="F631" s="9"/>
      <c r="G631" s="9"/>
      <c r="H631" s="9"/>
      <c r="I631" s="12"/>
      <c r="J631" s="3"/>
      <c r="K631" s="64"/>
      <c r="L631" s="64"/>
      <c r="M631" s="64"/>
      <c r="N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>
      <c r="A632" s="7"/>
      <c r="B632" s="3"/>
      <c r="C632" s="9"/>
      <c r="D632" s="9"/>
      <c r="E632" s="9"/>
      <c r="F632" s="9"/>
      <c r="G632" s="9"/>
      <c r="H632" s="9"/>
      <c r="I632" s="12"/>
      <c r="J632" s="3"/>
      <c r="K632" s="64"/>
      <c r="L632" s="64"/>
      <c r="M632" s="64"/>
      <c r="N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>
      <c r="A633" s="7"/>
      <c r="B633" s="3"/>
      <c r="C633" s="9"/>
      <c r="D633" s="9"/>
      <c r="E633" s="9"/>
      <c r="F633" s="9"/>
      <c r="G633" s="9"/>
      <c r="H633" s="9"/>
      <c r="I633" s="12"/>
      <c r="J633" s="3"/>
      <c r="K633" s="64"/>
      <c r="L633" s="64"/>
      <c r="M633" s="64"/>
      <c r="N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>
      <c r="A634" s="7"/>
      <c r="B634" s="3"/>
      <c r="C634" s="9"/>
      <c r="D634" s="9"/>
      <c r="E634" s="9"/>
      <c r="F634" s="9"/>
      <c r="G634" s="9"/>
      <c r="H634" s="9"/>
      <c r="I634" s="12"/>
      <c r="J634" s="3"/>
      <c r="K634" s="64"/>
      <c r="L634" s="64"/>
      <c r="M634" s="64"/>
      <c r="N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>
      <c r="A635" s="7"/>
      <c r="B635" s="3"/>
      <c r="C635" s="9"/>
      <c r="D635" s="9"/>
      <c r="E635" s="9"/>
      <c r="F635" s="9"/>
      <c r="G635" s="9"/>
      <c r="H635" s="9"/>
      <c r="I635" s="12"/>
      <c r="J635" s="3"/>
      <c r="K635" s="64"/>
      <c r="L635" s="64"/>
      <c r="M635" s="64"/>
      <c r="N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>
      <c r="A636" s="7"/>
      <c r="B636" s="3"/>
      <c r="C636" s="9"/>
      <c r="D636" s="9"/>
      <c r="E636" s="9"/>
      <c r="F636" s="9"/>
      <c r="G636" s="9"/>
      <c r="H636" s="9"/>
      <c r="I636" s="12"/>
      <c r="J636" s="3"/>
      <c r="K636" s="64"/>
      <c r="L636" s="64"/>
      <c r="M636" s="64"/>
      <c r="N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>
      <c r="A637" s="7"/>
      <c r="B637" s="3"/>
      <c r="C637" s="9"/>
      <c r="D637" s="9"/>
      <c r="E637" s="9"/>
      <c r="F637" s="9"/>
      <c r="G637" s="9"/>
      <c r="H637" s="9"/>
      <c r="I637" s="12"/>
      <c r="J637" s="3"/>
      <c r="K637" s="64"/>
      <c r="L637" s="64"/>
      <c r="M637" s="64"/>
      <c r="N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>
      <c r="A638" s="7"/>
      <c r="B638" s="3"/>
      <c r="C638" s="9"/>
      <c r="D638" s="9"/>
      <c r="E638" s="9"/>
      <c r="F638" s="9"/>
      <c r="G638" s="9"/>
      <c r="H638" s="9"/>
      <c r="I638" s="12"/>
      <c r="J638" s="3"/>
      <c r="K638" s="64"/>
      <c r="L638" s="64"/>
      <c r="M638" s="64"/>
      <c r="N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>
      <c r="A639" s="7"/>
      <c r="B639" s="3"/>
      <c r="C639" s="9"/>
      <c r="D639" s="9"/>
      <c r="E639" s="9"/>
      <c r="F639" s="9"/>
      <c r="G639" s="9"/>
      <c r="H639" s="9"/>
      <c r="I639" s="12"/>
      <c r="J639" s="3"/>
      <c r="K639" s="64"/>
      <c r="L639" s="64"/>
      <c r="M639" s="64"/>
      <c r="N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>
      <c r="A640" s="7"/>
      <c r="B640" s="3"/>
      <c r="C640" s="9"/>
      <c r="D640" s="9"/>
      <c r="E640" s="9"/>
      <c r="F640" s="9"/>
      <c r="G640" s="9"/>
      <c r="H640" s="9"/>
      <c r="I640" s="12"/>
      <c r="J640" s="3"/>
      <c r="K640" s="64"/>
      <c r="L640" s="64"/>
      <c r="M640" s="64"/>
      <c r="N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>
      <c r="A641" s="7"/>
      <c r="B641" s="3"/>
      <c r="C641" s="9"/>
      <c r="D641" s="9"/>
      <c r="E641" s="9"/>
      <c r="F641" s="9"/>
      <c r="G641" s="9"/>
      <c r="H641" s="9"/>
      <c r="I641" s="12"/>
      <c r="J641" s="3"/>
      <c r="K641" s="64"/>
      <c r="L641" s="64"/>
      <c r="M641" s="64"/>
      <c r="N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>
      <c r="A642" s="7"/>
      <c r="B642" s="3"/>
      <c r="C642" s="9"/>
      <c r="D642" s="9"/>
      <c r="E642" s="9"/>
      <c r="F642" s="9"/>
      <c r="G642" s="9"/>
      <c r="H642" s="9"/>
      <c r="I642" s="12"/>
      <c r="J642" s="3"/>
      <c r="K642" s="64"/>
      <c r="L642" s="64"/>
      <c r="M642" s="64"/>
      <c r="N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>
      <c r="A643" s="7"/>
      <c r="B643" s="3"/>
      <c r="C643" s="9"/>
      <c r="D643" s="9"/>
      <c r="E643" s="9"/>
      <c r="F643" s="9"/>
      <c r="G643" s="9"/>
      <c r="H643" s="9"/>
      <c r="I643" s="12"/>
      <c r="J643" s="3"/>
      <c r="K643" s="64"/>
      <c r="L643" s="64"/>
      <c r="M643" s="64"/>
      <c r="N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>
      <c r="A644" s="7"/>
      <c r="B644" s="3"/>
      <c r="C644" s="9"/>
      <c r="D644" s="9"/>
      <c r="E644" s="9"/>
      <c r="F644" s="9"/>
      <c r="G644" s="9"/>
      <c r="H644" s="9"/>
      <c r="I644" s="12"/>
      <c r="J644" s="3"/>
      <c r="K644" s="64"/>
      <c r="L644" s="64"/>
      <c r="M644" s="64"/>
      <c r="N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>
      <c r="A645" s="7"/>
      <c r="B645" s="3"/>
      <c r="C645" s="9"/>
      <c r="D645" s="9"/>
      <c r="E645" s="9"/>
      <c r="F645" s="9"/>
      <c r="G645" s="9"/>
      <c r="H645" s="9"/>
      <c r="I645" s="12"/>
      <c r="J645" s="3"/>
      <c r="K645" s="64"/>
      <c r="L645" s="64"/>
      <c r="M645" s="64"/>
      <c r="N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>
      <c r="A646" s="7"/>
      <c r="B646" s="3"/>
      <c r="C646" s="9"/>
      <c r="D646" s="9"/>
      <c r="E646" s="9"/>
      <c r="F646" s="9"/>
      <c r="G646" s="9"/>
      <c r="H646" s="9"/>
      <c r="I646" s="12"/>
      <c r="J646" s="3"/>
      <c r="K646" s="64"/>
      <c r="L646" s="64"/>
      <c r="M646" s="64"/>
      <c r="N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>
      <c r="A647" s="7"/>
      <c r="B647" s="3"/>
      <c r="C647" s="9"/>
      <c r="D647" s="9"/>
      <c r="E647" s="9"/>
      <c r="F647" s="9"/>
      <c r="G647" s="9"/>
      <c r="H647" s="9"/>
      <c r="I647" s="12"/>
      <c r="J647" s="3"/>
      <c r="K647" s="64"/>
      <c r="L647" s="64"/>
      <c r="M647" s="64"/>
      <c r="N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>
      <c r="A648" s="7"/>
      <c r="B648" s="3"/>
      <c r="C648" s="9"/>
      <c r="D648" s="9"/>
      <c r="E648" s="9"/>
      <c r="F648" s="9"/>
      <c r="G648" s="9"/>
      <c r="H648" s="9"/>
      <c r="I648" s="12"/>
      <c r="J648" s="3"/>
      <c r="K648" s="64"/>
      <c r="L648" s="64"/>
      <c r="M648" s="64"/>
      <c r="N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>
      <c r="A649" s="7"/>
      <c r="B649" s="3"/>
      <c r="C649" s="9"/>
      <c r="D649" s="9"/>
      <c r="E649" s="9"/>
      <c r="F649" s="9"/>
      <c r="G649" s="9"/>
      <c r="H649" s="9"/>
      <c r="I649" s="12"/>
      <c r="J649" s="3"/>
      <c r="K649" s="64"/>
      <c r="L649" s="64"/>
      <c r="M649" s="64"/>
      <c r="N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>
      <c r="A650" s="7"/>
      <c r="B650" s="3"/>
      <c r="C650" s="9"/>
      <c r="D650" s="9"/>
      <c r="E650" s="9"/>
      <c r="F650" s="9"/>
      <c r="G650" s="9"/>
      <c r="H650" s="9"/>
      <c r="I650" s="12"/>
      <c r="J650" s="3"/>
      <c r="K650" s="64"/>
      <c r="L650" s="64"/>
      <c r="M650" s="64"/>
      <c r="N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>
      <c r="A651" s="7"/>
      <c r="B651" s="3"/>
      <c r="C651" s="9"/>
      <c r="D651" s="9"/>
      <c r="E651" s="9"/>
      <c r="F651" s="9"/>
      <c r="G651" s="9"/>
      <c r="H651" s="9"/>
      <c r="I651" s="12"/>
      <c r="J651" s="3"/>
      <c r="K651" s="64"/>
      <c r="L651" s="64"/>
      <c r="M651" s="64"/>
      <c r="N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>
      <c r="A652" s="7"/>
      <c r="B652" s="3"/>
      <c r="C652" s="9"/>
      <c r="D652" s="9"/>
      <c r="E652" s="9"/>
      <c r="F652" s="9"/>
      <c r="G652" s="9"/>
      <c r="H652" s="9"/>
      <c r="I652" s="12"/>
      <c r="J652" s="3"/>
      <c r="K652" s="64"/>
      <c r="L652" s="64"/>
      <c r="M652" s="64"/>
      <c r="N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>
      <c r="A653" s="7"/>
      <c r="B653" s="3"/>
      <c r="C653" s="9"/>
      <c r="D653" s="9"/>
      <c r="E653" s="9"/>
      <c r="F653" s="9"/>
      <c r="G653" s="9"/>
      <c r="H653" s="9"/>
      <c r="I653" s="12"/>
      <c r="J653" s="3"/>
      <c r="K653" s="64"/>
      <c r="L653" s="64"/>
      <c r="M653" s="64"/>
      <c r="N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>
      <c r="A654" s="7"/>
      <c r="B654" s="3"/>
      <c r="C654" s="9"/>
      <c r="D654" s="9"/>
      <c r="E654" s="9"/>
      <c r="F654" s="9"/>
      <c r="G654" s="9"/>
      <c r="H654" s="9"/>
      <c r="I654" s="12"/>
      <c r="J654" s="3"/>
      <c r="K654" s="64"/>
      <c r="L654" s="64"/>
      <c r="M654" s="64"/>
      <c r="N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>
      <c r="A655" s="7"/>
      <c r="B655" s="3"/>
      <c r="C655" s="9"/>
      <c r="D655" s="9"/>
      <c r="E655" s="9"/>
      <c r="F655" s="9"/>
      <c r="G655" s="9"/>
      <c r="H655" s="9"/>
      <c r="I655" s="12"/>
      <c r="J655" s="3"/>
      <c r="K655" s="64"/>
      <c r="L655" s="64"/>
      <c r="M655" s="64"/>
      <c r="N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>
      <c r="A656" s="7"/>
      <c r="B656" s="3"/>
      <c r="C656" s="9"/>
      <c r="D656" s="9"/>
      <c r="E656" s="9"/>
      <c r="F656" s="9"/>
      <c r="G656" s="9"/>
      <c r="H656" s="9"/>
      <c r="I656" s="12"/>
      <c r="J656" s="3"/>
      <c r="K656" s="64"/>
      <c r="L656" s="64"/>
      <c r="M656" s="64"/>
      <c r="N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>
      <c r="A657" s="7"/>
      <c r="B657" s="3"/>
      <c r="C657" s="9"/>
      <c r="D657" s="9"/>
      <c r="E657" s="9"/>
      <c r="F657" s="9"/>
      <c r="G657" s="9"/>
      <c r="H657" s="9"/>
      <c r="I657" s="12"/>
      <c r="J657" s="3"/>
      <c r="K657" s="64"/>
      <c r="L657" s="64"/>
      <c r="M657" s="64"/>
      <c r="N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>
      <c r="A658" s="7"/>
      <c r="B658" s="3"/>
      <c r="C658" s="9"/>
      <c r="D658" s="9"/>
      <c r="E658" s="9"/>
      <c r="F658" s="9"/>
      <c r="G658" s="9"/>
      <c r="H658" s="9"/>
      <c r="I658" s="12"/>
      <c r="J658" s="3"/>
      <c r="K658" s="64"/>
      <c r="L658" s="64"/>
      <c r="M658" s="64"/>
      <c r="N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>
      <c r="A659" s="7"/>
      <c r="B659" s="3"/>
      <c r="C659" s="9"/>
      <c r="D659" s="9"/>
      <c r="E659" s="9"/>
      <c r="F659" s="9"/>
      <c r="G659" s="9"/>
      <c r="H659" s="9"/>
      <c r="I659" s="12"/>
      <c r="J659" s="3"/>
      <c r="K659" s="64"/>
      <c r="L659" s="64"/>
      <c r="M659" s="64"/>
      <c r="N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>
      <c r="A660" s="7"/>
      <c r="B660" s="3"/>
      <c r="C660" s="9"/>
      <c r="D660" s="9"/>
      <c r="E660" s="9"/>
      <c r="F660" s="9"/>
      <c r="G660" s="9"/>
      <c r="H660" s="9"/>
      <c r="I660" s="12"/>
      <c r="J660" s="3"/>
      <c r="K660" s="64"/>
      <c r="L660" s="64"/>
      <c r="M660" s="64"/>
      <c r="N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>
      <c r="A661" s="7"/>
      <c r="B661" s="3"/>
      <c r="C661" s="9"/>
      <c r="D661" s="9"/>
      <c r="E661" s="9"/>
      <c r="F661" s="9"/>
      <c r="G661" s="9"/>
      <c r="H661" s="9"/>
      <c r="I661" s="12"/>
      <c r="J661" s="3"/>
      <c r="K661" s="64"/>
      <c r="L661" s="64"/>
      <c r="M661" s="64"/>
      <c r="N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>
      <c r="A662" s="7"/>
      <c r="B662" s="3"/>
      <c r="C662" s="9"/>
      <c r="D662" s="9"/>
      <c r="E662" s="9"/>
      <c r="F662" s="9"/>
      <c r="G662" s="9"/>
      <c r="H662" s="9"/>
      <c r="I662" s="12"/>
      <c r="J662" s="3"/>
      <c r="K662" s="64"/>
      <c r="L662" s="64"/>
      <c r="M662" s="64"/>
      <c r="N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>
      <c r="A663" s="7"/>
      <c r="B663" s="3"/>
      <c r="C663" s="9"/>
      <c r="D663" s="9"/>
      <c r="E663" s="9"/>
      <c r="F663" s="9"/>
      <c r="G663" s="9"/>
      <c r="H663" s="9"/>
      <c r="I663" s="12"/>
      <c r="J663" s="3"/>
      <c r="K663" s="64"/>
      <c r="L663" s="64"/>
      <c r="M663" s="64"/>
      <c r="N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>
      <c r="A664" s="7"/>
      <c r="B664" s="3"/>
      <c r="C664" s="9"/>
      <c r="D664" s="9"/>
      <c r="E664" s="9"/>
      <c r="F664" s="9"/>
      <c r="G664" s="9"/>
      <c r="H664" s="9"/>
      <c r="I664" s="12"/>
      <c r="J664" s="3"/>
      <c r="K664" s="64"/>
      <c r="L664" s="64"/>
      <c r="M664" s="64"/>
      <c r="N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>
      <c r="A665" s="7"/>
      <c r="B665" s="3"/>
      <c r="C665" s="9"/>
      <c r="D665" s="9"/>
      <c r="E665" s="9"/>
      <c r="F665" s="9"/>
      <c r="G665" s="9"/>
      <c r="H665" s="9"/>
      <c r="I665" s="12"/>
      <c r="J665" s="3"/>
      <c r="K665" s="64"/>
      <c r="L665" s="64"/>
      <c r="M665" s="64"/>
      <c r="N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>
      <c r="A666" s="7"/>
      <c r="B666" s="3"/>
      <c r="C666" s="9"/>
      <c r="D666" s="9"/>
      <c r="E666" s="9"/>
      <c r="F666" s="9"/>
      <c r="G666" s="9"/>
      <c r="H666" s="9"/>
      <c r="I666" s="12"/>
      <c r="J666" s="3"/>
      <c r="K666" s="64"/>
      <c r="L666" s="64"/>
      <c r="M666" s="64"/>
      <c r="N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>
      <c r="A667" s="7"/>
      <c r="B667" s="3"/>
      <c r="C667" s="9"/>
      <c r="D667" s="9"/>
      <c r="E667" s="9"/>
      <c r="F667" s="9"/>
      <c r="G667" s="9"/>
      <c r="H667" s="9"/>
      <c r="I667" s="12"/>
      <c r="J667" s="3"/>
      <c r="K667" s="64"/>
      <c r="L667" s="64"/>
      <c r="M667" s="64"/>
      <c r="N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>
      <c r="A668" s="7"/>
      <c r="B668" s="3"/>
      <c r="C668" s="9"/>
      <c r="D668" s="9"/>
      <c r="E668" s="9"/>
      <c r="F668" s="9"/>
      <c r="G668" s="9"/>
      <c r="H668" s="9"/>
      <c r="I668" s="12"/>
      <c r="J668" s="3"/>
      <c r="K668" s="64"/>
      <c r="L668" s="64"/>
      <c r="M668" s="64"/>
      <c r="N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>
      <c r="A669" s="7"/>
      <c r="B669" s="3"/>
      <c r="C669" s="9"/>
      <c r="D669" s="9"/>
      <c r="E669" s="9"/>
      <c r="F669" s="9"/>
      <c r="G669" s="9"/>
      <c r="H669" s="9"/>
      <c r="I669" s="12"/>
      <c r="J669" s="3"/>
      <c r="K669" s="64"/>
      <c r="L669" s="64"/>
      <c r="M669" s="64"/>
      <c r="N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>
      <c r="A670" s="7"/>
      <c r="B670" s="3"/>
      <c r="C670" s="9"/>
      <c r="D670" s="9"/>
      <c r="E670" s="9"/>
      <c r="F670" s="9"/>
      <c r="G670" s="9"/>
      <c r="H670" s="9"/>
      <c r="I670" s="12"/>
      <c r="J670" s="3"/>
      <c r="K670" s="64"/>
      <c r="L670" s="64"/>
      <c r="M670" s="64"/>
      <c r="N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>
      <c r="A671" s="7"/>
      <c r="B671" s="3"/>
      <c r="C671" s="9"/>
      <c r="D671" s="9"/>
      <c r="E671" s="9"/>
      <c r="F671" s="9"/>
      <c r="G671" s="9"/>
      <c r="H671" s="9"/>
      <c r="I671" s="12"/>
      <c r="J671" s="3"/>
      <c r="K671" s="64"/>
      <c r="L671" s="64"/>
      <c r="M671" s="64"/>
      <c r="N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>
      <c r="A672" s="7"/>
      <c r="B672" s="3"/>
      <c r="C672" s="9"/>
      <c r="D672" s="9"/>
      <c r="E672" s="9"/>
      <c r="F672" s="9"/>
      <c r="G672" s="9"/>
      <c r="H672" s="9"/>
      <c r="I672" s="12"/>
      <c r="J672" s="3"/>
      <c r="K672" s="64"/>
      <c r="L672" s="64"/>
      <c r="M672" s="64"/>
      <c r="N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>
      <c r="A673" s="7"/>
      <c r="B673" s="3"/>
      <c r="C673" s="9"/>
      <c r="D673" s="9"/>
      <c r="E673" s="9"/>
      <c r="F673" s="9"/>
      <c r="G673" s="9"/>
      <c r="H673" s="9"/>
      <c r="I673" s="12"/>
      <c r="J673" s="3"/>
      <c r="K673" s="64"/>
      <c r="L673" s="64"/>
      <c r="M673" s="64"/>
      <c r="N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>
      <c r="A674" s="7"/>
      <c r="B674" s="3"/>
      <c r="C674" s="9"/>
      <c r="D674" s="9"/>
      <c r="E674" s="9"/>
      <c r="F674" s="9"/>
      <c r="G674" s="9"/>
      <c r="H674" s="9"/>
      <c r="I674" s="12"/>
      <c r="J674" s="3"/>
      <c r="K674" s="64"/>
      <c r="L674" s="64"/>
      <c r="M674" s="64"/>
      <c r="N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>
      <c r="A675" s="7"/>
      <c r="B675" s="3"/>
      <c r="C675" s="9"/>
      <c r="D675" s="9"/>
      <c r="E675" s="9"/>
      <c r="F675" s="9"/>
      <c r="G675" s="9"/>
      <c r="H675" s="9"/>
      <c r="I675" s="12"/>
      <c r="J675" s="3"/>
      <c r="K675" s="64"/>
      <c r="L675" s="64"/>
      <c r="M675" s="64"/>
      <c r="N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>
      <c r="A676" s="7"/>
      <c r="B676" s="3"/>
      <c r="C676" s="9"/>
      <c r="D676" s="9"/>
      <c r="E676" s="9"/>
      <c r="F676" s="9"/>
      <c r="G676" s="9"/>
      <c r="H676" s="9"/>
      <c r="I676" s="12"/>
      <c r="J676" s="3"/>
      <c r="K676" s="64"/>
      <c r="L676" s="64"/>
      <c r="M676" s="64"/>
      <c r="N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>
      <c r="A677" s="7"/>
      <c r="B677" s="3"/>
      <c r="C677" s="9"/>
      <c r="D677" s="9"/>
      <c r="E677" s="9"/>
      <c r="F677" s="9"/>
      <c r="G677" s="9"/>
      <c r="H677" s="9"/>
      <c r="I677" s="12"/>
      <c r="J677" s="3"/>
      <c r="K677" s="64"/>
      <c r="L677" s="64"/>
      <c r="M677" s="64"/>
      <c r="N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>
      <c r="A678" s="7"/>
      <c r="B678" s="3"/>
      <c r="C678" s="9"/>
      <c r="D678" s="9"/>
      <c r="E678" s="9"/>
      <c r="F678" s="9"/>
      <c r="G678" s="9"/>
      <c r="H678" s="9"/>
      <c r="I678" s="12"/>
      <c r="J678" s="3"/>
      <c r="K678" s="64"/>
      <c r="L678" s="64"/>
      <c r="M678" s="64"/>
      <c r="N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>
      <c r="A679" s="7"/>
      <c r="B679" s="3"/>
      <c r="C679" s="9"/>
      <c r="D679" s="9"/>
      <c r="E679" s="9"/>
      <c r="F679" s="9"/>
      <c r="G679" s="9"/>
      <c r="H679" s="9"/>
      <c r="I679" s="12"/>
      <c r="J679" s="3"/>
      <c r="K679" s="64"/>
      <c r="L679" s="64"/>
      <c r="M679" s="64"/>
      <c r="N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>
      <c r="A680" s="7"/>
      <c r="B680" s="3"/>
      <c r="C680" s="9"/>
      <c r="D680" s="9"/>
      <c r="E680" s="9"/>
      <c r="F680" s="9"/>
      <c r="G680" s="9"/>
      <c r="H680" s="9"/>
      <c r="I680" s="12"/>
      <c r="J680" s="3"/>
      <c r="K680" s="64"/>
      <c r="L680" s="64"/>
      <c r="M680" s="64"/>
      <c r="N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>
      <c r="A681" s="7"/>
      <c r="B681" s="3"/>
      <c r="C681" s="9"/>
      <c r="D681" s="9"/>
      <c r="E681" s="9"/>
      <c r="F681" s="9"/>
      <c r="G681" s="9"/>
      <c r="H681" s="9"/>
      <c r="I681" s="12"/>
      <c r="J681" s="3"/>
      <c r="K681" s="64"/>
      <c r="L681" s="64"/>
      <c r="M681" s="64"/>
      <c r="N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>
      <c r="A682" s="7"/>
      <c r="B682" s="3"/>
      <c r="C682" s="9"/>
      <c r="D682" s="9"/>
      <c r="E682" s="9"/>
      <c r="F682" s="9"/>
      <c r="G682" s="9"/>
      <c r="H682" s="9"/>
      <c r="I682" s="12"/>
      <c r="J682" s="3"/>
      <c r="K682" s="64"/>
      <c r="L682" s="64"/>
      <c r="M682" s="64"/>
      <c r="N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>
      <c r="A683" s="7"/>
      <c r="B683" s="3"/>
      <c r="C683" s="9"/>
      <c r="D683" s="9"/>
      <c r="E683" s="9"/>
      <c r="F683" s="9"/>
      <c r="G683" s="9"/>
      <c r="H683" s="9"/>
      <c r="I683" s="12"/>
      <c r="J683" s="3"/>
      <c r="K683" s="64"/>
      <c r="L683" s="64"/>
      <c r="M683" s="64"/>
      <c r="N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>
      <c r="A684" s="7"/>
      <c r="B684" s="3"/>
      <c r="C684" s="9"/>
      <c r="D684" s="9"/>
      <c r="E684" s="9"/>
      <c r="F684" s="9"/>
      <c r="G684" s="9"/>
      <c r="H684" s="9"/>
      <c r="I684" s="12"/>
      <c r="J684" s="3"/>
      <c r="K684" s="64"/>
      <c r="L684" s="64"/>
      <c r="M684" s="64"/>
      <c r="N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>
      <c r="A685" s="7"/>
      <c r="B685" s="3"/>
      <c r="C685" s="9"/>
      <c r="D685" s="9"/>
      <c r="E685" s="9"/>
      <c r="F685" s="9"/>
      <c r="G685" s="9"/>
      <c r="H685" s="9"/>
      <c r="I685" s="12"/>
      <c r="J685" s="3"/>
      <c r="K685" s="64"/>
      <c r="L685" s="64"/>
      <c r="M685" s="64"/>
      <c r="N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>
      <c r="A686" s="7"/>
      <c r="B686" s="3"/>
      <c r="C686" s="9"/>
      <c r="D686" s="9"/>
      <c r="E686" s="9"/>
      <c r="F686" s="9"/>
      <c r="G686" s="9"/>
      <c r="H686" s="9"/>
      <c r="I686" s="12"/>
      <c r="J686" s="3"/>
      <c r="K686" s="64"/>
      <c r="L686" s="64"/>
      <c r="M686" s="64"/>
      <c r="N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>
      <c r="A687" s="7"/>
      <c r="B687" s="3"/>
      <c r="C687" s="9"/>
      <c r="D687" s="9"/>
      <c r="E687" s="9"/>
      <c r="F687" s="9"/>
      <c r="G687" s="9"/>
      <c r="H687" s="9"/>
      <c r="I687" s="12"/>
      <c r="J687" s="3"/>
      <c r="K687" s="64"/>
      <c r="L687" s="64"/>
      <c r="M687" s="64"/>
      <c r="N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>
      <c r="A688" s="7"/>
      <c r="B688" s="3"/>
      <c r="C688" s="9"/>
      <c r="D688" s="9"/>
      <c r="E688" s="9"/>
      <c r="F688" s="9"/>
      <c r="G688" s="9"/>
      <c r="H688" s="9"/>
      <c r="I688" s="12"/>
      <c r="J688" s="3"/>
      <c r="K688" s="64"/>
      <c r="L688" s="64"/>
      <c r="M688" s="64"/>
      <c r="N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>
      <c r="A689" s="7"/>
      <c r="B689" s="3"/>
      <c r="C689" s="9"/>
      <c r="D689" s="9"/>
      <c r="E689" s="9"/>
      <c r="F689" s="9"/>
      <c r="G689" s="9"/>
      <c r="H689" s="9"/>
      <c r="I689" s="12"/>
      <c r="J689" s="3"/>
      <c r="K689" s="64"/>
      <c r="L689" s="64"/>
      <c r="M689" s="64"/>
      <c r="N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>
      <c r="A690" s="7"/>
      <c r="B690" s="3"/>
      <c r="C690" s="9"/>
      <c r="D690" s="9"/>
      <c r="E690" s="9"/>
      <c r="F690" s="9"/>
      <c r="G690" s="9"/>
      <c r="H690" s="9"/>
      <c r="I690" s="12"/>
      <c r="J690" s="3"/>
      <c r="K690" s="64"/>
      <c r="L690" s="64"/>
      <c r="M690" s="64"/>
      <c r="N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>
      <c r="A691" s="7"/>
      <c r="B691" s="3"/>
      <c r="C691" s="9"/>
      <c r="D691" s="9"/>
      <c r="E691" s="9"/>
      <c r="F691" s="9"/>
      <c r="G691" s="9"/>
      <c r="H691" s="9"/>
      <c r="I691" s="12"/>
      <c r="J691" s="3"/>
      <c r="K691" s="64"/>
      <c r="L691" s="64"/>
      <c r="M691" s="64"/>
      <c r="N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>
      <c r="A692" s="7"/>
      <c r="B692" s="3"/>
      <c r="C692" s="9"/>
      <c r="D692" s="9"/>
      <c r="E692" s="9"/>
      <c r="F692" s="9"/>
      <c r="G692" s="9"/>
      <c r="H692" s="9"/>
      <c r="I692" s="12"/>
      <c r="J692" s="3"/>
      <c r="K692" s="64"/>
      <c r="L692" s="64"/>
      <c r="M692" s="64"/>
      <c r="N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>
      <c r="A693" s="7"/>
      <c r="B693" s="3"/>
      <c r="C693" s="9"/>
      <c r="D693" s="9"/>
      <c r="E693" s="9"/>
      <c r="F693" s="9"/>
      <c r="G693" s="9"/>
      <c r="H693" s="9"/>
      <c r="I693" s="12"/>
      <c r="J693" s="3"/>
      <c r="K693" s="64"/>
      <c r="L693" s="64"/>
      <c r="M693" s="64"/>
      <c r="N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>
      <c r="A694" s="7"/>
      <c r="B694" s="3"/>
      <c r="C694" s="9"/>
      <c r="D694" s="9"/>
      <c r="E694" s="9"/>
      <c r="F694" s="9"/>
      <c r="G694" s="9"/>
      <c r="H694" s="9"/>
      <c r="I694" s="12"/>
      <c r="J694" s="3"/>
      <c r="K694" s="64"/>
      <c r="L694" s="64"/>
      <c r="M694" s="64"/>
      <c r="N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>
      <c r="A695" s="7"/>
      <c r="B695" s="3"/>
      <c r="C695" s="9"/>
      <c r="D695" s="9"/>
      <c r="E695" s="9"/>
      <c r="F695" s="9"/>
      <c r="G695" s="9"/>
      <c r="H695" s="9"/>
      <c r="I695" s="12"/>
      <c r="J695" s="3"/>
      <c r="K695" s="64"/>
      <c r="L695" s="64"/>
      <c r="M695" s="64"/>
      <c r="N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>
      <c r="A696" s="7"/>
      <c r="B696" s="3"/>
      <c r="C696" s="9"/>
      <c r="D696" s="9"/>
      <c r="E696" s="9"/>
      <c r="F696" s="9"/>
      <c r="G696" s="9"/>
      <c r="H696" s="9"/>
      <c r="I696" s="12"/>
      <c r="J696" s="3"/>
      <c r="K696" s="64"/>
      <c r="L696" s="64"/>
      <c r="M696" s="64"/>
      <c r="N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>
      <c r="A697" s="7"/>
      <c r="B697" s="3"/>
      <c r="C697" s="9"/>
      <c r="D697" s="9"/>
      <c r="E697" s="9"/>
      <c r="F697" s="9"/>
      <c r="G697" s="9"/>
      <c r="H697" s="9"/>
      <c r="I697" s="12"/>
      <c r="J697" s="3"/>
      <c r="K697" s="64"/>
      <c r="L697" s="64"/>
      <c r="M697" s="64"/>
      <c r="N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>
      <c r="A698" s="7"/>
      <c r="B698" s="3"/>
      <c r="C698" s="9"/>
      <c r="D698" s="9"/>
      <c r="E698" s="9"/>
      <c r="F698" s="9"/>
      <c r="G698" s="9"/>
      <c r="H698" s="9"/>
      <c r="I698" s="12"/>
      <c r="J698" s="3"/>
      <c r="K698" s="64"/>
      <c r="L698" s="64"/>
      <c r="M698" s="64"/>
      <c r="N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>
      <c r="A699" s="7"/>
      <c r="B699" s="3"/>
      <c r="C699" s="9"/>
      <c r="D699" s="9"/>
      <c r="E699" s="9"/>
      <c r="F699" s="9"/>
      <c r="G699" s="9"/>
      <c r="H699" s="9"/>
      <c r="I699" s="12"/>
      <c r="J699" s="3"/>
      <c r="K699" s="64"/>
      <c r="L699" s="64"/>
      <c r="M699" s="64"/>
      <c r="N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>
      <c r="A700" s="7"/>
      <c r="B700" s="3"/>
      <c r="C700" s="9"/>
      <c r="D700" s="9"/>
      <c r="E700" s="9"/>
      <c r="F700" s="9"/>
      <c r="G700" s="9"/>
      <c r="H700" s="9"/>
      <c r="I700" s="12"/>
      <c r="J700" s="3"/>
      <c r="K700" s="64"/>
      <c r="L700" s="64"/>
      <c r="M700" s="64"/>
      <c r="N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>
      <c r="A701" s="7"/>
      <c r="B701" s="3"/>
      <c r="C701" s="9"/>
      <c r="D701" s="9"/>
      <c r="E701" s="9"/>
      <c r="F701" s="9"/>
      <c r="G701" s="9"/>
      <c r="H701" s="9"/>
      <c r="I701" s="12"/>
      <c r="J701" s="3"/>
      <c r="K701" s="64"/>
      <c r="L701" s="64"/>
      <c r="M701" s="64"/>
      <c r="N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>
      <c r="A702" s="7"/>
      <c r="B702" s="3"/>
      <c r="C702" s="9"/>
      <c r="D702" s="9"/>
      <c r="E702" s="9"/>
      <c r="F702" s="9"/>
      <c r="G702" s="9"/>
      <c r="H702" s="9"/>
      <c r="I702" s="12"/>
      <c r="J702" s="3"/>
      <c r="K702" s="64"/>
      <c r="L702" s="64"/>
      <c r="M702" s="64"/>
      <c r="N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>
      <c r="A703" s="7"/>
      <c r="B703" s="3"/>
      <c r="C703" s="9"/>
      <c r="D703" s="9"/>
      <c r="E703" s="9"/>
      <c r="F703" s="9"/>
      <c r="G703" s="9"/>
      <c r="H703" s="9"/>
      <c r="I703" s="12"/>
      <c r="J703" s="3"/>
      <c r="K703" s="64"/>
      <c r="L703" s="64"/>
      <c r="M703" s="64"/>
      <c r="N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>
      <c r="A704" s="7"/>
      <c r="B704" s="3"/>
      <c r="C704" s="9"/>
      <c r="D704" s="9"/>
      <c r="E704" s="9"/>
      <c r="F704" s="9"/>
      <c r="G704" s="9"/>
      <c r="H704" s="9"/>
      <c r="I704" s="12"/>
      <c r="J704" s="3"/>
      <c r="K704" s="64"/>
      <c r="L704" s="64"/>
      <c r="M704" s="64"/>
      <c r="N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>
      <c r="A705" s="7"/>
      <c r="B705" s="3"/>
      <c r="C705" s="9"/>
      <c r="D705" s="9"/>
      <c r="E705" s="9"/>
      <c r="F705" s="9"/>
      <c r="G705" s="9"/>
      <c r="H705" s="9"/>
      <c r="I705" s="12"/>
      <c r="J705" s="3"/>
      <c r="K705" s="64"/>
      <c r="L705" s="64"/>
      <c r="M705" s="64"/>
      <c r="N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>
      <c r="A706" s="7"/>
      <c r="B706" s="3"/>
      <c r="C706" s="9"/>
      <c r="D706" s="9"/>
      <c r="E706" s="9"/>
      <c r="F706" s="9"/>
      <c r="G706" s="9"/>
      <c r="H706" s="9"/>
      <c r="I706" s="12"/>
      <c r="J706" s="3"/>
      <c r="K706" s="64"/>
      <c r="L706" s="64"/>
      <c r="M706" s="64"/>
      <c r="N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>
      <c r="A707" s="7"/>
      <c r="B707" s="3"/>
      <c r="C707" s="9"/>
      <c r="D707" s="9"/>
      <c r="E707" s="9"/>
      <c r="F707" s="9"/>
      <c r="G707" s="9"/>
      <c r="H707" s="9"/>
      <c r="I707" s="12"/>
      <c r="J707" s="3"/>
      <c r="K707" s="64"/>
      <c r="L707" s="64"/>
      <c r="M707" s="64"/>
      <c r="N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>
      <c r="A708" s="7"/>
      <c r="B708" s="3"/>
      <c r="C708" s="9"/>
      <c r="D708" s="9"/>
      <c r="E708" s="9"/>
      <c r="F708" s="9"/>
      <c r="G708" s="9"/>
      <c r="H708" s="9"/>
      <c r="I708" s="12"/>
      <c r="J708" s="3"/>
      <c r="K708" s="64"/>
      <c r="L708" s="64"/>
      <c r="M708" s="64"/>
      <c r="N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>
      <c r="A709" s="7"/>
      <c r="B709" s="3"/>
      <c r="C709" s="9"/>
      <c r="D709" s="9"/>
      <c r="E709" s="9"/>
      <c r="F709" s="9"/>
      <c r="G709" s="9"/>
      <c r="H709" s="9"/>
      <c r="I709" s="12"/>
      <c r="J709" s="3"/>
      <c r="K709" s="64"/>
      <c r="L709" s="64"/>
      <c r="M709" s="64"/>
      <c r="N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>
      <c r="A710" s="7"/>
      <c r="B710" s="3"/>
      <c r="C710" s="9"/>
      <c r="D710" s="9"/>
      <c r="E710" s="9"/>
      <c r="F710" s="9"/>
      <c r="G710" s="9"/>
      <c r="H710" s="9"/>
      <c r="I710" s="12"/>
      <c r="J710" s="3"/>
      <c r="K710" s="64"/>
      <c r="L710" s="64"/>
      <c r="M710" s="64"/>
      <c r="N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>
      <c r="A711" s="7"/>
      <c r="B711" s="3"/>
      <c r="C711" s="9"/>
      <c r="D711" s="9"/>
      <c r="E711" s="9"/>
      <c r="F711" s="9"/>
      <c r="G711" s="9"/>
      <c r="H711" s="9"/>
      <c r="I711" s="12"/>
      <c r="J711" s="3"/>
      <c r="K711" s="64"/>
      <c r="L711" s="64"/>
      <c r="M711" s="64"/>
      <c r="N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>
      <c r="A712" s="7"/>
      <c r="B712" s="3"/>
      <c r="C712" s="9"/>
      <c r="D712" s="9"/>
      <c r="E712" s="9"/>
      <c r="F712" s="9"/>
      <c r="G712" s="9"/>
      <c r="H712" s="9"/>
      <c r="I712" s="12"/>
      <c r="J712" s="3"/>
      <c r="K712" s="64"/>
      <c r="L712" s="64"/>
      <c r="M712" s="64"/>
      <c r="N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>
      <c r="A713" s="7"/>
      <c r="B713" s="3"/>
      <c r="C713" s="9"/>
      <c r="D713" s="9"/>
      <c r="E713" s="9"/>
      <c r="F713" s="9"/>
      <c r="G713" s="9"/>
      <c r="H713" s="9"/>
      <c r="I713" s="12"/>
      <c r="J713" s="3"/>
      <c r="K713" s="64"/>
      <c r="L713" s="64"/>
      <c r="M713" s="64"/>
      <c r="N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>
      <c r="A714" s="7"/>
      <c r="B714" s="3"/>
      <c r="C714" s="9"/>
      <c r="D714" s="9"/>
      <c r="E714" s="9"/>
      <c r="F714" s="9"/>
      <c r="G714" s="9"/>
      <c r="H714" s="9"/>
      <c r="I714" s="12"/>
      <c r="J714" s="3"/>
      <c r="K714" s="64"/>
      <c r="L714" s="64"/>
      <c r="M714" s="64"/>
      <c r="N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>
      <c r="A715" s="7"/>
      <c r="B715" s="3"/>
      <c r="C715" s="9"/>
      <c r="D715" s="9"/>
      <c r="E715" s="9"/>
      <c r="F715" s="9"/>
      <c r="G715" s="9"/>
      <c r="H715" s="9"/>
      <c r="I715" s="12"/>
      <c r="J715" s="3"/>
      <c r="K715" s="64"/>
      <c r="L715" s="64"/>
      <c r="M715" s="64"/>
      <c r="N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>
      <c r="A716" s="7"/>
      <c r="B716" s="3"/>
      <c r="C716" s="9"/>
      <c r="D716" s="9"/>
      <c r="E716" s="9"/>
      <c r="F716" s="9"/>
      <c r="G716" s="9"/>
      <c r="H716" s="9"/>
      <c r="I716" s="12"/>
      <c r="J716" s="3"/>
      <c r="K716" s="64"/>
      <c r="L716" s="64"/>
      <c r="M716" s="64"/>
      <c r="N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>
      <c r="A717" s="7"/>
      <c r="B717" s="3"/>
      <c r="C717" s="9"/>
      <c r="D717" s="9"/>
      <c r="E717" s="9"/>
      <c r="F717" s="9"/>
      <c r="G717" s="9"/>
      <c r="H717" s="9"/>
      <c r="I717" s="12"/>
      <c r="J717" s="3"/>
      <c r="K717" s="64"/>
      <c r="L717" s="64"/>
      <c r="M717" s="64"/>
      <c r="N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>
      <c r="A718" s="7"/>
      <c r="B718" s="3"/>
      <c r="C718" s="9"/>
      <c r="D718" s="9"/>
      <c r="E718" s="9"/>
      <c r="F718" s="9"/>
      <c r="G718" s="9"/>
      <c r="H718" s="9"/>
      <c r="I718" s="12"/>
      <c r="J718" s="3"/>
      <c r="K718" s="64"/>
      <c r="L718" s="64"/>
      <c r="M718" s="64"/>
      <c r="N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>
      <c r="A719" s="7"/>
      <c r="B719" s="3"/>
      <c r="C719" s="9"/>
      <c r="D719" s="9"/>
      <c r="E719" s="9"/>
      <c r="F719" s="9"/>
      <c r="G719" s="9"/>
      <c r="H719" s="9"/>
      <c r="I719" s="12"/>
      <c r="J719" s="3"/>
      <c r="K719" s="64"/>
      <c r="L719" s="64"/>
      <c r="M719" s="64"/>
      <c r="N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>
      <c r="A720" s="7"/>
      <c r="B720" s="3"/>
      <c r="C720" s="9"/>
      <c r="D720" s="9"/>
      <c r="E720" s="9"/>
      <c r="F720" s="9"/>
      <c r="G720" s="9"/>
      <c r="H720" s="9"/>
      <c r="I720" s="12"/>
      <c r="J720" s="3"/>
      <c r="K720" s="64"/>
      <c r="L720" s="64"/>
      <c r="M720" s="64"/>
      <c r="N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>
      <c r="A721" s="7"/>
      <c r="B721" s="3"/>
      <c r="C721" s="9"/>
      <c r="D721" s="9"/>
      <c r="E721" s="9"/>
      <c r="F721" s="9"/>
      <c r="G721" s="9"/>
      <c r="H721" s="9"/>
      <c r="I721" s="12"/>
      <c r="J721" s="3"/>
      <c r="K721" s="64"/>
      <c r="L721" s="64"/>
      <c r="M721" s="64"/>
      <c r="N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>
      <c r="A722" s="7"/>
      <c r="B722" s="3"/>
      <c r="C722" s="9"/>
      <c r="D722" s="9"/>
      <c r="E722" s="9"/>
      <c r="F722" s="9"/>
      <c r="G722" s="9"/>
      <c r="H722" s="9"/>
      <c r="I722" s="12"/>
      <c r="J722" s="3"/>
      <c r="K722" s="64"/>
      <c r="L722" s="64"/>
      <c r="M722" s="64"/>
      <c r="N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>
      <c r="A723" s="7"/>
      <c r="B723" s="3"/>
      <c r="C723" s="9"/>
      <c r="D723" s="9"/>
      <c r="E723" s="9"/>
      <c r="F723" s="9"/>
      <c r="G723" s="9"/>
      <c r="H723" s="9"/>
      <c r="I723" s="12"/>
      <c r="J723" s="3"/>
      <c r="K723" s="64"/>
      <c r="L723" s="64"/>
      <c r="M723" s="64"/>
      <c r="N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>
      <c r="A724" s="7"/>
      <c r="B724" s="3"/>
      <c r="C724" s="9"/>
      <c r="D724" s="9"/>
      <c r="E724" s="9"/>
      <c r="F724" s="9"/>
      <c r="G724" s="9"/>
      <c r="H724" s="9"/>
      <c r="I724" s="12"/>
      <c r="J724" s="3"/>
      <c r="K724" s="64"/>
      <c r="L724" s="64"/>
      <c r="M724" s="64"/>
      <c r="N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>
      <c r="A725" s="7"/>
      <c r="B725" s="3"/>
      <c r="C725" s="9"/>
      <c r="D725" s="9"/>
      <c r="E725" s="9"/>
      <c r="F725" s="9"/>
      <c r="G725" s="9"/>
      <c r="H725" s="9"/>
      <c r="I725" s="12"/>
      <c r="J725" s="3"/>
      <c r="K725" s="64"/>
      <c r="L725" s="64"/>
      <c r="M725" s="64"/>
      <c r="N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>
      <c r="A726" s="7"/>
      <c r="B726" s="3"/>
      <c r="C726" s="9"/>
      <c r="D726" s="9"/>
      <c r="E726" s="9"/>
      <c r="F726" s="9"/>
      <c r="G726" s="9"/>
      <c r="H726" s="9"/>
      <c r="I726" s="12"/>
      <c r="J726" s="3"/>
      <c r="K726" s="64"/>
      <c r="L726" s="64"/>
      <c r="M726" s="64"/>
      <c r="N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>
      <c r="A727" s="7"/>
      <c r="B727" s="3"/>
      <c r="C727" s="9"/>
      <c r="D727" s="9"/>
      <c r="E727" s="9"/>
      <c r="F727" s="9"/>
      <c r="G727" s="9"/>
      <c r="H727" s="9"/>
      <c r="I727" s="12"/>
      <c r="J727" s="3"/>
      <c r="K727" s="64"/>
      <c r="L727" s="64"/>
      <c r="M727" s="64"/>
      <c r="N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>
      <c r="A728" s="7"/>
      <c r="B728" s="3"/>
      <c r="C728" s="9"/>
      <c r="D728" s="9"/>
      <c r="E728" s="9"/>
      <c r="F728" s="9"/>
      <c r="G728" s="9"/>
      <c r="H728" s="9"/>
      <c r="I728" s="12"/>
      <c r="J728" s="3"/>
      <c r="K728" s="64"/>
      <c r="L728" s="64"/>
      <c r="M728" s="64"/>
      <c r="N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>
      <c r="A729" s="7"/>
      <c r="B729" s="3"/>
      <c r="C729" s="9"/>
      <c r="D729" s="9"/>
      <c r="E729" s="9"/>
      <c r="F729" s="9"/>
      <c r="G729" s="9"/>
      <c r="H729" s="9"/>
      <c r="I729" s="12"/>
      <c r="J729" s="3"/>
      <c r="K729" s="64"/>
      <c r="L729" s="64"/>
      <c r="M729" s="64"/>
      <c r="N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>
      <c r="A730" s="7"/>
      <c r="B730" s="3"/>
      <c r="C730" s="9"/>
      <c r="D730" s="9"/>
      <c r="E730" s="9"/>
      <c r="F730" s="9"/>
      <c r="G730" s="9"/>
      <c r="H730" s="9"/>
      <c r="I730" s="12"/>
      <c r="J730" s="3"/>
      <c r="K730" s="64"/>
      <c r="L730" s="64"/>
      <c r="M730" s="64"/>
      <c r="N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>
      <c r="A731" s="7"/>
      <c r="B731" s="3"/>
      <c r="C731" s="9"/>
      <c r="D731" s="9"/>
      <c r="E731" s="9"/>
      <c r="F731" s="9"/>
      <c r="G731" s="9"/>
      <c r="H731" s="9"/>
      <c r="I731" s="12"/>
      <c r="J731" s="3"/>
      <c r="K731" s="64"/>
      <c r="L731" s="64"/>
      <c r="M731" s="64"/>
      <c r="N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>
      <c r="A732" s="7"/>
      <c r="B732" s="3"/>
      <c r="C732" s="9"/>
      <c r="D732" s="9"/>
      <c r="E732" s="9"/>
      <c r="F732" s="9"/>
      <c r="G732" s="9"/>
      <c r="H732" s="9"/>
      <c r="I732" s="12"/>
      <c r="J732" s="3"/>
      <c r="K732" s="64"/>
      <c r="L732" s="64"/>
      <c r="M732" s="64"/>
      <c r="N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>
      <c r="A733" s="7"/>
      <c r="B733" s="3"/>
      <c r="C733" s="9"/>
      <c r="D733" s="9"/>
      <c r="E733" s="9"/>
      <c r="F733" s="9"/>
      <c r="G733" s="9"/>
      <c r="H733" s="9"/>
      <c r="I733" s="12"/>
      <c r="J733" s="3"/>
      <c r="K733" s="64"/>
      <c r="L733" s="64"/>
      <c r="M733" s="64"/>
      <c r="N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>
      <c r="A734" s="7"/>
      <c r="B734" s="3"/>
      <c r="C734" s="9"/>
      <c r="D734" s="9"/>
      <c r="E734" s="9"/>
      <c r="F734" s="9"/>
      <c r="G734" s="9"/>
      <c r="H734" s="9"/>
      <c r="I734" s="12"/>
      <c r="J734" s="3"/>
      <c r="K734" s="64"/>
      <c r="L734" s="64"/>
      <c r="M734" s="64"/>
      <c r="N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>
      <c r="A735" s="7"/>
      <c r="B735" s="3"/>
      <c r="C735" s="9"/>
      <c r="D735" s="9"/>
      <c r="E735" s="9"/>
      <c r="F735" s="9"/>
      <c r="G735" s="9"/>
      <c r="H735" s="9"/>
      <c r="I735" s="12"/>
      <c r="J735" s="3"/>
      <c r="K735" s="64"/>
      <c r="L735" s="64"/>
      <c r="M735" s="64"/>
      <c r="N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>
      <c r="A736" s="7"/>
      <c r="B736" s="3"/>
      <c r="C736" s="9"/>
      <c r="D736" s="9"/>
      <c r="E736" s="9"/>
      <c r="F736" s="9"/>
      <c r="G736" s="9"/>
      <c r="H736" s="9"/>
      <c r="I736" s="12"/>
      <c r="J736" s="3"/>
      <c r="K736" s="64"/>
      <c r="L736" s="64"/>
      <c r="M736" s="64"/>
      <c r="N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>
      <c r="A737" s="7"/>
      <c r="B737" s="3"/>
      <c r="C737" s="9"/>
      <c r="D737" s="9"/>
      <c r="E737" s="9"/>
      <c r="F737" s="9"/>
      <c r="G737" s="9"/>
      <c r="H737" s="9"/>
      <c r="I737" s="12"/>
      <c r="J737" s="3"/>
      <c r="K737" s="64"/>
      <c r="L737" s="64"/>
      <c r="M737" s="64"/>
      <c r="N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>
      <c r="A738" s="7"/>
      <c r="B738" s="3"/>
      <c r="C738" s="9"/>
      <c r="D738" s="9"/>
      <c r="E738" s="9"/>
      <c r="F738" s="9"/>
      <c r="G738" s="9"/>
      <c r="H738" s="9"/>
      <c r="I738" s="12"/>
      <c r="J738" s="3"/>
      <c r="K738" s="64"/>
      <c r="L738" s="64"/>
      <c r="M738" s="64"/>
      <c r="N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>
      <c r="A739" s="7"/>
      <c r="B739" s="3"/>
      <c r="C739" s="9"/>
      <c r="D739" s="9"/>
      <c r="E739" s="9"/>
      <c r="F739" s="9"/>
      <c r="G739" s="9"/>
      <c r="H739" s="9"/>
      <c r="I739" s="12"/>
      <c r="J739" s="3"/>
      <c r="K739" s="64"/>
      <c r="L739" s="64"/>
      <c r="M739" s="64"/>
      <c r="N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>
      <c r="A740" s="7"/>
      <c r="B740" s="3"/>
      <c r="C740" s="9"/>
      <c r="D740" s="9"/>
      <c r="E740" s="9"/>
      <c r="F740" s="9"/>
      <c r="G740" s="9"/>
      <c r="H740" s="9"/>
      <c r="I740" s="12"/>
      <c r="J740" s="3"/>
      <c r="K740" s="64"/>
      <c r="L740" s="64"/>
      <c r="M740" s="64"/>
      <c r="N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>
      <c r="A741" s="7"/>
      <c r="B741" s="3"/>
      <c r="C741" s="9"/>
      <c r="D741" s="9"/>
      <c r="E741" s="9"/>
      <c r="F741" s="9"/>
      <c r="G741" s="9"/>
      <c r="H741" s="9"/>
      <c r="I741" s="12"/>
      <c r="J741" s="3"/>
      <c r="K741" s="64"/>
      <c r="L741" s="64"/>
      <c r="M741" s="64"/>
      <c r="N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>
      <c r="A742" s="7"/>
      <c r="B742" s="3"/>
      <c r="C742" s="9"/>
      <c r="D742" s="9"/>
      <c r="E742" s="9"/>
      <c r="F742" s="9"/>
      <c r="G742" s="9"/>
      <c r="H742" s="9"/>
      <c r="I742" s="12"/>
      <c r="J742" s="3"/>
      <c r="K742" s="64"/>
      <c r="L742" s="64"/>
      <c r="M742" s="64"/>
      <c r="N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>
      <c r="A743" s="7"/>
      <c r="B743" s="3"/>
      <c r="C743" s="9"/>
      <c r="D743" s="9"/>
      <c r="E743" s="9"/>
      <c r="F743" s="9"/>
      <c r="G743" s="9"/>
      <c r="H743" s="9"/>
      <c r="I743" s="12"/>
      <c r="J743" s="3"/>
      <c r="K743" s="64"/>
      <c r="L743" s="64"/>
      <c r="M743" s="64"/>
      <c r="N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>
      <c r="A744" s="7"/>
      <c r="B744" s="3"/>
      <c r="C744" s="9"/>
      <c r="D744" s="9"/>
      <c r="E744" s="9"/>
      <c r="F744" s="9"/>
      <c r="G744" s="9"/>
      <c r="H744" s="9"/>
      <c r="I744" s="12"/>
      <c r="J744" s="3"/>
      <c r="K744" s="64"/>
      <c r="L744" s="64"/>
      <c r="M744" s="64"/>
      <c r="N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>
      <c r="A745" s="7"/>
      <c r="B745" s="3"/>
      <c r="C745" s="9"/>
      <c r="D745" s="9"/>
      <c r="E745" s="9"/>
      <c r="F745" s="9"/>
      <c r="G745" s="9"/>
      <c r="H745" s="9"/>
      <c r="I745" s="12"/>
      <c r="J745" s="3"/>
      <c r="K745" s="64"/>
      <c r="L745" s="64"/>
      <c r="M745" s="64"/>
      <c r="N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>
      <c r="A746" s="7"/>
      <c r="B746" s="3"/>
      <c r="C746" s="9"/>
      <c r="D746" s="9"/>
      <c r="E746" s="9"/>
      <c r="F746" s="9"/>
      <c r="G746" s="9"/>
      <c r="H746" s="9"/>
      <c r="I746" s="12"/>
      <c r="J746" s="3"/>
      <c r="K746" s="64"/>
      <c r="L746" s="64"/>
      <c r="M746" s="64"/>
      <c r="N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>
      <c r="A747" s="7"/>
      <c r="B747" s="3"/>
      <c r="C747" s="9"/>
      <c r="D747" s="9"/>
      <c r="E747" s="9"/>
      <c r="F747" s="9"/>
      <c r="G747" s="9"/>
      <c r="H747" s="9"/>
      <c r="I747" s="12"/>
      <c r="J747" s="3"/>
      <c r="K747" s="64"/>
      <c r="L747" s="64"/>
      <c r="M747" s="64"/>
      <c r="N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>
      <c r="A748" s="7"/>
      <c r="B748" s="3"/>
      <c r="C748" s="9"/>
      <c r="D748" s="9"/>
      <c r="E748" s="9"/>
      <c r="F748" s="9"/>
      <c r="G748" s="9"/>
      <c r="H748" s="9"/>
      <c r="I748" s="12"/>
      <c r="J748" s="3"/>
      <c r="K748" s="64"/>
      <c r="L748" s="64"/>
      <c r="M748" s="64"/>
      <c r="N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>
      <c r="A749" s="7"/>
      <c r="B749" s="3"/>
      <c r="C749" s="9"/>
      <c r="D749" s="9"/>
      <c r="E749" s="9"/>
      <c r="F749" s="9"/>
      <c r="G749" s="9"/>
      <c r="H749" s="9"/>
      <c r="I749" s="12"/>
      <c r="J749" s="3"/>
      <c r="K749" s="64"/>
      <c r="L749" s="64"/>
      <c r="M749" s="64"/>
      <c r="N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>
      <c r="A750" s="7"/>
      <c r="B750" s="3"/>
      <c r="C750" s="9"/>
      <c r="D750" s="9"/>
      <c r="E750" s="9"/>
      <c r="F750" s="9"/>
      <c r="G750" s="9"/>
      <c r="H750" s="9"/>
      <c r="I750" s="12"/>
      <c r="J750" s="3"/>
      <c r="K750" s="64"/>
      <c r="L750" s="64"/>
      <c r="M750" s="64"/>
      <c r="N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>
      <c r="A751" s="7"/>
      <c r="B751" s="3"/>
      <c r="C751" s="9"/>
      <c r="D751" s="9"/>
      <c r="E751" s="9"/>
      <c r="F751" s="9"/>
      <c r="G751" s="9"/>
      <c r="H751" s="9"/>
      <c r="I751" s="12"/>
      <c r="J751" s="3"/>
      <c r="K751" s="64"/>
      <c r="L751" s="64"/>
      <c r="M751" s="64"/>
      <c r="N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>
      <c r="A752" s="7"/>
      <c r="B752" s="3"/>
      <c r="C752" s="9"/>
      <c r="D752" s="9"/>
      <c r="E752" s="9"/>
      <c r="F752" s="9"/>
      <c r="G752" s="9"/>
      <c r="H752" s="9"/>
      <c r="I752" s="12"/>
      <c r="J752" s="3"/>
      <c r="K752" s="64"/>
      <c r="L752" s="64"/>
      <c r="M752" s="64"/>
      <c r="N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>
      <c r="A753" s="7"/>
      <c r="B753" s="3"/>
      <c r="C753" s="9"/>
      <c r="D753" s="9"/>
      <c r="E753" s="9"/>
      <c r="F753" s="9"/>
      <c r="G753" s="9"/>
      <c r="H753" s="9"/>
      <c r="I753" s="12"/>
      <c r="J753" s="3"/>
      <c r="K753" s="64"/>
      <c r="L753" s="64"/>
      <c r="M753" s="64"/>
      <c r="N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>
      <c r="A754" s="7"/>
      <c r="B754" s="3"/>
      <c r="C754" s="9"/>
      <c r="D754" s="9"/>
      <c r="E754" s="9"/>
      <c r="F754" s="9"/>
      <c r="G754" s="9"/>
      <c r="H754" s="9"/>
      <c r="I754" s="12"/>
      <c r="J754" s="3"/>
      <c r="K754" s="64"/>
      <c r="L754" s="64"/>
      <c r="M754" s="64"/>
      <c r="N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>
      <c r="A755" s="7"/>
      <c r="B755" s="3"/>
      <c r="C755" s="9"/>
      <c r="D755" s="9"/>
      <c r="E755" s="9"/>
      <c r="F755" s="9"/>
      <c r="G755" s="9"/>
      <c r="H755" s="9"/>
      <c r="I755" s="12"/>
      <c r="J755" s="3"/>
      <c r="K755" s="64"/>
      <c r="L755" s="64"/>
      <c r="M755" s="64"/>
      <c r="N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>
      <c r="A756" s="7"/>
      <c r="B756" s="3"/>
      <c r="C756" s="9"/>
      <c r="D756" s="9"/>
      <c r="E756" s="9"/>
      <c r="F756" s="9"/>
      <c r="G756" s="9"/>
      <c r="H756" s="9"/>
      <c r="I756" s="12"/>
      <c r="J756" s="3"/>
      <c r="K756" s="64"/>
      <c r="L756" s="64"/>
      <c r="M756" s="64"/>
      <c r="N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>
      <c r="A757" s="7"/>
      <c r="B757" s="3"/>
      <c r="C757" s="9"/>
      <c r="D757" s="9"/>
      <c r="E757" s="9"/>
      <c r="F757" s="9"/>
      <c r="G757" s="9"/>
      <c r="H757" s="9"/>
      <c r="I757" s="12"/>
      <c r="J757" s="3"/>
      <c r="K757" s="64"/>
      <c r="L757" s="64"/>
      <c r="M757" s="64"/>
      <c r="N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>
      <c r="A758" s="7"/>
      <c r="B758" s="3"/>
      <c r="C758" s="9"/>
      <c r="D758" s="9"/>
      <c r="E758" s="9"/>
      <c r="F758" s="9"/>
      <c r="G758" s="9"/>
      <c r="H758" s="9"/>
      <c r="I758" s="12"/>
      <c r="J758" s="3"/>
      <c r="K758" s="64"/>
      <c r="L758" s="64"/>
      <c r="M758" s="64"/>
      <c r="N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>
      <c r="A759" s="7"/>
      <c r="B759" s="3"/>
      <c r="C759" s="9"/>
      <c r="D759" s="9"/>
      <c r="E759" s="9"/>
      <c r="F759" s="9"/>
      <c r="G759" s="9"/>
      <c r="H759" s="9"/>
      <c r="I759" s="12"/>
      <c r="J759" s="3"/>
      <c r="K759" s="64"/>
      <c r="L759" s="64"/>
      <c r="M759" s="64"/>
      <c r="N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>
      <c r="A760" s="7"/>
      <c r="B760" s="3"/>
      <c r="C760" s="9"/>
      <c r="D760" s="9"/>
      <c r="E760" s="9"/>
      <c r="F760" s="9"/>
      <c r="G760" s="9"/>
      <c r="H760" s="9"/>
      <c r="I760" s="12"/>
      <c r="J760" s="3"/>
      <c r="K760" s="64"/>
      <c r="L760" s="64"/>
      <c r="M760" s="64"/>
      <c r="N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>
      <c r="A761" s="7"/>
      <c r="B761" s="3"/>
      <c r="C761" s="9"/>
      <c r="D761" s="9"/>
      <c r="E761" s="9"/>
      <c r="F761" s="9"/>
      <c r="G761" s="9"/>
      <c r="H761" s="9"/>
      <c r="I761" s="12"/>
      <c r="J761" s="3"/>
      <c r="K761" s="64"/>
      <c r="L761" s="64"/>
      <c r="M761" s="64"/>
      <c r="N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>
      <c r="A762" s="7"/>
      <c r="B762" s="3"/>
      <c r="C762" s="9"/>
      <c r="D762" s="9"/>
      <c r="E762" s="9"/>
      <c r="F762" s="9"/>
      <c r="G762" s="9"/>
      <c r="H762" s="9"/>
      <c r="I762" s="12"/>
      <c r="J762" s="3"/>
      <c r="K762" s="64"/>
      <c r="L762" s="64"/>
      <c r="M762" s="64"/>
      <c r="N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>
      <c r="A763" s="7"/>
      <c r="B763" s="3"/>
      <c r="C763" s="9"/>
      <c r="D763" s="9"/>
      <c r="E763" s="9"/>
      <c r="F763" s="9"/>
      <c r="G763" s="9"/>
      <c r="H763" s="9"/>
      <c r="I763" s="12"/>
      <c r="J763" s="3"/>
      <c r="K763" s="64"/>
      <c r="L763" s="64"/>
      <c r="M763" s="64"/>
      <c r="N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>
      <c r="A764" s="7"/>
      <c r="B764" s="3"/>
      <c r="C764" s="9"/>
      <c r="D764" s="9"/>
      <c r="E764" s="9"/>
      <c r="F764" s="9"/>
      <c r="G764" s="9"/>
      <c r="H764" s="9"/>
      <c r="I764" s="12"/>
      <c r="J764" s="3"/>
      <c r="K764" s="64"/>
      <c r="L764" s="64"/>
      <c r="M764" s="64"/>
      <c r="N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>
      <c r="A765" s="7"/>
      <c r="B765" s="3"/>
      <c r="C765" s="9"/>
      <c r="D765" s="9"/>
      <c r="E765" s="9"/>
      <c r="F765" s="9"/>
      <c r="G765" s="9"/>
      <c r="H765" s="9"/>
      <c r="I765" s="12"/>
      <c r="J765" s="3"/>
      <c r="K765" s="64"/>
      <c r="L765" s="64"/>
      <c r="M765" s="64"/>
      <c r="N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>
      <c r="A766" s="7"/>
      <c r="B766" s="3"/>
      <c r="C766" s="9"/>
      <c r="D766" s="9"/>
      <c r="E766" s="9"/>
      <c r="F766" s="9"/>
      <c r="G766" s="9"/>
      <c r="H766" s="9"/>
      <c r="I766" s="12"/>
      <c r="J766" s="3"/>
      <c r="K766" s="64"/>
      <c r="L766" s="64"/>
      <c r="M766" s="64"/>
      <c r="N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>
      <c r="A767" s="7"/>
      <c r="B767" s="3"/>
      <c r="C767" s="9"/>
      <c r="D767" s="9"/>
      <c r="E767" s="9"/>
      <c r="F767" s="9"/>
      <c r="G767" s="9"/>
      <c r="H767" s="9"/>
      <c r="I767" s="12"/>
      <c r="J767" s="3"/>
      <c r="K767" s="64"/>
      <c r="L767" s="64"/>
      <c r="M767" s="64"/>
      <c r="N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>
      <c r="A768" s="7"/>
      <c r="B768" s="3"/>
      <c r="C768" s="9"/>
      <c r="D768" s="9"/>
      <c r="E768" s="9"/>
      <c r="F768" s="9"/>
      <c r="G768" s="9"/>
      <c r="H768" s="9"/>
      <c r="I768" s="12"/>
      <c r="J768" s="3"/>
      <c r="K768" s="64"/>
      <c r="L768" s="64"/>
      <c r="M768" s="64"/>
      <c r="N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>
      <c r="A769" s="7"/>
      <c r="B769" s="3"/>
      <c r="C769" s="9"/>
      <c r="D769" s="9"/>
      <c r="E769" s="9"/>
      <c r="F769" s="9"/>
      <c r="G769" s="9"/>
      <c r="H769" s="9"/>
      <c r="I769" s="12"/>
      <c r="J769" s="3"/>
      <c r="K769" s="64"/>
      <c r="L769" s="64"/>
      <c r="M769" s="64"/>
      <c r="N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>
      <c r="A770" s="7"/>
      <c r="B770" s="3"/>
      <c r="C770" s="9"/>
      <c r="D770" s="9"/>
      <c r="E770" s="9"/>
      <c r="F770" s="9"/>
      <c r="G770" s="9"/>
      <c r="H770" s="9"/>
      <c r="I770" s="12"/>
      <c r="J770" s="3"/>
      <c r="K770" s="64"/>
      <c r="L770" s="64"/>
      <c r="M770" s="64"/>
      <c r="N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>
      <c r="A771" s="7"/>
      <c r="B771" s="3"/>
      <c r="C771" s="9"/>
      <c r="D771" s="9"/>
      <c r="E771" s="9"/>
      <c r="F771" s="9"/>
      <c r="G771" s="9"/>
      <c r="H771" s="9"/>
      <c r="I771" s="12"/>
      <c r="J771" s="3"/>
      <c r="K771" s="64"/>
      <c r="L771" s="64"/>
      <c r="M771" s="64"/>
      <c r="N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>
      <c r="A772" s="7"/>
      <c r="B772" s="3"/>
      <c r="C772" s="9"/>
      <c r="D772" s="9"/>
      <c r="E772" s="9"/>
      <c r="F772" s="9"/>
      <c r="G772" s="9"/>
      <c r="H772" s="9"/>
      <c r="I772" s="12"/>
      <c r="J772" s="3"/>
      <c r="K772" s="64"/>
      <c r="L772" s="64"/>
      <c r="M772" s="64"/>
      <c r="N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>
      <c r="A773" s="7"/>
      <c r="B773" s="3"/>
      <c r="C773" s="9"/>
      <c r="D773" s="9"/>
      <c r="E773" s="9"/>
      <c r="F773" s="9"/>
      <c r="G773" s="9"/>
      <c r="H773" s="9"/>
      <c r="I773" s="12"/>
      <c r="J773" s="3"/>
      <c r="K773" s="64"/>
      <c r="L773" s="64"/>
      <c r="M773" s="64"/>
      <c r="N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>
      <c r="A774" s="7"/>
      <c r="B774" s="3"/>
      <c r="C774" s="9"/>
      <c r="D774" s="9"/>
      <c r="E774" s="9"/>
      <c r="F774" s="9"/>
      <c r="G774" s="9"/>
      <c r="H774" s="9"/>
      <c r="I774" s="12"/>
      <c r="J774" s="3"/>
      <c r="K774" s="64"/>
      <c r="L774" s="64"/>
      <c r="M774" s="64"/>
      <c r="N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>
      <c r="A775" s="7"/>
      <c r="B775" s="3"/>
      <c r="C775" s="9"/>
      <c r="D775" s="9"/>
      <c r="E775" s="9"/>
      <c r="F775" s="9"/>
      <c r="G775" s="9"/>
      <c r="H775" s="9"/>
      <c r="I775" s="12"/>
      <c r="J775" s="3"/>
      <c r="K775" s="64"/>
      <c r="L775" s="64"/>
      <c r="M775" s="64"/>
      <c r="N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>
      <c r="A776" s="7"/>
      <c r="B776" s="3"/>
      <c r="C776" s="9"/>
      <c r="D776" s="9"/>
      <c r="E776" s="9"/>
      <c r="F776" s="9"/>
      <c r="G776" s="9"/>
      <c r="H776" s="9"/>
      <c r="I776" s="12"/>
      <c r="J776" s="3"/>
      <c r="K776" s="64"/>
      <c r="L776" s="64"/>
      <c r="M776" s="64"/>
      <c r="N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>
      <c r="A777" s="7"/>
      <c r="B777" s="3"/>
      <c r="C777" s="9"/>
      <c r="D777" s="9"/>
      <c r="E777" s="9"/>
      <c r="F777" s="9"/>
      <c r="G777" s="9"/>
      <c r="H777" s="9"/>
      <c r="I777" s="12"/>
      <c r="J777" s="3"/>
      <c r="K777" s="64"/>
      <c r="L777" s="64"/>
      <c r="M777" s="64"/>
      <c r="N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>
      <c r="A778" s="7"/>
      <c r="B778" s="3"/>
      <c r="C778" s="9"/>
      <c r="D778" s="9"/>
      <c r="E778" s="9"/>
      <c r="F778" s="9"/>
      <c r="G778" s="9"/>
      <c r="H778" s="9"/>
      <c r="I778" s="12"/>
      <c r="J778" s="3"/>
      <c r="K778" s="64"/>
      <c r="L778" s="64"/>
      <c r="M778" s="64"/>
      <c r="N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>
      <c r="A779" s="7"/>
      <c r="B779" s="3"/>
      <c r="C779" s="9"/>
      <c r="D779" s="9"/>
      <c r="E779" s="9"/>
      <c r="F779" s="9"/>
      <c r="G779" s="9"/>
      <c r="H779" s="9"/>
      <c r="I779" s="12"/>
      <c r="J779" s="3"/>
      <c r="K779" s="64"/>
      <c r="L779" s="64"/>
      <c r="M779" s="64"/>
      <c r="N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>
      <c r="A780" s="7"/>
      <c r="B780" s="3"/>
      <c r="C780" s="9"/>
      <c r="D780" s="9"/>
      <c r="E780" s="9"/>
      <c r="F780" s="9"/>
      <c r="G780" s="9"/>
      <c r="H780" s="9"/>
      <c r="I780" s="12"/>
      <c r="J780" s="3"/>
      <c r="K780" s="64"/>
      <c r="L780" s="64"/>
      <c r="M780" s="64"/>
      <c r="N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>
      <c r="A781" s="7"/>
      <c r="B781" s="3"/>
      <c r="C781" s="9"/>
      <c r="D781" s="9"/>
      <c r="E781" s="9"/>
      <c r="F781" s="9"/>
      <c r="G781" s="9"/>
      <c r="H781" s="9"/>
      <c r="I781" s="12"/>
      <c r="J781" s="3"/>
      <c r="K781" s="64"/>
      <c r="L781" s="64"/>
      <c r="M781" s="64"/>
      <c r="N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>
      <c r="A782" s="7"/>
      <c r="B782" s="3"/>
      <c r="C782" s="9"/>
      <c r="D782" s="9"/>
      <c r="E782" s="9"/>
      <c r="F782" s="9"/>
      <c r="G782" s="9"/>
      <c r="H782" s="9"/>
      <c r="I782" s="12"/>
      <c r="J782" s="3"/>
      <c r="K782" s="64"/>
      <c r="L782" s="64"/>
      <c r="M782" s="64"/>
      <c r="N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>
      <c r="A783" s="7"/>
      <c r="B783" s="3"/>
      <c r="C783" s="9"/>
      <c r="D783" s="9"/>
      <c r="E783" s="9"/>
      <c r="F783" s="9"/>
      <c r="G783" s="9"/>
      <c r="H783" s="9"/>
      <c r="I783" s="12"/>
      <c r="J783" s="3"/>
      <c r="K783" s="64"/>
      <c r="L783" s="64"/>
      <c r="M783" s="64"/>
      <c r="N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>
      <c r="A784" s="7"/>
      <c r="B784" s="3"/>
      <c r="C784" s="9"/>
      <c r="D784" s="9"/>
      <c r="E784" s="9"/>
      <c r="F784" s="9"/>
      <c r="G784" s="9"/>
      <c r="H784" s="9"/>
      <c r="I784" s="12"/>
      <c r="J784" s="3"/>
      <c r="K784" s="64"/>
      <c r="L784" s="64"/>
      <c r="M784" s="64"/>
      <c r="N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>
      <c r="A785" s="7"/>
      <c r="B785" s="3"/>
      <c r="C785" s="9"/>
      <c r="D785" s="9"/>
      <c r="E785" s="9"/>
      <c r="F785" s="9"/>
      <c r="G785" s="9"/>
      <c r="H785" s="9"/>
      <c r="I785" s="12"/>
      <c r="J785" s="3"/>
      <c r="K785" s="64"/>
      <c r="L785" s="64"/>
      <c r="M785" s="64"/>
      <c r="N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>
      <c r="A786" s="7"/>
      <c r="B786" s="3"/>
      <c r="C786" s="9"/>
      <c r="D786" s="9"/>
      <c r="E786" s="9"/>
      <c r="F786" s="9"/>
      <c r="G786" s="9"/>
      <c r="H786" s="9"/>
      <c r="I786" s="12"/>
      <c r="J786" s="3"/>
      <c r="K786" s="64"/>
      <c r="L786" s="64"/>
      <c r="M786" s="64"/>
      <c r="N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>
      <c r="A787" s="7"/>
      <c r="B787" s="3"/>
      <c r="C787" s="9"/>
      <c r="D787" s="9"/>
      <c r="E787" s="9"/>
      <c r="F787" s="9"/>
      <c r="G787" s="9"/>
      <c r="H787" s="9"/>
      <c r="I787" s="12"/>
      <c r="J787" s="3"/>
      <c r="K787" s="64"/>
      <c r="L787" s="64"/>
      <c r="M787" s="64"/>
      <c r="N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>
      <c r="A788" s="7"/>
      <c r="B788" s="3"/>
      <c r="C788" s="9"/>
      <c r="D788" s="9"/>
      <c r="E788" s="9"/>
      <c r="F788" s="9"/>
      <c r="G788" s="9"/>
      <c r="H788" s="9"/>
      <c r="I788" s="12"/>
      <c r="J788" s="3"/>
      <c r="K788" s="64"/>
      <c r="L788" s="64"/>
      <c r="M788" s="64"/>
      <c r="N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>
      <c r="A789" s="7"/>
      <c r="B789" s="3"/>
      <c r="C789" s="9"/>
      <c r="D789" s="9"/>
      <c r="E789" s="9"/>
      <c r="F789" s="9"/>
      <c r="G789" s="9"/>
      <c r="H789" s="9"/>
      <c r="I789" s="12"/>
      <c r="J789" s="3"/>
      <c r="K789" s="64"/>
      <c r="L789" s="64"/>
      <c r="M789" s="64"/>
      <c r="N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>
      <c r="A790" s="7"/>
      <c r="B790" s="3"/>
      <c r="C790" s="9"/>
      <c r="D790" s="9"/>
      <c r="E790" s="9"/>
      <c r="F790" s="9"/>
      <c r="G790" s="9"/>
      <c r="H790" s="9"/>
      <c r="I790" s="12"/>
      <c r="J790" s="3"/>
      <c r="K790" s="64"/>
      <c r="L790" s="64"/>
      <c r="M790" s="64"/>
      <c r="N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>
      <c r="A791" s="7"/>
      <c r="B791" s="3"/>
      <c r="C791" s="9"/>
      <c r="D791" s="9"/>
      <c r="E791" s="9"/>
      <c r="F791" s="9"/>
      <c r="G791" s="9"/>
      <c r="H791" s="9"/>
      <c r="I791" s="12"/>
      <c r="J791" s="3"/>
      <c r="K791" s="64"/>
      <c r="L791" s="64"/>
      <c r="M791" s="64"/>
      <c r="N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>
      <c r="A792" s="7"/>
      <c r="B792" s="3"/>
      <c r="C792" s="9"/>
      <c r="D792" s="9"/>
      <c r="E792" s="9"/>
      <c r="F792" s="9"/>
      <c r="G792" s="9"/>
      <c r="H792" s="9"/>
      <c r="I792" s="12"/>
      <c r="J792" s="3"/>
      <c r="K792" s="64"/>
      <c r="L792" s="64"/>
      <c r="M792" s="64"/>
      <c r="N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>
      <c r="A793" s="7"/>
      <c r="B793" s="3"/>
      <c r="C793" s="9"/>
      <c r="D793" s="9"/>
      <c r="E793" s="9"/>
      <c r="F793" s="9"/>
      <c r="G793" s="9"/>
      <c r="H793" s="9"/>
      <c r="I793" s="12"/>
      <c r="J793" s="3"/>
      <c r="K793" s="64"/>
      <c r="L793" s="64"/>
      <c r="M793" s="64"/>
      <c r="N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>
      <c r="A794" s="7"/>
      <c r="B794" s="3"/>
      <c r="C794" s="9"/>
      <c r="D794" s="9"/>
      <c r="E794" s="9"/>
      <c r="F794" s="9"/>
      <c r="G794" s="9"/>
      <c r="H794" s="9"/>
      <c r="I794" s="12"/>
      <c r="J794" s="3"/>
      <c r="K794" s="64"/>
      <c r="L794" s="64"/>
      <c r="M794" s="64"/>
      <c r="N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>
      <c r="A795" s="7"/>
      <c r="B795" s="3"/>
      <c r="C795" s="9"/>
      <c r="D795" s="9"/>
      <c r="E795" s="9"/>
      <c r="F795" s="9"/>
      <c r="G795" s="9"/>
      <c r="H795" s="9"/>
      <c r="I795" s="12"/>
      <c r="J795" s="3"/>
      <c r="K795" s="64"/>
      <c r="L795" s="64"/>
      <c r="M795" s="64"/>
      <c r="N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>
      <c r="A796" s="7"/>
      <c r="B796" s="3"/>
      <c r="C796" s="9"/>
      <c r="D796" s="9"/>
      <c r="E796" s="9"/>
      <c r="F796" s="9"/>
      <c r="G796" s="9"/>
      <c r="H796" s="9"/>
      <c r="I796" s="12"/>
      <c r="J796" s="3"/>
      <c r="K796" s="64"/>
      <c r="L796" s="64"/>
      <c r="M796" s="64"/>
      <c r="N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>
      <c r="A797" s="7"/>
      <c r="B797" s="3"/>
      <c r="C797" s="9"/>
      <c r="D797" s="9"/>
      <c r="E797" s="9"/>
      <c r="F797" s="9"/>
      <c r="G797" s="9"/>
      <c r="H797" s="9"/>
      <c r="I797" s="12"/>
      <c r="J797" s="3"/>
      <c r="K797" s="64"/>
      <c r="L797" s="64"/>
      <c r="M797" s="64"/>
      <c r="N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>
      <c r="A798" s="7"/>
      <c r="B798" s="3"/>
      <c r="C798" s="9"/>
      <c r="D798" s="9"/>
      <c r="E798" s="9"/>
      <c r="F798" s="9"/>
      <c r="G798" s="9"/>
      <c r="H798" s="9"/>
      <c r="I798" s="12"/>
      <c r="J798" s="3"/>
      <c r="K798" s="64"/>
      <c r="L798" s="64"/>
      <c r="M798" s="64"/>
      <c r="N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>
      <c r="A799" s="7"/>
      <c r="B799" s="3"/>
      <c r="C799" s="9"/>
      <c r="D799" s="9"/>
      <c r="E799" s="9"/>
      <c r="F799" s="9"/>
      <c r="G799" s="9"/>
      <c r="H799" s="9"/>
      <c r="I799" s="12"/>
      <c r="J799" s="3"/>
      <c r="K799" s="64"/>
      <c r="L799" s="64"/>
      <c r="M799" s="64"/>
      <c r="N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>
      <c r="A800" s="7"/>
      <c r="B800" s="3"/>
      <c r="C800" s="9"/>
      <c r="D800" s="9"/>
      <c r="E800" s="9"/>
      <c r="F800" s="9"/>
      <c r="G800" s="9"/>
      <c r="H800" s="9"/>
      <c r="I800" s="12"/>
      <c r="J800" s="3"/>
      <c r="K800" s="64"/>
      <c r="L800" s="64"/>
      <c r="M800" s="64"/>
      <c r="N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>
      <c r="A801" s="7"/>
      <c r="B801" s="3"/>
      <c r="C801" s="9"/>
      <c r="D801" s="9"/>
      <c r="E801" s="9"/>
      <c r="F801" s="9"/>
      <c r="G801" s="9"/>
      <c r="H801" s="9"/>
      <c r="I801" s="12"/>
      <c r="J801" s="3"/>
      <c r="K801" s="64"/>
      <c r="L801" s="64"/>
      <c r="M801" s="64"/>
      <c r="N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>
      <c r="A802" s="7"/>
      <c r="B802" s="3"/>
      <c r="C802" s="9"/>
      <c r="D802" s="9"/>
      <c r="E802" s="9"/>
      <c r="F802" s="9"/>
      <c r="G802" s="9"/>
      <c r="H802" s="9"/>
      <c r="I802" s="12"/>
      <c r="J802" s="3"/>
      <c r="K802" s="64"/>
      <c r="L802" s="64"/>
      <c r="M802" s="64"/>
      <c r="N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>
      <c r="A803" s="7"/>
      <c r="B803" s="3"/>
      <c r="C803" s="9"/>
      <c r="D803" s="9"/>
      <c r="E803" s="9"/>
      <c r="F803" s="9"/>
      <c r="G803" s="9"/>
      <c r="H803" s="9"/>
      <c r="I803" s="12"/>
      <c r="J803" s="3"/>
      <c r="K803" s="64"/>
      <c r="L803" s="64"/>
      <c r="M803" s="64"/>
      <c r="N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>
      <c r="A804" s="7"/>
      <c r="B804" s="3"/>
      <c r="C804" s="9"/>
      <c r="D804" s="9"/>
      <c r="E804" s="9"/>
      <c r="F804" s="9"/>
      <c r="G804" s="9"/>
      <c r="H804" s="9"/>
      <c r="I804" s="12"/>
      <c r="J804" s="3"/>
      <c r="K804" s="64"/>
      <c r="L804" s="64"/>
      <c r="M804" s="64"/>
      <c r="N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>
      <c r="A805" s="7"/>
      <c r="B805" s="3"/>
      <c r="C805" s="9"/>
      <c r="D805" s="9"/>
      <c r="E805" s="9"/>
      <c r="F805" s="9"/>
      <c r="G805" s="9"/>
      <c r="H805" s="9"/>
      <c r="I805" s="12"/>
      <c r="J805" s="3"/>
      <c r="K805" s="64"/>
      <c r="L805" s="64"/>
      <c r="M805" s="64"/>
      <c r="N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>
      <c r="A806" s="7"/>
      <c r="B806" s="3"/>
      <c r="C806" s="9"/>
      <c r="D806" s="9"/>
      <c r="E806" s="9"/>
      <c r="F806" s="9"/>
      <c r="G806" s="9"/>
      <c r="H806" s="9"/>
      <c r="I806" s="12"/>
      <c r="J806" s="3"/>
      <c r="K806" s="64"/>
      <c r="L806" s="64"/>
      <c r="M806" s="64"/>
      <c r="N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>
      <c r="A807" s="7"/>
      <c r="B807" s="3"/>
      <c r="C807" s="9"/>
      <c r="D807" s="9"/>
      <c r="E807" s="9"/>
      <c r="F807" s="9"/>
      <c r="G807" s="9"/>
      <c r="H807" s="9"/>
      <c r="I807" s="12"/>
      <c r="J807" s="3"/>
      <c r="K807" s="64"/>
      <c r="L807" s="64"/>
      <c r="M807" s="64"/>
      <c r="N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>
      <c r="A808" s="7"/>
      <c r="B808" s="3"/>
      <c r="C808" s="9"/>
      <c r="D808" s="9"/>
      <c r="E808" s="9"/>
      <c r="F808" s="9"/>
      <c r="G808" s="9"/>
      <c r="H808" s="9"/>
      <c r="I808" s="12"/>
      <c r="J808" s="3"/>
      <c r="K808" s="64"/>
      <c r="L808" s="64"/>
      <c r="M808" s="64"/>
      <c r="N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>
      <c r="A809" s="7"/>
      <c r="B809" s="3"/>
      <c r="C809" s="9"/>
      <c r="D809" s="9"/>
      <c r="E809" s="9"/>
      <c r="F809" s="9"/>
      <c r="G809" s="9"/>
      <c r="H809" s="9"/>
      <c r="I809" s="12"/>
      <c r="J809" s="3"/>
      <c r="K809" s="64"/>
      <c r="L809" s="64"/>
      <c r="M809" s="64"/>
      <c r="N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>
      <c r="A810" s="7"/>
      <c r="B810" s="3"/>
      <c r="C810" s="9"/>
      <c r="D810" s="9"/>
      <c r="E810" s="9"/>
      <c r="F810" s="9"/>
      <c r="G810" s="9"/>
      <c r="H810" s="9"/>
      <c r="I810" s="12"/>
      <c r="J810" s="3"/>
      <c r="K810" s="64"/>
      <c r="L810" s="64"/>
      <c r="M810" s="64"/>
      <c r="N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>
      <c r="A811" s="7"/>
      <c r="B811" s="3"/>
      <c r="C811" s="9"/>
      <c r="D811" s="9"/>
      <c r="E811" s="9"/>
      <c r="F811" s="9"/>
      <c r="G811" s="9"/>
      <c r="H811" s="9"/>
      <c r="I811" s="12"/>
      <c r="J811" s="3"/>
      <c r="K811" s="64"/>
      <c r="L811" s="64"/>
      <c r="M811" s="64"/>
      <c r="N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>
      <c r="A812" s="7"/>
      <c r="B812" s="3"/>
      <c r="C812" s="9"/>
      <c r="D812" s="9"/>
      <c r="E812" s="9"/>
      <c r="F812" s="9"/>
      <c r="G812" s="9"/>
      <c r="H812" s="9"/>
      <c r="I812" s="12"/>
      <c r="J812" s="3"/>
      <c r="K812" s="64"/>
      <c r="L812" s="64"/>
      <c r="M812" s="64"/>
      <c r="N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>
      <c r="A813" s="7"/>
      <c r="B813" s="3"/>
      <c r="C813" s="9"/>
      <c r="D813" s="9"/>
      <c r="E813" s="9"/>
      <c r="F813" s="9"/>
      <c r="G813" s="9"/>
      <c r="H813" s="9"/>
      <c r="I813" s="12"/>
      <c r="J813" s="3"/>
      <c r="K813" s="64"/>
      <c r="L813" s="64"/>
      <c r="M813" s="64"/>
      <c r="N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>
      <c r="A814" s="7"/>
      <c r="B814" s="3"/>
      <c r="C814" s="9"/>
      <c r="D814" s="9"/>
      <c r="E814" s="9"/>
      <c r="F814" s="9"/>
      <c r="G814" s="9"/>
      <c r="H814" s="9"/>
      <c r="I814" s="12"/>
      <c r="J814" s="3"/>
      <c r="K814" s="64"/>
      <c r="L814" s="64"/>
      <c r="M814" s="64"/>
      <c r="N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>
      <c r="A815" s="7"/>
      <c r="B815" s="3"/>
      <c r="C815" s="9"/>
      <c r="D815" s="9"/>
      <c r="E815" s="9"/>
      <c r="F815" s="9"/>
      <c r="G815" s="9"/>
      <c r="H815" s="9"/>
      <c r="I815" s="12"/>
      <c r="J815" s="3"/>
      <c r="K815" s="64"/>
      <c r="L815" s="64"/>
      <c r="M815" s="64"/>
      <c r="N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>
      <c r="A816" s="7"/>
      <c r="B816" s="3"/>
      <c r="C816" s="9"/>
      <c r="D816" s="9"/>
      <c r="E816" s="9"/>
      <c r="F816" s="9"/>
      <c r="G816" s="9"/>
      <c r="H816" s="9"/>
      <c r="I816" s="12"/>
      <c r="J816" s="3"/>
      <c r="K816" s="64"/>
      <c r="L816" s="64"/>
      <c r="M816" s="64"/>
      <c r="N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>
      <c r="A817" s="7"/>
      <c r="B817" s="3"/>
      <c r="C817" s="9"/>
      <c r="D817" s="9"/>
      <c r="E817" s="9"/>
      <c r="F817" s="9"/>
      <c r="G817" s="9"/>
      <c r="H817" s="9"/>
      <c r="I817" s="12"/>
      <c r="J817" s="3"/>
      <c r="K817" s="64"/>
      <c r="L817" s="64"/>
      <c r="M817" s="64"/>
      <c r="N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>
      <c r="A818" s="7"/>
      <c r="B818" s="3"/>
      <c r="C818" s="9"/>
      <c r="D818" s="9"/>
      <c r="E818" s="9"/>
      <c r="F818" s="9"/>
      <c r="G818" s="9"/>
      <c r="H818" s="9"/>
      <c r="I818" s="12"/>
      <c r="J818" s="3"/>
      <c r="K818" s="64"/>
      <c r="L818" s="64"/>
      <c r="M818" s="64"/>
      <c r="N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>
      <c r="A819" s="7"/>
      <c r="B819" s="3"/>
      <c r="C819" s="9"/>
      <c r="D819" s="9"/>
      <c r="E819" s="9"/>
      <c r="F819" s="9"/>
      <c r="G819" s="9"/>
      <c r="H819" s="9"/>
      <c r="I819" s="12"/>
      <c r="J819" s="3"/>
      <c r="K819" s="64"/>
      <c r="L819" s="64"/>
      <c r="M819" s="64"/>
      <c r="N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>
      <c r="A820" s="7"/>
      <c r="B820" s="3"/>
      <c r="C820" s="9"/>
      <c r="D820" s="9"/>
      <c r="E820" s="9"/>
      <c r="F820" s="9"/>
      <c r="G820" s="9"/>
      <c r="H820" s="9"/>
      <c r="I820" s="12"/>
      <c r="J820" s="3"/>
      <c r="K820" s="64"/>
      <c r="L820" s="64"/>
      <c r="M820" s="64"/>
      <c r="N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>
      <c r="A821" s="7"/>
      <c r="B821" s="3"/>
      <c r="C821" s="9"/>
      <c r="D821" s="9"/>
      <c r="E821" s="9"/>
      <c r="F821" s="9"/>
      <c r="G821" s="9"/>
      <c r="H821" s="9"/>
      <c r="I821" s="12"/>
      <c r="J821" s="3"/>
      <c r="K821" s="64"/>
      <c r="L821" s="64"/>
      <c r="M821" s="64"/>
      <c r="N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>
      <c r="A822" s="7"/>
      <c r="B822" s="3"/>
      <c r="C822" s="9"/>
      <c r="D822" s="9"/>
      <c r="E822" s="9"/>
      <c r="F822" s="9"/>
      <c r="G822" s="9"/>
      <c r="H822" s="9"/>
      <c r="I822" s="12"/>
      <c r="J822" s="3"/>
      <c r="K822" s="64"/>
      <c r="L822" s="64"/>
      <c r="M822" s="64"/>
      <c r="N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>
      <c r="A823" s="7"/>
      <c r="B823" s="3"/>
      <c r="C823" s="9"/>
      <c r="D823" s="9"/>
      <c r="E823" s="9"/>
      <c r="F823" s="9"/>
      <c r="G823" s="9"/>
      <c r="H823" s="9"/>
      <c r="I823" s="12"/>
      <c r="J823" s="3"/>
      <c r="K823" s="64"/>
      <c r="L823" s="64"/>
      <c r="M823" s="64"/>
      <c r="N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>
      <c r="A824" s="7"/>
      <c r="B824" s="3"/>
      <c r="C824" s="9"/>
      <c r="D824" s="9"/>
      <c r="E824" s="9"/>
      <c r="F824" s="9"/>
      <c r="G824" s="9"/>
      <c r="H824" s="9"/>
      <c r="I824" s="12"/>
      <c r="J824" s="3"/>
      <c r="K824" s="64"/>
      <c r="L824" s="64"/>
      <c r="M824" s="64"/>
      <c r="N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>
      <c r="A825" s="7"/>
      <c r="B825" s="3"/>
      <c r="C825" s="9"/>
      <c r="D825" s="9"/>
      <c r="E825" s="9"/>
      <c r="F825" s="9"/>
      <c r="G825" s="9"/>
      <c r="H825" s="9"/>
      <c r="I825" s="12"/>
      <c r="J825" s="3"/>
      <c r="K825" s="64"/>
      <c r="L825" s="64"/>
      <c r="M825" s="64"/>
      <c r="N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>
      <c r="A826" s="7"/>
      <c r="B826" s="3"/>
      <c r="C826" s="9"/>
      <c r="D826" s="9"/>
      <c r="E826" s="9"/>
      <c r="F826" s="9"/>
      <c r="G826" s="9"/>
      <c r="H826" s="9"/>
      <c r="I826" s="12"/>
      <c r="J826" s="3"/>
      <c r="K826" s="64"/>
      <c r="L826" s="64"/>
      <c r="M826" s="64"/>
      <c r="N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>
      <c r="A827" s="7"/>
      <c r="B827" s="3"/>
      <c r="C827" s="9"/>
      <c r="D827" s="9"/>
      <c r="E827" s="9"/>
      <c r="F827" s="9"/>
      <c r="G827" s="9"/>
      <c r="H827" s="9"/>
      <c r="I827" s="12"/>
      <c r="J827" s="3"/>
      <c r="K827" s="64"/>
      <c r="L827" s="64"/>
      <c r="M827" s="64"/>
      <c r="N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>
      <c r="A828" s="7"/>
      <c r="B828" s="3"/>
      <c r="C828" s="9"/>
      <c r="D828" s="9"/>
      <c r="E828" s="9"/>
      <c r="F828" s="9"/>
      <c r="G828" s="9"/>
      <c r="H828" s="9"/>
      <c r="I828" s="12"/>
      <c r="J828" s="3"/>
      <c r="K828" s="64"/>
      <c r="L828" s="64"/>
      <c r="M828" s="64"/>
      <c r="N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>
      <c r="A829" s="7"/>
      <c r="B829" s="3"/>
      <c r="C829" s="9"/>
      <c r="D829" s="9"/>
      <c r="E829" s="9"/>
      <c r="F829" s="9"/>
      <c r="G829" s="9"/>
      <c r="H829" s="9"/>
      <c r="I829" s="12"/>
      <c r="J829" s="3"/>
      <c r="K829" s="64"/>
      <c r="L829" s="64"/>
      <c r="M829" s="64"/>
      <c r="N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>
      <c r="A830" s="7"/>
      <c r="B830" s="3"/>
      <c r="C830" s="9"/>
      <c r="D830" s="9"/>
      <c r="E830" s="9"/>
      <c r="F830" s="9"/>
      <c r="G830" s="9"/>
      <c r="H830" s="9"/>
      <c r="I830" s="12"/>
      <c r="J830" s="3"/>
      <c r="K830" s="64"/>
      <c r="L830" s="64"/>
      <c r="M830" s="64"/>
      <c r="N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>
      <c r="A831" s="7"/>
      <c r="B831" s="3"/>
      <c r="C831" s="9"/>
      <c r="D831" s="9"/>
      <c r="E831" s="9"/>
      <c r="F831" s="9"/>
      <c r="G831" s="9"/>
      <c r="H831" s="9"/>
      <c r="I831" s="12"/>
      <c r="J831" s="3"/>
      <c r="K831" s="64"/>
      <c r="L831" s="64"/>
      <c r="M831" s="64"/>
      <c r="N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>
      <c r="A832" s="7"/>
      <c r="B832" s="3"/>
      <c r="C832" s="9"/>
      <c r="D832" s="9"/>
      <c r="E832" s="9"/>
      <c r="F832" s="9"/>
      <c r="G832" s="9"/>
      <c r="H832" s="9"/>
      <c r="I832" s="12"/>
      <c r="J832" s="3"/>
      <c r="K832" s="64"/>
      <c r="L832" s="64"/>
      <c r="M832" s="64"/>
      <c r="N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>
      <c r="A833" s="7"/>
      <c r="B833" s="3"/>
      <c r="C833" s="9"/>
      <c r="D833" s="9"/>
      <c r="E833" s="9"/>
      <c r="F833" s="9"/>
      <c r="G833" s="9"/>
      <c r="H833" s="9"/>
      <c r="I833" s="12"/>
      <c r="J833" s="3"/>
      <c r="K833" s="64"/>
      <c r="L833" s="64"/>
      <c r="M833" s="64"/>
      <c r="N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>
      <c r="A834" s="7"/>
      <c r="B834" s="3"/>
      <c r="C834" s="9"/>
      <c r="D834" s="9"/>
      <c r="E834" s="9"/>
      <c r="F834" s="9"/>
      <c r="G834" s="9"/>
      <c r="H834" s="9"/>
      <c r="I834" s="12"/>
      <c r="J834" s="3"/>
      <c r="K834" s="64"/>
      <c r="L834" s="64"/>
      <c r="M834" s="64"/>
      <c r="N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>
      <c r="A835" s="7"/>
      <c r="B835" s="3"/>
      <c r="C835" s="9"/>
      <c r="D835" s="9"/>
      <c r="E835" s="9"/>
      <c r="F835" s="9"/>
      <c r="G835" s="9"/>
      <c r="H835" s="9"/>
      <c r="I835" s="12"/>
      <c r="J835" s="3"/>
      <c r="K835" s="64"/>
      <c r="L835" s="64"/>
      <c r="M835" s="64"/>
      <c r="N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>
      <c r="A836" s="7"/>
      <c r="B836" s="3"/>
      <c r="C836" s="9"/>
      <c r="D836" s="9"/>
      <c r="E836" s="9"/>
      <c r="F836" s="9"/>
      <c r="G836" s="9"/>
      <c r="H836" s="9"/>
      <c r="I836" s="12"/>
      <c r="J836" s="3"/>
      <c r="K836" s="64"/>
      <c r="L836" s="64"/>
      <c r="M836" s="64"/>
      <c r="N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>
      <c r="A837" s="7"/>
      <c r="B837" s="3"/>
      <c r="C837" s="9"/>
      <c r="D837" s="9"/>
      <c r="E837" s="9"/>
      <c r="F837" s="9"/>
      <c r="G837" s="9"/>
      <c r="H837" s="9"/>
      <c r="I837" s="12"/>
      <c r="J837" s="3"/>
      <c r="K837" s="64"/>
      <c r="L837" s="64"/>
      <c r="M837" s="64"/>
      <c r="N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>
      <c r="A838" s="7"/>
      <c r="B838" s="3"/>
      <c r="C838" s="9"/>
      <c r="D838" s="9"/>
      <c r="E838" s="9"/>
      <c r="F838" s="9"/>
      <c r="G838" s="9"/>
      <c r="H838" s="9"/>
      <c r="I838" s="12"/>
      <c r="J838" s="3"/>
      <c r="K838" s="64"/>
      <c r="L838" s="64"/>
      <c r="M838" s="64"/>
      <c r="N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>
      <c r="A839" s="7"/>
      <c r="B839" s="3"/>
      <c r="C839" s="9"/>
      <c r="D839" s="9"/>
      <c r="E839" s="9"/>
      <c r="F839" s="9"/>
      <c r="G839" s="9"/>
      <c r="H839" s="9"/>
      <c r="I839" s="12"/>
      <c r="J839" s="3"/>
      <c r="K839" s="64"/>
      <c r="L839" s="64"/>
      <c r="M839" s="64"/>
      <c r="N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>
      <c r="A840" s="7"/>
      <c r="B840" s="3"/>
      <c r="C840" s="9"/>
      <c r="D840" s="9"/>
      <c r="E840" s="9"/>
      <c r="F840" s="9"/>
      <c r="G840" s="9"/>
      <c r="H840" s="9"/>
      <c r="I840" s="12"/>
      <c r="J840" s="3"/>
      <c r="K840" s="64"/>
      <c r="L840" s="64"/>
      <c r="M840" s="64"/>
      <c r="N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>
      <c r="A841" s="7"/>
      <c r="B841" s="3"/>
      <c r="C841" s="9"/>
      <c r="D841" s="9"/>
      <c r="E841" s="9"/>
      <c r="F841" s="9"/>
      <c r="G841" s="9"/>
      <c r="H841" s="9"/>
      <c r="I841" s="12"/>
      <c r="J841" s="3"/>
      <c r="K841" s="64"/>
      <c r="L841" s="64"/>
      <c r="M841" s="64"/>
      <c r="N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>
      <c r="A842" s="7"/>
      <c r="B842" s="3"/>
      <c r="C842" s="9"/>
      <c r="D842" s="9"/>
      <c r="E842" s="9"/>
      <c r="F842" s="9"/>
      <c r="G842" s="9"/>
      <c r="H842" s="9"/>
      <c r="I842" s="12"/>
      <c r="J842" s="3"/>
      <c r="K842" s="64"/>
      <c r="L842" s="64"/>
      <c r="M842" s="64"/>
      <c r="N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>
      <c r="A843" s="7"/>
      <c r="B843" s="3"/>
      <c r="C843" s="9"/>
      <c r="D843" s="9"/>
      <c r="E843" s="9"/>
      <c r="F843" s="9"/>
      <c r="G843" s="9"/>
      <c r="H843" s="9"/>
      <c r="I843" s="12"/>
      <c r="J843" s="3"/>
      <c r="K843" s="64"/>
      <c r="L843" s="64"/>
      <c r="M843" s="64"/>
      <c r="N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>
      <c r="A844" s="7"/>
      <c r="B844" s="3"/>
      <c r="C844" s="9"/>
      <c r="D844" s="9"/>
      <c r="E844" s="9"/>
      <c r="F844" s="9"/>
      <c r="G844" s="9"/>
      <c r="H844" s="9"/>
      <c r="I844" s="12"/>
      <c r="J844" s="3"/>
      <c r="K844" s="64"/>
      <c r="L844" s="64"/>
      <c r="M844" s="64"/>
      <c r="N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>
      <c r="A845" s="7"/>
      <c r="B845" s="3"/>
      <c r="C845" s="9"/>
      <c r="D845" s="9"/>
      <c r="E845" s="9"/>
      <c r="F845" s="9"/>
      <c r="G845" s="9"/>
      <c r="H845" s="9"/>
      <c r="I845" s="12"/>
      <c r="J845" s="3"/>
      <c r="K845" s="64"/>
      <c r="L845" s="64"/>
      <c r="M845" s="64"/>
      <c r="N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>
      <c r="A846" s="7"/>
      <c r="B846" s="3"/>
      <c r="C846" s="9"/>
      <c r="D846" s="9"/>
      <c r="E846" s="9"/>
      <c r="F846" s="9"/>
      <c r="G846" s="9"/>
      <c r="H846" s="9"/>
      <c r="I846" s="12"/>
      <c r="J846" s="3"/>
      <c r="K846" s="64"/>
      <c r="L846" s="64"/>
      <c r="M846" s="64"/>
      <c r="N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>
      <c r="A847" s="7"/>
      <c r="B847" s="3"/>
      <c r="C847" s="9"/>
      <c r="D847" s="9"/>
      <c r="E847" s="9"/>
      <c r="F847" s="9"/>
      <c r="G847" s="9"/>
      <c r="H847" s="9"/>
      <c r="I847" s="12"/>
      <c r="J847" s="3"/>
      <c r="K847" s="64"/>
      <c r="L847" s="64"/>
      <c r="M847" s="64"/>
      <c r="N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>
      <c r="A848" s="7"/>
      <c r="B848" s="3"/>
      <c r="C848" s="9"/>
      <c r="D848" s="9"/>
      <c r="E848" s="9"/>
      <c r="F848" s="9"/>
      <c r="G848" s="9"/>
      <c r="H848" s="9"/>
      <c r="I848" s="12"/>
      <c r="J848" s="3"/>
      <c r="K848" s="64"/>
      <c r="L848" s="64"/>
      <c r="M848" s="64"/>
      <c r="N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>
      <c r="A849" s="7"/>
      <c r="B849" s="3"/>
      <c r="C849" s="9"/>
      <c r="D849" s="9"/>
      <c r="E849" s="9"/>
      <c r="F849" s="9"/>
      <c r="G849" s="9"/>
      <c r="H849" s="9"/>
      <c r="I849" s="12"/>
      <c r="J849" s="3"/>
      <c r="K849" s="64"/>
      <c r="L849" s="64"/>
      <c r="M849" s="64"/>
      <c r="N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>
      <c r="A850" s="7"/>
      <c r="B850" s="3"/>
      <c r="C850" s="9"/>
      <c r="D850" s="9"/>
      <c r="E850" s="9"/>
      <c r="F850" s="9"/>
      <c r="G850" s="9"/>
      <c r="H850" s="9"/>
      <c r="I850" s="12"/>
      <c r="J850" s="3"/>
      <c r="K850" s="64"/>
      <c r="L850" s="64"/>
      <c r="M850" s="64"/>
      <c r="N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>
      <c r="A851" s="7"/>
      <c r="B851" s="3"/>
      <c r="C851" s="9"/>
      <c r="D851" s="9"/>
      <c r="E851" s="9"/>
      <c r="F851" s="9"/>
      <c r="G851" s="9"/>
      <c r="H851" s="9"/>
      <c r="I851" s="12"/>
      <c r="J851" s="3"/>
      <c r="K851" s="64"/>
      <c r="L851" s="64"/>
      <c r="M851" s="64"/>
      <c r="N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>
      <c r="A852" s="7"/>
      <c r="B852" s="3"/>
      <c r="C852" s="9"/>
      <c r="D852" s="9"/>
      <c r="E852" s="9"/>
      <c r="F852" s="9"/>
      <c r="G852" s="9"/>
      <c r="H852" s="9"/>
      <c r="I852" s="12"/>
      <c r="J852" s="3"/>
      <c r="K852" s="64"/>
      <c r="L852" s="64"/>
      <c r="M852" s="64"/>
      <c r="N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>
      <c r="A853" s="7"/>
      <c r="B853" s="3"/>
      <c r="C853" s="9"/>
      <c r="D853" s="9"/>
      <c r="E853" s="9"/>
      <c r="F853" s="9"/>
      <c r="G853" s="9"/>
      <c r="H853" s="9"/>
      <c r="I853" s="12"/>
      <c r="J853" s="3"/>
      <c r="K853" s="64"/>
      <c r="L853" s="64"/>
      <c r="M853" s="64"/>
      <c r="N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>
      <c r="A854" s="7"/>
      <c r="B854" s="3"/>
      <c r="C854" s="9"/>
      <c r="D854" s="9"/>
      <c r="E854" s="9"/>
      <c r="F854" s="9"/>
      <c r="G854" s="9"/>
      <c r="H854" s="9"/>
      <c r="I854" s="12"/>
      <c r="J854" s="3"/>
      <c r="K854" s="64"/>
      <c r="L854" s="64"/>
      <c r="M854" s="64"/>
      <c r="N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>
      <c r="A855" s="7"/>
      <c r="B855" s="3"/>
      <c r="C855" s="9"/>
      <c r="D855" s="9"/>
      <c r="E855" s="9"/>
      <c r="F855" s="9"/>
      <c r="G855" s="9"/>
      <c r="H855" s="9"/>
      <c r="I855" s="12"/>
      <c r="J855" s="3"/>
      <c r="K855" s="64"/>
      <c r="L855" s="64"/>
      <c r="M855" s="64"/>
      <c r="N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>
      <c r="A856" s="7"/>
      <c r="B856" s="3"/>
      <c r="C856" s="9"/>
      <c r="D856" s="9"/>
      <c r="E856" s="9"/>
      <c r="F856" s="9"/>
      <c r="G856" s="9"/>
      <c r="H856" s="9"/>
      <c r="I856" s="12"/>
      <c r="J856" s="3"/>
      <c r="K856" s="64"/>
      <c r="L856" s="64"/>
      <c r="M856" s="64"/>
      <c r="N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>
      <c r="A857" s="7"/>
      <c r="B857" s="3"/>
      <c r="C857" s="9"/>
      <c r="D857" s="9"/>
      <c r="E857" s="9"/>
      <c r="F857" s="9"/>
      <c r="G857" s="9"/>
      <c r="H857" s="9"/>
      <c r="I857" s="12"/>
      <c r="J857" s="3"/>
      <c r="K857" s="64"/>
      <c r="L857" s="64"/>
      <c r="M857" s="64"/>
      <c r="N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>
      <c r="A858" s="7"/>
      <c r="B858" s="3"/>
      <c r="C858" s="9"/>
      <c r="D858" s="9"/>
      <c r="E858" s="9"/>
      <c r="F858" s="9"/>
      <c r="G858" s="9"/>
      <c r="H858" s="9"/>
      <c r="I858" s="12"/>
      <c r="J858" s="3"/>
      <c r="K858" s="64"/>
      <c r="L858" s="64"/>
      <c r="M858" s="64"/>
      <c r="N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>
      <c r="A859" s="7"/>
      <c r="B859" s="3"/>
      <c r="C859" s="9"/>
      <c r="D859" s="9"/>
      <c r="E859" s="9"/>
      <c r="F859" s="9"/>
      <c r="G859" s="9"/>
      <c r="H859" s="9"/>
      <c r="I859" s="12"/>
      <c r="J859" s="3"/>
      <c r="K859" s="64"/>
      <c r="L859" s="64"/>
      <c r="M859" s="64"/>
      <c r="N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>
      <c r="A860" s="7"/>
      <c r="B860" s="3"/>
      <c r="C860" s="9"/>
      <c r="D860" s="9"/>
      <c r="E860" s="9"/>
      <c r="F860" s="9"/>
      <c r="G860" s="9"/>
      <c r="H860" s="9"/>
      <c r="I860" s="12"/>
      <c r="J860" s="3"/>
      <c r="K860" s="64"/>
      <c r="L860" s="64"/>
      <c r="M860" s="64"/>
      <c r="N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>
      <c r="A861" s="7"/>
      <c r="B861" s="3"/>
      <c r="C861" s="9"/>
      <c r="D861" s="9"/>
      <c r="E861" s="9"/>
      <c r="F861" s="9"/>
      <c r="G861" s="9"/>
      <c r="H861" s="9"/>
      <c r="I861" s="12"/>
      <c r="J861" s="3"/>
      <c r="K861" s="64"/>
      <c r="L861" s="64"/>
      <c r="M861" s="64"/>
      <c r="N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>
      <c r="A862" s="7"/>
      <c r="B862" s="3"/>
      <c r="C862" s="9"/>
      <c r="D862" s="9"/>
      <c r="E862" s="9"/>
      <c r="F862" s="9"/>
      <c r="G862" s="9"/>
      <c r="H862" s="9"/>
      <c r="I862" s="12"/>
      <c r="J862" s="3"/>
      <c r="K862" s="64"/>
      <c r="L862" s="64"/>
      <c r="M862" s="64"/>
      <c r="N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>
      <c r="A863" s="7"/>
      <c r="B863" s="3"/>
      <c r="C863" s="9"/>
      <c r="D863" s="9"/>
      <c r="E863" s="9"/>
      <c r="F863" s="9"/>
      <c r="G863" s="9"/>
      <c r="H863" s="9"/>
      <c r="I863" s="12"/>
      <c r="J863" s="3"/>
      <c r="K863" s="64"/>
      <c r="L863" s="64"/>
      <c r="M863" s="64"/>
      <c r="N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>
      <c r="A864" s="7"/>
      <c r="B864" s="3"/>
      <c r="C864" s="9"/>
      <c r="D864" s="9"/>
      <c r="E864" s="9"/>
      <c r="F864" s="9"/>
      <c r="G864" s="9"/>
      <c r="H864" s="9"/>
      <c r="I864" s="12"/>
      <c r="J864" s="3"/>
      <c r="K864" s="64"/>
      <c r="L864" s="64"/>
      <c r="M864" s="64"/>
      <c r="N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>
      <c r="A865" s="7"/>
      <c r="B865" s="3"/>
      <c r="C865" s="9"/>
      <c r="D865" s="9"/>
      <c r="E865" s="9"/>
      <c r="F865" s="9"/>
      <c r="G865" s="9"/>
      <c r="H865" s="9"/>
      <c r="I865" s="12"/>
      <c r="J865" s="3"/>
      <c r="K865" s="64"/>
      <c r="L865" s="64"/>
      <c r="M865" s="64"/>
      <c r="N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>
      <c r="A866" s="7"/>
      <c r="B866" s="3"/>
      <c r="C866" s="9"/>
      <c r="D866" s="9"/>
      <c r="E866" s="9"/>
      <c r="F866" s="9"/>
      <c r="G866" s="9"/>
      <c r="H866" s="9"/>
      <c r="I866" s="12"/>
      <c r="J866" s="3"/>
      <c r="K866" s="64"/>
      <c r="L866" s="64"/>
      <c r="M866" s="64"/>
      <c r="N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>
      <c r="A867" s="7"/>
      <c r="B867" s="3"/>
      <c r="C867" s="9"/>
      <c r="D867" s="9"/>
      <c r="E867" s="9"/>
      <c r="F867" s="9"/>
      <c r="G867" s="9"/>
      <c r="H867" s="9"/>
      <c r="I867" s="12"/>
      <c r="J867" s="3"/>
      <c r="K867" s="64"/>
      <c r="L867" s="64"/>
      <c r="M867" s="64"/>
      <c r="N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>
      <c r="A868" s="7"/>
      <c r="B868" s="3"/>
      <c r="C868" s="9"/>
      <c r="D868" s="9"/>
      <c r="E868" s="9"/>
      <c r="F868" s="9"/>
      <c r="G868" s="9"/>
      <c r="H868" s="9"/>
      <c r="I868" s="12"/>
      <c r="J868" s="3"/>
      <c r="K868" s="64"/>
      <c r="L868" s="64"/>
      <c r="M868" s="64"/>
      <c r="N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>
      <c r="A869" s="7"/>
      <c r="B869" s="3"/>
      <c r="C869" s="9"/>
      <c r="D869" s="9"/>
      <c r="E869" s="9"/>
      <c r="F869" s="9"/>
      <c r="G869" s="9"/>
      <c r="H869" s="9"/>
      <c r="I869" s="12"/>
      <c r="J869" s="3"/>
      <c r="K869" s="64"/>
      <c r="L869" s="64"/>
      <c r="M869" s="64"/>
      <c r="N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>
      <c r="A870" s="7"/>
      <c r="B870" s="3"/>
      <c r="C870" s="9"/>
      <c r="D870" s="9"/>
      <c r="E870" s="9"/>
      <c r="F870" s="9"/>
      <c r="G870" s="9"/>
      <c r="H870" s="9"/>
      <c r="I870" s="12"/>
      <c r="J870" s="3"/>
      <c r="K870" s="64"/>
      <c r="L870" s="64"/>
      <c r="M870" s="64"/>
      <c r="N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>
      <c r="A871" s="7"/>
      <c r="B871" s="3"/>
      <c r="C871" s="9"/>
      <c r="D871" s="9"/>
      <c r="E871" s="9"/>
      <c r="F871" s="9"/>
      <c r="G871" s="9"/>
      <c r="H871" s="9"/>
      <c r="I871" s="12"/>
      <c r="J871" s="3"/>
      <c r="K871" s="64"/>
      <c r="L871" s="64"/>
      <c r="M871" s="64"/>
      <c r="N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>
      <c r="A872" s="7"/>
      <c r="B872" s="3"/>
      <c r="C872" s="9"/>
      <c r="D872" s="9"/>
      <c r="E872" s="9"/>
      <c r="F872" s="9"/>
      <c r="G872" s="9"/>
      <c r="H872" s="9"/>
      <c r="I872" s="12"/>
      <c r="J872" s="3"/>
      <c r="K872" s="64"/>
      <c r="L872" s="64"/>
      <c r="M872" s="64"/>
      <c r="N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>
      <c r="A873" s="7"/>
      <c r="B873" s="3"/>
      <c r="C873" s="9"/>
      <c r="D873" s="9"/>
      <c r="E873" s="9"/>
      <c r="F873" s="9"/>
      <c r="G873" s="9"/>
      <c r="H873" s="9"/>
      <c r="I873" s="12"/>
      <c r="J873" s="3"/>
      <c r="K873" s="64"/>
      <c r="L873" s="64"/>
      <c r="M873" s="64"/>
      <c r="N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>
      <c r="A874" s="7"/>
      <c r="B874" s="3"/>
      <c r="C874" s="9"/>
      <c r="D874" s="9"/>
      <c r="E874" s="9"/>
      <c r="F874" s="9"/>
      <c r="G874" s="9"/>
      <c r="H874" s="9"/>
      <c r="I874" s="12"/>
      <c r="J874" s="3"/>
      <c r="K874" s="64"/>
      <c r="L874" s="64"/>
      <c r="M874" s="64"/>
      <c r="N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>
      <c r="A875" s="7"/>
      <c r="B875" s="3"/>
      <c r="C875" s="9"/>
      <c r="D875" s="9"/>
      <c r="E875" s="9"/>
      <c r="F875" s="9"/>
      <c r="G875" s="9"/>
      <c r="H875" s="9"/>
      <c r="I875" s="12"/>
      <c r="J875" s="3"/>
      <c r="K875" s="64"/>
      <c r="L875" s="64"/>
      <c r="M875" s="64"/>
      <c r="N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>
      <c r="A876" s="7"/>
      <c r="B876" s="3"/>
      <c r="C876" s="9"/>
      <c r="D876" s="9"/>
      <c r="E876" s="9"/>
      <c r="F876" s="9"/>
      <c r="G876" s="9"/>
      <c r="H876" s="9"/>
      <c r="I876" s="12"/>
      <c r="J876" s="3"/>
      <c r="K876" s="64"/>
      <c r="L876" s="64"/>
      <c r="M876" s="64"/>
      <c r="N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>
      <c r="A877" s="7"/>
      <c r="B877" s="3"/>
      <c r="C877" s="9"/>
      <c r="D877" s="9"/>
      <c r="E877" s="9"/>
      <c r="F877" s="9"/>
      <c r="G877" s="9"/>
      <c r="H877" s="9"/>
      <c r="I877" s="12"/>
      <c r="J877" s="3"/>
      <c r="K877" s="64"/>
      <c r="L877" s="64"/>
      <c r="M877" s="64"/>
      <c r="N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>
      <c r="A878" s="7"/>
      <c r="B878" s="3"/>
      <c r="C878" s="9"/>
      <c r="D878" s="9"/>
      <c r="E878" s="9"/>
      <c r="F878" s="9"/>
      <c r="G878" s="9"/>
      <c r="H878" s="9"/>
      <c r="I878" s="12"/>
      <c r="J878" s="3"/>
      <c r="K878" s="64"/>
      <c r="L878" s="64"/>
      <c r="M878" s="64"/>
      <c r="N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>
      <c r="A879" s="7"/>
      <c r="B879" s="3"/>
      <c r="C879" s="9"/>
      <c r="D879" s="9"/>
      <c r="E879" s="9"/>
      <c r="F879" s="9"/>
      <c r="G879" s="9"/>
      <c r="H879" s="9"/>
      <c r="I879" s="12"/>
      <c r="J879" s="3"/>
      <c r="K879" s="64"/>
      <c r="L879" s="64"/>
      <c r="M879" s="64"/>
      <c r="N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>
      <c r="A880" s="7"/>
      <c r="B880" s="3"/>
      <c r="C880" s="9"/>
      <c r="D880" s="9"/>
      <c r="E880" s="9"/>
      <c r="F880" s="9"/>
      <c r="G880" s="9"/>
      <c r="H880" s="9"/>
      <c r="I880" s="12"/>
      <c r="J880" s="3"/>
      <c r="K880" s="64"/>
      <c r="L880" s="64"/>
      <c r="M880" s="64"/>
      <c r="N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>
      <c r="A881" s="7"/>
      <c r="B881" s="3"/>
      <c r="C881" s="9"/>
      <c r="D881" s="9"/>
      <c r="E881" s="9"/>
      <c r="F881" s="9"/>
      <c r="G881" s="9"/>
      <c r="H881" s="9"/>
      <c r="I881" s="12"/>
      <c r="J881" s="3"/>
      <c r="K881" s="64"/>
      <c r="L881" s="64"/>
      <c r="M881" s="64"/>
      <c r="N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>
      <c r="A882" s="7"/>
      <c r="B882" s="3"/>
      <c r="C882" s="9"/>
      <c r="D882" s="9"/>
      <c r="E882" s="9"/>
      <c r="F882" s="9"/>
      <c r="G882" s="9"/>
      <c r="H882" s="9"/>
      <c r="I882" s="12"/>
      <c r="J882" s="3"/>
      <c r="K882" s="64"/>
      <c r="L882" s="64"/>
      <c r="M882" s="64"/>
      <c r="N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>
      <c r="A883" s="7"/>
      <c r="B883" s="3"/>
      <c r="C883" s="9"/>
      <c r="D883" s="9"/>
      <c r="E883" s="9"/>
      <c r="F883" s="9"/>
      <c r="G883" s="9"/>
      <c r="H883" s="9"/>
      <c r="I883" s="12"/>
      <c r="J883" s="3"/>
      <c r="K883" s="64"/>
      <c r="L883" s="64"/>
      <c r="M883" s="64"/>
      <c r="N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>
      <c r="A884" s="7"/>
      <c r="B884" s="3"/>
      <c r="C884" s="9"/>
      <c r="D884" s="9"/>
      <c r="E884" s="9"/>
      <c r="F884" s="9"/>
      <c r="G884" s="9"/>
      <c r="H884" s="9"/>
      <c r="I884" s="12"/>
      <c r="J884" s="3"/>
      <c r="K884" s="64"/>
      <c r="L884" s="64"/>
      <c r="M884" s="64"/>
      <c r="N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>
      <c r="A885" s="7"/>
      <c r="B885" s="3"/>
      <c r="C885" s="9"/>
      <c r="D885" s="9"/>
      <c r="E885" s="9"/>
      <c r="F885" s="9"/>
      <c r="G885" s="9"/>
      <c r="H885" s="9"/>
      <c r="I885" s="12"/>
      <c r="J885" s="3"/>
      <c r="K885" s="64"/>
      <c r="L885" s="64"/>
      <c r="M885" s="64"/>
      <c r="N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>
      <c r="A886" s="7"/>
      <c r="B886" s="3"/>
      <c r="C886" s="9"/>
      <c r="D886" s="9"/>
      <c r="E886" s="9"/>
      <c r="F886" s="9"/>
      <c r="G886" s="9"/>
      <c r="H886" s="9"/>
      <c r="I886" s="12"/>
      <c r="J886" s="3"/>
      <c r="K886" s="64"/>
      <c r="L886" s="64"/>
      <c r="M886" s="64"/>
      <c r="N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>
      <c r="A887" s="7"/>
      <c r="B887" s="3"/>
      <c r="C887" s="9"/>
      <c r="D887" s="9"/>
      <c r="E887" s="9"/>
      <c r="F887" s="9"/>
      <c r="G887" s="9"/>
      <c r="H887" s="9"/>
      <c r="I887" s="12"/>
      <c r="J887" s="3"/>
      <c r="K887" s="64"/>
      <c r="L887" s="64"/>
      <c r="M887" s="64"/>
      <c r="N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>
      <c r="A888" s="7"/>
      <c r="B888" s="3"/>
      <c r="C888" s="9"/>
      <c r="D888" s="9"/>
      <c r="E888" s="9"/>
      <c r="F888" s="9"/>
      <c r="G888" s="9"/>
      <c r="H888" s="9"/>
      <c r="I888" s="12"/>
      <c r="J888" s="3"/>
      <c r="K888" s="64"/>
      <c r="L888" s="64"/>
      <c r="M888" s="64"/>
      <c r="N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>
      <c r="A889" s="7"/>
      <c r="B889" s="3"/>
      <c r="C889" s="9"/>
      <c r="D889" s="9"/>
      <c r="E889" s="9"/>
      <c r="F889" s="9"/>
      <c r="G889" s="9"/>
      <c r="H889" s="9"/>
      <c r="I889" s="12"/>
      <c r="J889" s="3"/>
      <c r="K889" s="64"/>
      <c r="L889" s="64"/>
      <c r="M889" s="64"/>
      <c r="N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>
      <c r="A890" s="7"/>
      <c r="B890" s="3"/>
      <c r="C890" s="9"/>
      <c r="D890" s="9"/>
      <c r="E890" s="9"/>
      <c r="F890" s="9"/>
      <c r="G890" s="9"/>
      <c r="H890" s="9"/>
      <c r="I890" s="12"/>
      <c r="J890" s="3"/>
      <c r="K890" s="64"/>
      <c r="L890" s="64"/>
      <c r="M890" s="64"/>
      <c r="N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>
      <c r="A891" s="7"/>
      <c r="B891" s="3"/>
      <c r="C891" s="9"/>
      <c r="D891" s="9"/>
      <c r="E891" s="9"/>
      <c r="F891" s="9"/>
      <c r="G891" s="9"/>
      <c r="H891" s="9"/>
      <c r="I891" s="12"/>
      <c r="J891" s="3"/>
      <c r="K891" s="64"/>
      <c r="L891" s="64"/>
      <c r="M891" s="64"/>
      <c r="N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>
      <c r="A892" s="7"/>
      <c r="B892" s="3"/>
      <c r="C892" s="9"/>
      <c r="D892" s="9"/>
      <c r="E892" s="9"/>
      <c r="F892" s="9"/>
      <c r="G892" s="9"/>
      <c r="H892" s="9"/>
      <c r="I892" s="12"/>
      <c r="J892" s="3"/>
      <c r="K892" s="64"/>
      <c r="L892" s="64"/>
      <c r="M892" s="64"/>
      <c r="N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>
      <c r="A893" s="7"/>
      <c r="B893" s="3"/>
      <c r="C893" s="9"/>
      <c r="D893" s="9"/>
      <c r="E893" s="9"/>
      <c r="F893" s="9"/>
      <c r="G893" s="9"/>
      <c r="H893" s="9"/>
      <c r="I893" s="12"/>
      <c r="J893" s="3"/>
      <c r="K893" s="64"/>
      <c r="L893" s="64"/>
      <c r="M893" s="64"/>
      <c r="N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>
      <c r="A894" s="7"/>
      <c r="B894" s="3"/>
      <c r="C894" s="9"/>
      <c r="D894" s="9"/>
      <c r="E894" s="9"/>
      <c r="F894" s="9"/>
      <c r="G894" s="9"/>
      <c r="H894" s="9"/>
      <c r="I894" s="12"/>
      <c r="J894" s="3"/>
      <c r="K894" s="64"/>
      <c r="L894" s="64"/>
      <c r="M894" s="64"/>
      <c r="N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>
      <c r="A895" s="7"/>
      <c r="B895" s="3"/>
      <c r="C895" s="9"/>
      <c r="D895" s="9"/>
      <c r="E895" s="9"/>
      <c r="F895" s="9"/>
      <c r="G895" s="9"/>
      <c r="H895" s="9"/>
      <c r="I895" s="12"/>
      <c r="J895" s="3"/>
      <c r="K895" s="64"/>
      <c r="L895" s="64"/>
      <c r="M895" s="64"/>
      <c r="N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>
      <c r="A896" s="7"/>
      <c r="B896" s="3"/>
      <c r="C896" s="9"/>
      <c r="D896" s="9"/>
      <c r="E896" s="9"/>
      <c r="F896" s="9"/>
      <c r="G896" s="9"/>
      <c r="H896" s="9"/>
      <c r="I896" s="12"/>
      <c r="J896" s="3"/>
      <c r="K896" s="64"/>
      <c r="L896" s="64"/>
      <c r="M896" s="64"/>
      <c r="N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>
      <c r="A897" s="7"/>
      <c r="B897" s="3"/>
      <c r="C897" s="9"/>
      <c r="D897" s="9"/>
      <c r="E897" s="9"/>
      <c r="F897" s="9"/>
      <c r="G897" s="9"/>
      <c r="H897" s="9"/>
      <c r="I897" s="12"/>
      <c r="J897" s="3"/>
      <c r="K897" s="64"/>
      <c r="L897" s="64"/>
      <c r="M897" s="64"/>
      <c r="N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>
      <c r="A898" s="7"/>
      <c r="B898" s="3"/>
      <c r="C898" s="9"/>
      <c r="D898" s="9"/>
      <c r="E898" s="9"/>
      <c r="F898" s="9"/>
      <c r="G898" s="9"/>
      <c r="H898" s="9"/>
      <c r="I898" s="12"/>
      <c r="J898" s="3"/>
      <c r="K898" s="64"/>
      <c r="L898" s="64"/>
      <c r="M898" s="64"/>
      <c r="N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>
      <c r="A899" s="7"/>
      <c r="B899" s="3"/>
      <c r="C899" s="9"/>
      <c r="D899" s="9"/>
      <c r="E899" s="9"/>
      <c r="F899" s="9"/>
      <c r="G899" s="9"/>
      <c r="H899" s="9"/>
      <c r="I899" s="12"/>
      <c r="J899" s="3"/>
      <c r="K899" s="64"/>
      <c r="L899" s="64"/>
      <c r="M899" s="64"/>
      <c r="N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>
      <c r="A900" s="7"/>
      <c r="B900" s="3"/>
      <c r="C900" s="9"/>
      <c r="D900" s="9"/>
      <c r="E900" s="9"/>
      <c r="F900" s="9"/>
      <c r="G900" s="9"/>
      <c r="H900" s="9"/>
      <c r="I900" s="12"/>
      <c r="J900" s="3"/>
      <c r="K900" s="64"/>
      <c r="L900" s="64"/>
      <c r="M900" s="64"/>
      <c r="N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>
      <c r="A901" s="7"/>
      <c r="B901" s="3"/>
      <c r="C901" s="9"/>
      <c r="D901" s="9"/>
      <c r="E901" s="9"/>
      <c r="F901" s="9"/>
      <c r="G901" s="9"/>
      <c r="H901" s="9"/>
      <c r="I901" s="12"/>
      <c r="J901" s="3"/>
      <c r="K901" s="64"/>
      <c r="L901" s="64"/>
      <c r="M901" s="64"/>
      <c r="N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>
      <c r="A902" s="7"/>
      <c r="B902" s="3"/>
      <c r="C902" s="9"/>
      <c r="D902" s="9"/>
      <c r="E902" s="9"/>
      <c r="F902" s="9"/>
      <c r="G902" s="9"/>
      <c r="H902" s="9"/>
      <c r="I902" s="12"/>
      <c r="J902" s="3"/>
      <c r="K902" s="64"/>
      <c r="L902" s="64"/>
      <c r="M902" s="64"/>
      <c r="N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>
      <c r="A903" s="7"/>
      <c r="B903" s="3"/>
      <c r="C903" s="9"/>
      <c r="D903" s="9"/>
      <c r="E903" s="9"/>
      <c r="F903" s="9"/>
      <c r="G903" s="9"/>
      <c r="H903" s="9"/>
      <c r="I903" s="12"/>
      <c r="J903" s="3"/>
      <c r="K903" s="64"/>
      <c r="L903" s="64"/>
      <c r="M903" s="64"/>
      <c r="N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>
      <c r="A904" s="7"/>
      <c r="B904" s="3"/>
      <c r="C904" s="9"/>
      <c r="D904" s="9"/>
      <c r="E904" s="9"/>
      <c r="F904" s="9"/>
      <c r="G904" s="9"/>
      <c r="H904" s="9"/>
      <c r="I904" s="12"/>
      <c r="J904" s="3"/>
      <c r="K904" s="64"/>
      <c r="L904" s="64"/>
      <c r="M904" s="64"/>
      <c r="N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>
      <c r="A905" s="7"/>
      <c r="B905" s="3"/>
      <c r="C905" s="9"/>
      <c r="D905" s="9"/>
      <c r="E905" s="9"/>
      <c r="F905" s="9"/>
      <c r="G905" s="9"/>
      <c r="H905" s="9"/>
      <c r="I905" s="12"/>
      <c r="J905" s="3"/>
      <c r="K905" s="64"/>
      <c r="L905" s="64"/>
      <c r="M905" s="64"/>
      <c r="N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>
      <c r="A906" s="7"/>
      <c r="B906" s="3"/>
      <c r="C906" s="9"/>
      <c r="D906" s="9"/>
      <c r="E906" s="9"/>
      <c r="F906" s="9"/>
      <c r="G906" s="9"/>
      <c r="H906" s="9"/>
      <c r="I906" s="12"/>
      <c r="J906" s="3"/>
      <c r="K906" s="64"/>
      <c r="L906" s="64"/>
      <c r="M906" s="64"/>
      <c r="N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>
      <c r="A907" s="7"/>
      <c r="B907" s="3"/>
      <c r="C907" s="9"/>
      <c r="D907" s="9"/>
      <c r="E907" s="9"/>
      <c r="F907" s="9"/>
      <c r="G907" s="9"/>
      <c r="H907" s="9"/>
      <c r="I907" s="12"/>
      <c r="J907" s="3"/>
      <c r="K907" s="64"/>
      <c r="L907" s="64"/>
      <c r="M907" s="64"/>
      <c r="N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>
      <c r="A908" s="7"/>
      <c r="B908" s="3"/>
      <c r="C908" s="9"/>
      <c r="D908" s="9"/>
      <c r="E908" s="9"/>
      <c r="F908" s="9"/>
      <c r="G908" s="9"/>
      <c r="H908" s="9"/>
      <c r="I908" s="12"/>
      <c r="J908" s="3"/>
      <c r="K908" s="64"/>
      <c r="L908" s="64"/>
      <c r="M908" s="64"/>
      <c r="N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>
      <c r="A909" s="7"/>
      <c r="B909" s="3"/>
      <c r="C909" s="9"/>
      <c r="D909" s="9"/>
      <c r="E909" s="9"/>
      <c r="F909" s="9"/>
      <c r="G909" s="9"/>
      <c r="H909" s="9"/>
      <c r="I909" s="12"/>
      <c r="J909" s="3"/>
      <c r="K909" s="64"/>
      <c r="L909" s="64"/>
      <c r="M909" s="64"/>
      <c r="N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>
      <c r="A910" s="7"/>
      <c r="B910" s="3"/>
      <c r="C910" s="9"/>
      <c r="D910" s="9"/>
      <c r="E910" s="9"/>
      <c r="F910" s="9"/>
      <c r="G910" s="9"/>
      <c r="H910" s="9"/>
      <c r="I910" s="12"/>
      <c r="J910" s="3"/>
      <c r="K910" s="64"/>
      <c r="L910" s="64"/>
      <c r="M910" s="64"/>
      <c r="N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>
      <c r="A911" s="7"/>
      <c r="B911" s="3"/>
      <c r="C911" s="9"/>
      <c r="D911" s="9"/>
      <c r="E911" s="9"/>
      <c r="F911" s="9"/>
      <c r="G911" s="9"/>
      <c r="H911" s="9"/>
      <c r="I911" s="12"/>
      <c r="J911" s="3"/>
      <c r="K911" s="64"/>
      <c r="L911" s="64"/>
      <c r="M911" s="64"/>
      <c r="N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>
      <c r="A912" s="7"/>
      <c r="B912" s="3"/>
      <c r="C912" s="9"/>
      <c r="D912" s="9"/>
      <c r="E912" s="9"/>
      <c r="F912" s="9"/>
      <c r="G912" s="9"/>
      <c r="H912" s="9"/>
      <c r="I912" s="12"/>
      <c r="J912" s="3"/>
      <c r="K912" s="64"/>
      <c r="L912" s="64"/>
      <c r="M912" s="64"/>
      <c r="N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>
      <c r="A913" s="7"/>
      <c r="B913" s="3"/>
      <c r="C913" s="9"/>
      <c r="D913" s="9"/>
      <c r="E913" s="9"/>
      <c r="F913" s="9"/>
      <c r="G913" s="9"/>
      <c r="H913" s="9"/>
      <c r="I913" s="12"/>
      <c r="J913" s="3"/>
      <c r="K913" s="64"/>
      <c r="L913" s="64"/>
      <c r="M913" s="64"/>
      <c r="N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>
      <c r="A914" s="7"/>
      <c r="B914" s="3"/>
      <c r="C914" s="9"/>
      <c r="D914" s="9"/>
      <c r="E914" s="9"/>
      <c r="F914" s="9"/>
      <c r="G914" s="9"/>
      <c r="H914" s="9"/>
      <c r="I914" s="12"/>
      <c r="J914" s="3"/>
      <c r="K914" s="64"/>
      <c r="L914" s="64"/>
      <c r="M914" s="64"/>
      <c r="N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>
      <c r="A915" s="7"/>
      <c r="B915" s="3"/>
      <c r="C915" s="9"/>
      <c r="D915" s="9"/>
      <c r="E915" s="9"/>
      <c r="F915" s="9"/>
      <c r="G915" s="9"/>
      <c r="H915" s="9"/>
      <c r="I915" s="12"/>
      <c r="J915" s="3"/>
      <c r="K915" s="64"/>
      <c r="L915" s="64"/>
      <c r="M915" s="64"/>
      <c r="N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>
      <c r="A916" s="7"/>
      <c r="B916" s="3"/>
      <c r="C916" s="9"/>
      <c r="D916" s="9"/>
      <c r="E916" s="9"/>
      <c r="F916" s="9"/>
      <c r="G916" s="9"/>
      <c r="H916" s="9"/>
      <c r="I916" s="12"/>
      <c r="J916" s="3"/>
      <c r="K916" s="64"/>
      <c r="L916" s="64"/>
      <c r="M916" s="64"/>
      <c r="N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>
      <c r="A917" s="7"/>
      <c r="B917" s="3"/>
      <c r="C917" s="9"/>
      <c r="D917" s="9"/>
      <c r="E917" s="9"/>
      <c r="F917" s="9"/>
      <c r="G917" s="9"/>
      <c r="H917" s="9"/>
      <c r="I917" s="12"/>
      <c r="J917" s="3"/>
      <c r="K917" s="64"/>
      <c r="L917" s="64"/>
      <c r="M917" s="64"/>
      <c r="N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>
      <c r="A918" s="7"/>
      <c r="B918" s="3"/>
      <c r="C918" s="9"/>
      <c r="D918" s="9"/>
      <c r="E918" s="9"/>
      <c r="F918" s="9"/>
      <c r="G918" s="9"/>
      <c r="H918" s="9"/>
      <c r="I918" s="12"/>
      <c r="J918" s="3"/>
      <c r="K918" s="64"/>
      <c r="L918" s="64"/>
      <c r="M918" s="64"/>
      <c r="N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>
      <c r="A919" s="7"/>
      <c r="B919" s="3"/>
      <c r="C919" s="9"/>
      <c r="D919" s="9"/>
      <c r="E919" s="9"/>
      <c r="F919" s="9"/>
      <c r="G919" s="9"/>
      <c r="H919" s="9"/>
      <c r="I919" s="12"/>
      <c r="J919" s="3"/>
      <c r="K919" s="64"/>
      <c r="L919" s="64"/>
      <c r="M919" s="64"/>
      <c r="N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>
      <c r="A920" s="7"/>
      <c r="B920" s="3"/>
      <c r="C920" s="9"/>
      <c r="D920" s="9"/>
      <c r="E920" s="9"/>
      <c r="F920" s="9"/>
      <c r="G920" s="9"/>
      <c r="H920" s="9"/>
      <c r="I920" s="12"/>
      <c r="J920" s="3"/>
      <c r="K920" s="64"/>
      <c r="L920" s="64"/>
      <c r="M920" s="64"/>
      <c r="N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>
      <c r="A921" s="7"/>
      <c r="B921" s="3"/>
      <c r="C921" s="9"/>
      <c r="D921" s="9"/>
      <c r="E921" s="9"/>
      <c r="F921" s="9"/>
      <c r="G921" s="9"/>
      <c r="H921" s="9"/>
      <c r="I921" s="12"/>
      <c r="J921" s="3"/>
      <c r="K921" s="64"/>
      <c r="L921" s="64"/>
      <c r="M921" s="64"/>
      <c r="N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>
      <c r="A922" s="7"/>
      <c r="B922" s="3"/>
      <c r="C922" s="9"/>
      <c r="D922" s="9"/>
      <c r="E922" s="9"/>
      <c r="F922" s="9"/>
      <c r="G922" s="9"/>
      <c r="H922" s="9"/>
      <c r="I922" s="12"/>
      <c r="J922" s="3"/>
      <c r="K922" s="64"/>
      <c r="L922" s="64"/>
      <c r="M922" s="64"/>
      <c r="N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>
      <c r="A923" s="7"/>
      <c r="B923" s="3"/>
      <c r="C923" s="9"/>
      <c r="D923" s="9"/>
      <c r="E923" s="9"/>
      <c r="F923" s="9"/>
      <c r="G923" s="9"/>
      <c r="H923" s="9"/>
      <c r="I923" s="12"/>
      <c r="J923" s="3"/>
      <c r="K923" s="64"/>
      <c r="L923" s="64"/>
      <c r="M923" s="64"/>
      <c r="N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>
      <c r="A924" s="7"/>
      <c r="B924" s="3"/>
      <c r="C924" s="9"/>
      <c r="D924" s="9"/>
      <c r="E924" s="9"/>
      <c r="F924" s="9"/>
      <c r="G924" s="9"/>
      <c r="H924" s="9"/>
      <c r="I924" s="12"/>
      <c r="J924" s="3"/>
      <c r="K924" s="64"/>
      <c r="L924" s="64"/>
      <c r="M924" s="64"/>
      <c r="N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>
      <c r="A925" s="7"/>
      <c r="B925" s="3"/>
      <c r="C925" s="9"/>
      <c r="D925" s="9"/>
      <c r="E925" s="9"/>
      <c r="F925" s="9"/>
      <c r="G925" s="9"/>
      <c r="H925" s="9"/>
      <c r="I925" s="12"/>
      <c r="J925" s="3"/>
      <c r="K925" s="64"/>
      <c r="L925" s="64"/>
      <c r="M925" s="64"/>
      <c r="N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>
      <c r="A926" s="7"/>
      <c r="B926" s="3"/>
      <c r="C926" s="9"/>
      <c r="D926" s="9"/>
      <c r="E926" s="9"/>
      <c r="F926" s="9"/>
      <c r="G926" s="9"/>
      <c r="H926" s="9"/>
      <c r="I926" s="12"/>
      <c r="J926" s="3"/>
      <c r="K926" s="64"/>
      <c r="L926" s="64"/>
      <c r="M926" s="64"/>
      <c r="N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>
      <c r="A927" s="7"/>
      <c r="B927" s="3"/>
      <c r="C927" s="9"/>
      <c r="D927" s="9"/>
      <c r="E927" s="9"/>
      <c r="F927" s="9"/>
      <c r="G927" s="9"/>
      <c r="H927" s="9"/>
      <c r="I927" s="12"/>
      <c r="J927" s="3"/>
      <c r="K927" s="64"/>
      <c r="L927" s="64"/>
      <c r="M927" s="64"/>
      <c r="N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>
      <c r="A928" s="7"/>
      <c r="B928" s="3"/>
      <c r="C928" s="9"/>
      <c r="D928" s="9"/>
      <c r="E928" s="9"/>
      <c r="F928" s="9"/>
      <c r="G928" s="9"/>
      <c r="H928" s="9"/>
      <c r="I928" s="12"/>
      <c r="J928" s="3"/>
      <c r="K928" s="64"/>
      <c r="L928" s="64"/>
      <c r="M928" s="64"/>
      <c r="N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>
      <c r="A929" s="7"/>
      <c r="B929" s="3"/>
      <c r="C929" s="9"/>
      <c r="D929" s="9"/>
      <c r="E929" s="9"/>
      <c r="F929" s="9"/>
      <c r="G929" s="9"/>
      <c r="H929" s="9"/>
      <c r="I929" s="12"/>
      <c r="J929" s="3"/>
      <c r="K929" s="64"/>
      <c r="L929" s="64"/>
      <c r="M929" s="64"/>
      <c r="N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>
      <c r="A930" s="7"/>
      <c r="B930" s="3"/>
      <c r="C930" s="9"/>
      <c r="D930" s="9"/>
      <c r="E930" s="9"/>
      <c r="F930" s="9"/>
      <c r="G930" s="9"/>
      <c r="H930" s="9"/>
      <c r="I930" s="12"/>
      <c r="J930" s="3"/>
      <c r="K930" s="64"/>
      <c r="L930" s="64"/>
      <c r="M930" s="64"/>
      <c r="N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>
      <c r="A931" s="7"/>
      <c r="B931" s="3"/>
      <c r="C931" s="9"/>
      <c r="D931" s="9"/>
      <c r="E931" s="9"/>
      <c r="F931" s="9"/>
      <c r="G931" s="9"/>
      <c r="H931" s="9"/>
      <c r="I931" s="12"/>
      <c r="J931" s="3"/>
      <c r="K931" s="64"/>
      <c r="L931" s="64"/>
      <c r="M931" s="64"/>
      <c r="N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>
      <c r="A932" s="7"/>
      <c r="B932" s="3"/>
      <c r="C932" s="9"/>
      <c r="D932" s="9"/>
      <c r="E932" s="9"/>
      <c r="F932" s="9"/>
      <c r="G932" s="9"/>
      <c r="H932" s="9"/>
      <c r="I932" s="12"/>
      <c r="J932" s="3"/>
      <c r="K932" s="64"/>
      <c r="L932" s="64"/>
      <c r="M932" s="64"/>
      <c r="N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>
      <c r="A933" s="7"/>
      <c r="B933" s="3"/>
      <c r="C933" s="9"/>
      <c r="D933" s="9"/>
      <c r="E933" s="9"/>
      <c r="F933" s="9"/>
      <c r="G933" s="9"/>
      <c r="H933" s="9"/>
      <c r="I933" s="12"/>
      <c r="J933" s="3"/>
      <c r="K933" s="64"/>
      <c r="L933" s="64"/>
      <c r="M933" s="64"/>
      <c r="N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>
      <c r="A934" s="7"/>
      <c r="B934" s="3"/>
      <c r="C934" s="9"/>
      <c r="D934" s="9"/>
      <c r="E934" s="9"/>
      <c r="F934" s="9"/>
      <c r="G934" s="9"/>
      <c r="H934" s="9"/>
      <c r="I934" s="12"/>
      <c r="J934" s="3"/>
      <c r="K934" s="64"/>
      <c r="L934" s="64"/>
      <c r="M934" s="64"/>
      <c r="N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>
      <c r="A935" s="7"/>
      <c r="B935" s="3"/>
      <c r="C935" s="9"/>
      <c r="D935" s="9"/>
      <c r="E935" s="9"/>
      <c r="F935" s="9"/>
      <c r="G935" s="9"/>
      <c r="H935" s="9"/>
      <c r="I935" s="12"/>
      <c r="J935" s="3"/>
      <c r="K935" s="64"/>
      <c r="L935" s="64"/>
      <c r="M935" s="64"/>
      <c r="N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>
      <c r="A936" s="7"/>
      <c r="B936" s="3"/>
      <c r="C936" s="9"/>
      <c r="D936" s="9"/>
      <c r="E936" s="9"/>
      <c r="F936" s="9"/>
      <c r="G936" s="9"/>
      <c r="H936" s="9"/>
      <c r="I936" s="12"/>
      <c r="J936" s="3"/>
      <c r="K936" s="64"/>
      <c r="L936" s="64"/>
      <c r="M936" s="64"/>
      <c r="N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>
      <c r="A937" s="7"/>
      <c r="B937" s="3"/>
      <c r="C937" s="9"/>
      <c r="D937" s="9"/>
      <c r="E937" s="9"/>
      <c r="F937" s="9"/>
      <c r="G937" s="9"/>
      <c r="H937" s="9"/>
      <c r="I937" s="12"/>
      <c r="J937" s="3"/>
      <c r="K937" s="64"/>
      <c r="L937" s="64"/>
      <c r="M937" s="64"/>
      <c r="N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>
      <c r="A938" s="7"/>
      <c r="B938" s="3"/>
      <c r="C938" s="9"/>
      <c r="D938" s="9"/>
      <c r="E938" s="9"/>
      <c r="F938" s="9"/>
      <c r="G938" s="9"/>
      <c r="H938" s="9"/>
      <c r="I938" s="12"/>
      <c r="J938" s="3"/>
      <c r="K938" s="64"/>
      <c r="L938" s="64"/>
      <c r="M938" s="64"/>
      <c r="N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>
      <c r="A939" s="7"/>
      <c r="B939" s="3"/>
      <c r="C939" s="9"/>
      <c r="D939" s="9"/>
      <c r="E939" s="9"/>
      <c r="F939" s="9"/>
      <c r="G939" s="9"/>
      <c r="H939" s="9"/>
      <c r="I939" s="12"/>
      <c r="J939" s="3"/>
      <c r="K939" s="64"/>
      <c r="L939" s="64"/>
      <c r="M939" s="64"/>
      <c r="N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>
      <c r="A940" s="7"/>
      <c r="B940" s="3"/>
      <c r="C940" s="9"/>
      <c r="D940" s="9"/>
      <c r="E940" s="9"/>
      <c r="F940" s="9"/>
      <c r="G940" s="9"/>
      <c r="H940" s="9"/>
      <c r="I940" s="12"/>
      <c r="J940" s="3"/>
      <c r="K940" s="64"/>
      <c r="L940" s="64"/>
      <c r="M940" s="64"/>
      <c r="N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>
      <c r="A941" s="7"/>
      <c r="B941" s="3"/>
      <c r="C941" s="9"/>
      <c r="D941" s="9"/>
      <c r="E941" s="9"/>
      <c r="F941" s="9"/>
      <c r="G941" s="9"/>
      <c r="H941" s="9"/>
      <c r="I941" s="12"/>
      <c r="J941" s="3"/>
      <c r="K941" s="64"/>
      <c r="L941" s="64"/>
      <c r="M941" s="64"/>
      <c r="N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>
      <c r="A942" s="7"/>
      <c r="B942" s="3"/>
      <c r="C942" s="9"/>
      <c r="D942" s="9"/>
      <c r="E942" s="9"/>
      <c r="F942" s="9"/>
      <c r="G942" s="9"/>
      <c r="H942" s="9"/>
      <c r="I942" s="12"/>
      <c r="J942" s="3"/>
      <c r="K942" s="64"/>
      <c r="L942" s="64"/>
      <c r="M942" s="64"/>
      <c r="N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>
      <c r="A943" s="7"/>
      <c r="B943" s="3"/>
      <c r="C943" s="9"/>
      <c r="D943" s="9"/>
      <c r="E943" s="9"/>
      <c r="F943" s="9"/>
      <c r="G943" s="9"/>
      <c r="H943" s="9"/>
      <c r="I943" s="12"/>
      <c r="J943" s="3"/>
      <c r="K943" s="64"/>
      <c r="L943" s="64"/>
      <c r="M943" s="64"/>
      <c r="N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>
      <c r="A944" s="7"/>
      <c r="B944" s="3"/>
      <c r="C944" s="9"/>
      <c r="D944" s="9"/>
      <c r="E944" s="9"/>
      <c r="F944" s="9"/>
      <c r="G944" s="9"/>
      <c r="H944" s="9"/>
      <c r="I944" s="12"/>
      <c r="J944" s="3"/>
      <c r="K944" s="64"/>
      <c r="L944" s="64"/>
      <c r="M944" s="64"/>
      <c r="N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>
      <c r="A945" s="7"/>
      <c r="B945" s="3"/>
      <c r="C945" s="9"/>
      <c r="D945" s="9"/>
      <c r="E945" s="9"/>
      <c r="F945" s="9"/>
      <c r="G945" s="9"/>
      <c r="H945" s="9"/>
      <c r="I945" s="12"/>
      <c r="J945" s="3"/>
      <c r="K945" s="64"/>
      <c r="L945" s="64"/>
      <c r="M945" s="64"/>
      <c r="N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>
      <c r="A946" s="7"/>
      <c r="B946" s="3"/>
      <c r="C946" s="9"/>
      <c r="D946" s="9"/>
      <c r="E946" s="9"/>
      <c r="F946" s="9"/>
      <c r="G946" s="9"/>
      <c r="H946" s="9"/>
      <c r="I946" s="12"/>
      <c r="J946" s="3"/>
      <c r="K946" s="64"/>
      <c r="L946" s="64"/>
      <c r="M946" s="64"/>
      <c r="N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>
      <c r="A947" s="7"/>
      <c r="B947" s="3"/>
      <c r="C947" s="9"/>
      <c r="D947" s="9"/>
      <c r="E947" s="9"/>
      <c r="F947" s="9"/>
      <c r="G947" s="9"/>
      <c r="H947" s="9"/>
      <c r="I947" s="12"/>
      <c r="J947" s="3"/>
      <c r="K947" s="64"/>
      <c r="L947" s="64"/>
      <c r="M947" s="64"/>
      <c r="N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>
      <c r="A948" s="7"/>
      <c r="B948" s="3"/>
      <c r="C948" s="9"/>
      <c r="D948" s="9"/>
      <c r="E948" s="9"/>
      <c r="F948" s="9"/>
      <c r="G948" s="9"/>
      <c r="H948" s="9"/>
      <c r="I948" s="12"/>
      <c r="J948" s="3"/>
      <c r="K948" s="64"/>
      <c r="L948" s="64"/>
      <c r="M948" s="64"/>
      <c r="N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>
      <c r="A949" s="7"/>
      <c r="B949" s="3"/>
      <c r="C949" s="9"/>
      <c r="D949" s="9"/>
      <c r="E949" s="9"/>
      <c r="F949" s="9"/>
      <c r="G949" s="9"/>
      <c r="H949" s="9"/>
      <c r="I949" s="12"/>
      <c r="J949" s="3"/>
      <c r="K949" s="64"/>
      <c r="L949" s="64"/>
      <c r="M949" s="64"/>
      <c r="N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>
      <c r="A950" s="7"/>
      <c r="B950" s="3"/>
      <c r="C950" s="9"/>
      <c r="D950" s="9"/>
      <c r="E950" s="9"/>
      <c r="F950" s="9"/>
      <c r="G950" s="9"/>
      <c r="H950" s="9"/>
      <c r="I950" s="12"/>
      <c r="J950" s="3"/>
      <c r="K950" s="64"/>
      <c r="L950" s="64"/>
      <c r="M950" s="64"/>
      <c r="N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>
      <c r="A951" s="7"/>
      <c r="B951" s="3"/>
      <c r="C951" s="9"/>
      <c r="D951" s="9"/>
      <c r="E951" s="9"/>
      <c r="F951" s="9"/>
      <c r="G951" s="9"/>
      <c r="H951" s="9"/>
      <c r="I951" s="12"/>
      <c r="J951" s="3"/>
      <c r="K951" s="64"/>
      <c r="L951" s="64"/>
      <c r="M951" s="64"/>
      <c r="N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>
      <c r="A952" s="7"/>
      <c r="B952" s="3"/>
      <c r="C952" s="9"/>
      <c r="D952" s="9"/>
      <c r="E952" s="9"/>
      <c r="F952" s="9"/>
      <c r="G952" s="9"/>
      <c r="H952" s="9"/>
      <c r="I952" s="12"/>
      <c r="J952" s="3"/>
      <c r="K952" s="64"/>
      <c r="L952" s="64"/>
      <c r="M952" s="64"/>
      <c r="N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>
      <c r="A953" s="7"/>
      <c r="B953" s="3"/>
      <c r="C953" s="9"/>
      <c r="D953" s="9"/>
      <c r="E953" s="9"/>
      <c r="F953" s="9"/>
      <c r="G953" s="9"/>
      <c r="H953" s="9"/>
      <c r="I953" s="12"/>
      <c r="J953" s="3"/>
      <c r="K953" s="64"/>
      <c r="L953" s="64"/>
      <c r="M953" s="64"/>
      <c r="N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>
      <c r="A954" s="7"/>
      <c r="B954" s="3"/>
      <c r="C954" s="9"/>
      <c r="D954" s="9"/>
      <c r="E954" s="9"/>
      <c r="F954" s="9"/>
      <c r="G954" s="9"/>
      <c r="H954" s="9"/>
      <c r="I954" s="12"/>
      <c r="J954" s="3"/>
      <c r="K954" s="64"/>
      <c r="L954" s="64"/>
      <c r="M954" s="64"/>
      <c r="N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>
      <c r="A955" s="7"/>
      <c r="B955" s="3"/>
      <c r="C955" s="9"/>
      <c r="D955" s="9"/>
      <c r="E955" s="9"/>
      <c r="F955" s="9"/>
      <c r="G955" s="9"/>
      <c r="H955" s="9"/>
      <c r="I955" s="12"/>
      <c r="J955" s="3"/>
      <c r="K955" s="64"/>
      <c r="L955" s="64"/>
      <c r="M955" s="64"/>
      <c r="N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>
      <c r="A956" s="7"/>
      <c r="B956" s="3"/>
      <c r="C956" s="9"/>
      <c r="D956" s="9"/>
      <c r="E956" s="9"/>
      <c r="F956" s="9"/>
      <c r="G956" s="9"/>
      <c r="H956" s="9"/>
      <c r="I956" s="12"/>
      <c r="J956" s="3"/>
      <c r="K956" s="64"/>
      <c r="L956" s="64"/>
      <c r="M956" s="64"/>
      <c r="N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>
      <c r="A957" s="7"/>
      <c r="B957" s="3"/>
      <c r="C957" s="9"/>
      <c r="D957" s="9"/>
      <c r="E957" s="9"/>
      <c r="F957" s="9"/>
      <c r="G957" s="9"/>
      <c r="H957" s="9"/>
      <c r="I957" s="12"/>
      <c r="J957" s="3"/>
      <c r="K957" s="64"/>
      <c r="L957" s="64"/>
      <c r="M957" s="64"/>
      <c r="N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>
      <c r="A958" s="7"/>
      <c r="B958" s="3"/>
      <c r="C958" s="9"/>
      <c r="D958" s="9"/>
      <c r="E958" s="9"/>
      <c r="F958" s="9"/>
      <c r="G958" s="9"/>
      <c r="H958" s="9"/>
      <c r="I958" s="12"/>
      <c r="J958" s="3"/>
      <c r="K958" s="64"/>
      <c r="L958" s="64"/>
      <c r="M958" s="64"/>
      <c r="N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>
      <c r="A959" s="7"/>
      <c r="B959" s="3"/>
      <c r="C959" s="9"/>
      <c r="D959" s="9"/>
      <c r="E959" s="9"/>
      <c r="F959" s="9"/>
      <c r="G959" s="9"/>
      <c r="H959" s="9"/>
      <c r="I959" s="12"/>
      <c r="J959" s="3"/>
      <c r="K959" s="64"/>
      <c r="L959" s="64"/>
      <c r="M959" s="64"/>
      <c r="N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>
      <c r="A960" s="7"/>
      <c r="B960" s="3"/>
      <c r="C960" s="9"/>
      <c r="D960" s="9"/>
      <c r="E960" s="9"/>
      <c r="F960" s="9"/>
      <c r="G960" s="9"/>
      <c r="H960" s="9"/>
      <c r="I960" s="12"/>
      <c r="J960" s="3"/>
      <c r="K960" s="64"/>
      <c r="L960" s="64"/>
      <c r="M960" s="64"/>
      <c r="N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>
      <c r="A961" s="7"/>
      <c r="B961" s="3"/>
      <c r="C961" s="9"/>
      <c r="D961" s="9"/>
      <c r="E961" s="9"/>
      <c r="F961" s="9"/>
      <c r="G961" s="9"/>
      <c r="H961" s="9"/>
      <c r="I961" s="12"/>
      <c r="J961" s="3"/>
      <c r="K961" s="64"/>
      <c r="L961" s="64"/>
      <c r="M961" s="64"/>
      <c r="N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>
      <c r="A962" s="7"/>
      <c r="B962" s="3"/>
      <c r="C962" s="9"/>
      <c r="D962" s="9"/>
      <c r="E962" s="9"/>
      <c r="F962" s="9"/>
      <c r="G962" s="9"/>
      <c r="H962" s="9"/>
      <c r="I962" s="12"/>
      <c r="J962" s="3"/>
      <c r="K962" s="64"/>
      <c r="L962" s="64"/>
      <c r="M962" s="64"/>
      <c r="N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>
      <c r="A963" s="7"/>
      <c r="B963" s="3"/>
      <c r="C963" s="9"/>
      <c r="D963" s="9"/>
      <c r="E963" s="9"/>
      <c r="F963" s="9"/>
      <c r="G963" s="9"/>
      <c r="H963" s="9"/>
      <c r="I963" s="12"/>
      <c r="J963" s="3"/>
      <c r="K963" s="64"/>
      <c r="L963" s="64"/>
      <c r="M963" s="64"/>
      <c r="N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>
      <c r="A964" s="7"/>
      <c r="B964" s="3"/>
      <c r="C964" s="9"/>
      <c r="D964" s="9"/>
      <c r="E964" s="9"/>
      <c r="F964" s="9"/>
      <c r="G964" s="9"/>
      <c r="H964" s="9"/>
      <c r="I964" s="12"/>
      <c r="J964" s="3"/>
      <c r="K964" s="64"/>
      <c r="L964" s="64"/>
      <c r="M964" s="64"/>
      <c r="N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>
      <c r="A965" s="7"/>
      <c r="B965" s="3"/>
      <c r="C965" s="9"/>
      <c r="D965" s="9"/>
      <c r="E965" s="9"/>
      <c r="F965" s="9"/>
      <c r="G965" s="9"/>
      <c r="H965" s="9"/>
      <c r="I965" s="12"/>
      <c r="J965" s="3"/>
      <c r="K965" s="64"/>
      <c r="L965" s="64"/>
      <c r="M965" s="64"/>
      <c r="N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>
      <c r="A966" s="7"/>
      <c r="B966" s="3"/>
      <c r="C966" s="9"/>
      <c r="D966" s="9"/>
      <c r="E966" s="9"/>
      <c r="F966" s="9"/>
      <c r="G966" s="9"/>
      <c r="H966" s="9"/>
      <c r="I966" s="12"/>
      <c r="J966" s="3"/>
      <c r="K966" s="64"/>
      <c r="L966" s="64"/>
      <c r="M966" s="64"/>
      <c r="N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>
      <c r="A967" s="7"/>
      <c r="B967" s="3"/>
      <c r="C967" s="9"/>
      <c r="D967" s="9"/>
      <c r="E967" s="9"/>
      <c r="F967" s="9"/>
      <c r="G967" s="9"/>
      <c r="H967" s="9"/>
      <c r="I967" s="12"/>
      <c r="J967" s="3"/>
      <c r="K967" s="64"/>
      <c r="L967" s="64"/>
      <c r="M967" s="64"/>
      <c r="N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>
      <c r="A968" s="7"/>
      <c r="B968" s="3"/>
      <c r="C968" s="9"/>
      <c r="D968" s="9"/>
      <c r="E968" s="9"/>
      <c r="F968" s="9"/>
      <c r="G968" s="9"/>
      <c r="H968" s="9"/>
      <c r="I968" s="12"/>
      <c r="J968" s="3"/>
      <c r="K968" s="64"/>
      <c r="L968" s="64"/>
      <c r="M968" s="64"/>
      <c r="N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>
      <c r="A969" s="7"/>
      <c r="B969" s="3"/>
      <c r="C969" s="9"/>
      <c r="D969" s="9"/>
      <c r="E969" s="9"/>
      <c r="F969" s="9"/>
      <c r="G969" s="9"/>
      <c r="H969" s="9"/>
      <c r="I969" s="12"/>
      <c r="J969" s="3"/>
      <c r="K969" s="64"/>
      <c r="L969" s="64"/>
      <c r="M969" s="64"/>
      <c r="N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>
      <c r="A970" s="7"/>
      <c r="B970" s="3"/>
      <c r="C970" s="9"/>
      <c r="D970" s="9"/>
      <c r="E970" s="9"/>
      <c r="F970" s="9"/>
      <c r="G970" s="9"/>
      <c r="H970" s="9"/>
      <c r="I970" s="12"/>
      <c r="J970" s="3"/>
      <c r="K970" s="64"/>
      <c r="L970" s="64"/>
      <c r="M970" s="64"/>
      <c r="N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>
      <c r="A971" s="7"/>
      <c r="B971" s="3"/>
      <c r="C971" s="9"/>
      <c r="D971" s="9"/>
      <c r="E971" s="9"/>
      <c r="F971" s="9"/>
      <c r="G971" s="9"/>
      <c r="H971" s="9"/>
      <c r="I971" s="12"/>
      <c r="J971" s="3"/>
      <c r="K971" s="64"/>
      <c r="L971" s="64"/>
      <c r="M971" s="64"/>
      <c r="N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>
      <c r="A972" s="7"/>
      <c r="B972" s="3"/>
      <c r="C972" s="9"/>
      <c r="D972" s="9"/>
      <c r="E972" s="9"/>
      <c r="F972" s="9"/>
      <c r="G972" s="9"/>
      <c r="H972" s="9"/>
      <c r="I972" s="12"/>
      <c r="J972" s="3"/>
      <c r="K972" s="64"/>
      <c r="L972" s="64"/>
      <c r="M972" s="64"/>
      <c r="N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>
      <c r="A973" s="7"/>
      <c r="B973" s="3"/>
      <c r="C973" s="9"/>
      <c r="D973" s="9"/>
      <c r="E973" s="9"/>
      <c r="F973" s="9"/>
      <c r="G973" s="9"/>
      <c r="H973" s="9"/>
      <c r="I973" s="12"/>
      <c r="J973" s="3"/>
      <c r="K973" s="64"/>
      <c r="L973" s="64"/>
      <c r="M973" s="64"/>
      <c r="N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>
      <c r="A974" s="7"/>
      <c r="B974" s="3"/>
      <c r="C974" s="9"/>
      <c r="D974" s="9"/>
      <c r="E974" s="9"/>
      <c r="F974" s="9"/>
      <c r="G974" s="9"/>
      <c r="H974" s="9"/>
      <c r="I974" s="12"/>
      <c r="J974" s="3"/>
      <c r="K974" s="64"/>
      <c r="L974" s="64"/>
      <c r="M974" s="64"/>
      <c r="N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>
      <c r="A975" s="7"/>
      <c r="B975" s="3"/>
      <c r="C975" s="9"/>
      <c r="D975" s="9"/>
      <c r="E975" s="9"/>
      <c r="F975" s="9"/>
      <c r="G975" s="9"/>
      <c r="H975" s="9"/>
      <c r="I975" s="12"/>
      <c r="J975" s="3"/>
      <c r="K975" s="64"/>
      <c r="L975" s="64"/>
      <c r="M975" s="64"/>
      <c r="N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>
      <c r="A976" s="7"/>
      <c r="B976" s="3"/>
      <c r="C976" s="9"/>
      <c r="D976" s="9"/>
      <c r="E976" s="9"/>
      <c r="F976" s="9"/>
      <c r="G976" s="9"/>
      <c r="H976" s="9"/>
      <c r="I976" s="12"/>
      <c r="J976" s="3"/>
      <c r="K976" s="64"/>
      <c r="L976" s="64"/>
      <c r="M976" s="64"/>
      <c r="N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>
      <c r="A977" s="7"/>
      <c r="B977" s="3"/>
      <c r="C977" s="9"/>
      <c r="D977" s="9"/>
      <c r="E977" s="9"/>
      <c r="F977" s="9"/>
      <c r="G977" s="9"/>
      <c r="H977" s="9"/>
      <c r="I977" s="12"/>
      <c r="J977" s="3"/>
      <c r="K977" s="64"/>
      <c r="L977" s="64"/>
      <c r="M977" s="64"/>
      <c r="N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>
      <c r="A978" s="7"/>
      <c r="B978" s="3"/>
      <c r="C978" s="9"/>
      <c r="D978" s="9"/>
      <c r="E978" s="9"/>
      <c r="F978" s="9"/>
      <c r="G978" s="9"/>
      <c r="H978" s="9"/>
      <c r="I978" s="12"/>
      <c r="J978" s="3"/>
      <c r="K978" s="64"/>
      <c r="L978" s="64"/>
      <c r="M978" s="64"/>
      <c r="N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>
      <c r="A979" s="7"/>
      <c r="B979" s="3"/>
      <c r="C979" s="9"/>
      <c r="D979" s="9"/>
      <c r="E979" s="9"/>
      <c r="F979" s="9"/>
      <c r="G979" s="9"/>
      <c r="H979" s="9"/>
      <c r="I979" s="12"/>
      <c r="J979" s="3"/>
      <c r="K979" s="64"/>
      <c r="L979" s="64"/>
      <c r="M979" s="64"/>
      <c r="N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>
      <c r="A980" s="7"/>
      <c r="B980" s="3"/>
      <c r="C980" s="9"/>
      <c r="D980" s="9"/>
      <c r="E980" s="9"/>
      <c r="F980" s="9"/>
      <c r="G980" s="9"/>
      <c r="H980" s="9"/>
      <c r="I980" s="12"/>
      <c r="J980" s="3"/>
      <c r="K980" s="64"/>
      <c r="L980" s="64"/>
      <c r="M980" s="64"/>
      <c r="N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>
      <c r="A981" s="7"/>
      <c r="B981" s="3"/>
      <c r="C981" s="9"/>
      <c r="D981" s="9"/>
      <c r="E981" s="9"/>
      <c r="F981" s="9"/>
      <c r="G981" s="9"/>
      <c r="H981" s="9"/>
      <c r="I981" s="12"/>
      <c r="J981" s="3"/>
      <c r="K981" s="64"/>
      <c r="L981" s="64"/>
      <c r="M981" s="64"/>
      <c r="N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>
      <c r="A982" s="7"/>
      <c r="B982" s="3"/>
      <c r="C982" s="9"/>
      <c r="D982" s="9"/>
      <c r="E982" s="9"/>
      <c r="F982" s="9"/>
      <c r="G982" s="9"/>
      <c r="H982" s="9"/>
      <c r="I982" s="12"/>
      <c r="J982" s="3"/>
      <c r="K982" s="64"/>
      <c r="L982" s="64"/>
      <c r="M982" s="64"/>
      <c r="N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>
      <c r="A983" s="7"/>
      <c r="B983" s="3"/>
      <c r="C983" s="9"/>
      <c r="D983" s="9"/>
      <c r="E983" s="9"/>
      <c r="F983" s="9"/>
      <c r="G983" s="9"/>
      <c r="H983" s="9"/>
      <c r="I983" s="12"/>
      <c r="J983" s="3"/>
      <c r="K983" s="64"/>
      <c r="L983" s="64"/>
      <c r="M983" s="64"/>
      <c r="N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>
      <c r="A984" s="7"/>
      <c r="B984" s="3"/>
      <c r="C984" s="9"/>
      <c r="D984" s="9"/>
      <c r="E984" s="9"/>
      <c r="F984" s="9"/>
      <c r="G984" s="9"/>
      <c r="H984" s="9"/>
      <c r="I984" s="12"/>
      <c r="J984" s="3"/>
      <c r="K984" s="64"/>
      <c r="L984" s="64"/>
      <c r="M984" s="64"/>
      <c r="N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>
      <c r="A985" s="7"/>
      <c r="B985" s="3"/>
      <c r="C985" s="9"/>
      <c r="D985" s="9"/>
      <c r="E985" s="9"/>
      <c r="F985" s="9"/>
      <c r="G985" s="9"/>
      <c r="H985" s="9"/>
      <c r="I985" s="12"/>
      <c r="J985" s="3"/>
      <c r="K985" s="64"/>
      <c r="L985" s="64"/>
      <c r="M985" s="64"/>
      <c r="N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>
      <c r="A986" s="7"/>
      <c r="B986" s="3"/>
      <c r="C986" s="9"/>
      <c r="D986" s="9"/>
      <c r="E986" s="9"/>
      <c r="F986" s="9"/>
      <c r="G986" s="9"/>
      <c r="H986" s="9"/>
      <c r="I986" s="12"/>
      <c r="J986" s="3"/>
      <c r="K986" s="64"/>
      <c r="L986" s="64"/>
      <c r="M986" s="64"/>
      <c r="N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>
      <c r="A987" s="7"/>
      <c r="B987" s="3"/>
      <c r="C987" s="9"/>
      <c r="D987" s="9"/>
      <c r="E987" s="9"/>
      <c r="F987" s="9"/>
      <c r="G987" s="9"/>
      <c r="H987" s="9"/>
      <c r="I987" s="12"/>
      <c r="J987" s="3"/>
      <c r="K987" s="64"/>
      <c r="L987" s="64"/>
      <c r="M987" s="64"/>
      <c r="N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>
      <c r="A988" s="7"/>
      <c r="B988" s="3"/>
      <c r="C988" s="9"/>
      <c r="D988" s="9"/>
      <c r="E988" s="9"/>
      <c r="F988" s="9"/>
      <c r="G988" s="9"/>
      <c r="H988" s="9"/>
      <c r="I988" s="12"/>
      <c r="J988" s="3"/>
      <c r="K988" s="64"/>
      <c r="L988" s="64"/>
      <c r="M988" s="64"/>
      <c r="N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>
      <c r="A989" s="7"/>
      <c r="B989" s="3"/>
      <c r="C989" s="9"/>
      <c r="D989" s="9"/>
      <c r="E989" s="9"/>
      <c r="F989" s="9"/>
      <c r="G989" s="9"/>
      <c r="H989" s="9"/>
      <c r="I989" s="12"/>
      <c r="J989" s="3"/>
      <c r="K989" s="64"/>
      <c r="L989" s="64"/>
      <c r="M989" s="64"/>
      <c r="N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>
      <c r="A990" s="7"/>
      <c r="B990" s="3"/>
      <c r="C990" s="9"/>
      <c r="D990" s="9"/>
      <c r="E990" s="9"/>
      <c r="F990" s="9"/>
      <c r="G990" s="9"/>
      <c r="H990" s="9"/>
      <c r="I990" s="12"/>
      <c r="J990" s="3"/>
      <c r="K990" s="64"/>
      <c r="L990" s="64"/>
      <c r="M990" s="64"/>
      <c r="N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>
      <c r="A991" s="7"/>
      <c r="B991" s="3"/>
      <c r="C991" s="9"/>
      <c r="D991" s="9"/>
      <c r="E991" s="9"/>
      <c r="F991" s="9"/>
      <c r="G991" s="9"/>
      <c r="H991" s="9"/>
      <c r="I991" s="12"/>
      <c r="J991" s="3"/>
      <c r="K991" s="64"/>
      <c r="L991" s="64"/>
      <c r="M991" s="64"/>
      <c r="N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>
      <c r="A992" s="7"/>
      <c r="B992" s="3"/>
      <c r="C992" s="9"/>
      <c r="D992" s="9"/>
      <c r="E992" s="9"/>
      <c r="F992" s="9"/>
      <c r="G992" s="9"/>
      <c r="H992" s="9"/>
      <c r="I992" s="12"/>
      <c r="J992" s="3"/>
      <c r="K992" s="64"/>
      <c r="L992" s="64"/>
      <c r="M992" s="64"/>
      <c r="N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>
      <c r="A993" s="7"/>
      <c r="B993" s="3"/>
      <c r="C993" s="9"/>
      <c r="D993" s="9"/>
      <c r="E993" s="9"/>
      <c r="F993" s="9"/>
      <c r="G993" s="9"/>
      <c r="H993" s="9"/>
      <c r="I993" s="12"/>
      <c r="J993" s="3"/>
      <c r="K993" s="64"/>
      <c r="L993" s="64"/>
      <c r="M993" s="64"/>
      <c r="N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>
      <c r="A994" s="7"/>
      <c r="B994" s="3"/>
      <c r="C994" s="9"/>
      <c r="D994" s="9"/>
      <c r="E994" s="9"/>
      <c r="F994" s="9"/>
      <c r="G994" s="9"/>
      <c r="H994" s="9"/>
      <c r="I994" s="12"/>
      <c r="J994" s="3"/>
      <c r="K994" s="64"/>
      <c r="L994" s="64"/>
      <c r="M994" s="64"/>
      <c r="N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>
      <c r="A995" s="7"/>
      <c r="B995" s="3"/>
      <c r="C995" s="9"/>
      <c r="D995" s="9"/>
      <c r="E995" s="9"/>
      <c r="F995" s="9"/>
      <c r="G995" s="9"/>
      <c r="H995" s="9"/>
      <c r="I995" s="12"/>
      <c r="J995" s="3"/>
      <c r="K995" s="64"/>
      <c r="L995" s="64"/>
      <c r="M995" s="64"/>
      <c r="N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>
      <c r="A996" s="7"/>
      <c r="B996" s="3"/>
      <c r="C996" s="9"/>
      <c r="D996" s="9"/>
      <c r="E996" s="9"/>
      <c r="F996" s="9"/>
      <c r="G996" s="9"/>
      <c r="H996" s="9"/>
      <c r="I996" s="12"/>
      <c r="J996" s="3"/>
      <c r="K996" s="64"/>
      <c r="L996" s="64"/>
      <c r="M996" s="64"/>
      <c r="N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>
      <c r="A997" s="7"/>
      <c r="B997" s="3"/>
      <c r="C997" s="9"/>
      <c r="D997" s="9"/>
      <c r="E997" s="9"/>
      <c r="F997" s="9"/>
      <c r="G997" s="9"/>
      <c r="H997" s="9"/>
      <c r="I997" s="12"/>
      <c r="J997" s="3"/>
      <c r="K997" s="64"/>
      <c r="L997" s="64"/>
      <c r="M997" s="64"/>
      <c r="N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>
      <c r="A998" s="7"/>
      <c r="B998" s="3"/>
      <c r="C998" s="9"/>
      <c r="D998" s="9"/>
      <c r="E998" s="9"/>
      <c r="F998" s="9"/>
      <c r="G998" s="9"/>
      <c r="H998" s="9"/>
      <c r="I998" s="12"/>
      <c r="J998" s="3"/>
      <c r="K998" s="64"/>
      <c r="L998" s="64"/>
      <c r="M998" s="64"/>
      <c r="N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>
      <c r="A999" s="7"/>
      <c r="B999" s="3"/>
      <c r="C999" s="9"/>
      <c r="D999" s="9"/>
      <c r="E999" s="9"/>
      <c r="F999" s="9"/>
      <c r="G999" s="9"/>
      <c r="H999" s="9"/>
      <c r="I999" s="12"/>
      <c r="J999" s="3"/>
      <c r="K999" s="64"/>
      <c r="L999" s="64"/>
      <c r="M999" s="64"/>
      <c r="N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>
      <c r="A1000" s="7"/>
      <c r="B1000" s="3"/>
      <c r="C1000" s="9"/>
      <c r="D1000" s="9"/>
      <c r="E1000" s="9"/>
      <c r="F1000" s="9"/>
      <c r="G1000" s="9"/>
      <c r="H1000" s="9"/>
      <c r="I1000" s="12"/>
      <c r="J1000" s="3"/>
      <c r="K1000" s="64"/>
      <c r="L1000" s="64"/>
      <c r="M1000" s="64"/>
      <c r="N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>
      <c r="A1001" s="7"/>
      <c r="B1001" s="3"/>
      <c r="C1001" s="9"/>
      <c r="D1001" s="9"/>
      <c r="E1001" s="9"/>
      <c r="F1001" s="9"/>
      <c r="G1001" s="9"/>
      <c r="H1001" s="9"/>
      <c r="I1001" s="12"/>
      <c r="J1001" s="3"/>
      <c r="K1001" s="64"/>
      <c r="L1001" s="64"/>
      <c r="M1001" s="64"/>
      <c r="N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5.75" customHeight="1">
      <c r="A1002" s="7"/>
      <c r="B1002" s="3"/>
      <c r="C1002" s="9"/>
      <c r="D1002" s="9"/>
      <c r="E1002" s="9"/>
      <c r="F1002" s="9"/>
      <c r="G1002" s="9"/>
      <c r="H1002" s="9"/>
      <c r="I1002" s="12"/>
      <c r="J1002" s="3"/>
      <c r="K1002" s="64"/>
      <c r="L1002" s="64"/>
      <c r="M1002" s="64"/>
      <c r="N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5.75" customHeight="1">
      <c r="A1003" s="7"/>
      <c r="B1003" s="3"/>
      <c r="C1003" s="9"/>
      <c r="D1003" s="9"/>
      <c r="E1003" s="9"/>
      <c r="F1003" s="9"/>
      <c r="G1003" s="9"/>
      <c r="H1003" s="9"/>
      <c r="I1003" s="12"/>
      <c r="J1003" s="3"/>
      <c r="K1003" s="64"/>
      <c r="L1003" s="64"/>
      <c r="M1003" s="64"/>
      <c r="N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5.75" customHeight="1">
      <c r="A1004" s="7"/>
      <c r="B1004" s="3"/>
      <c r="C1004" s="9"/>
      <c r="D1004" s="9"/>
      <c r="E1004" s="9"/>
      <c r="F1004" s="9"/>
      <c r="G1004" s="9"/>
      <c r="H1004" s="9"/>
      <c r="I1004" s="12"/>
      <c r="J1004" s="3"/>
      <c r="K1004" s="64"/>
      <c r="L1004" s="64"/>
      <c r="M1004" s="64"/>
      <c r="N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5.75" customHeight="1">
      <c r="A1005" s="7"/>
      <c r="B1005" s="3"/>
      <c r="C1005" s="9"/>
      <c r="D1005" s="9"/>
      <c r="E1005" s="9"/>
      <c r="F1005" s="9"/>
      <c r="G1005" s="9"/>
      <c r="H1005" s="9"/>
      <c r="I1005" s="12"/>
      <c r="J1005" s="3"/>
      <c r="K1005" s="64"/>
      <c r="L1005" s="64"/>
      <c r="M1005" s="64"/>
      <c r="N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5.75" customHeight="1">
      <c r="A1006" s="7"/>
      <c r="B1006" s="3"/>
      <c r="C1006" s="9"/>
      <c r="D1006" s="9"/>
      <c r="E1006" s="9"/>
      <c r="F1006" s="9"/>
      <c r="G1006" s="9"/>
      <c r="H1006" s="9"/>
      <c r="I1006" s="12"/>
      <c r="J1006" s="3"/>
      <c r="K1006" s="64"/>
      <c r="L1006" s="64"/>
      <c r="M1006" s="64"/>
      <c r="N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5.75" customHeight="1">
      <c r="A1007" s="7"/>
      <c r="B1007" s="3"/>
      <c r="C1007" s="9"/>
      <c r="D1007" s="9"/>
      <c r="E1007" s="9"/>
      <c r="F1007" s="9"/>
      <c r="G1007" s="9"/>
      <c r="H1007" s="9"/>
      <c r="I1007" s="12"/>
      <c r="J1007" s="3"/>
      <c r="K1007" s="64"/>
      <c r="L1007" s="64"/>
      <c r="M1007" s="64"/>
      <c r="N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5.75" customHeight="1">
      <c r="A1008" s="7"/>
      <c r="B1008" s="3"/>
      <c r="C1008" s="9"/>
      <c r="D1008" s="9"/>
      <c r="E1008" s="9"/>
      <c r="F1008" s="9"/>
      <c r="G1008" s="9"/>
      <c r="H1008" s="9"/>
      <c r="I1008" s="12"/>
      <c r="J1008" s="3"/>
      <c r="K1008" s="64"/>
      <c r="L1008" s="64"/>
      <c r="M1008" s="64"/>
      <c r="N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5.75" customHeight="1">
      <c r="A1009" s="7"/>
      <c r="B1009" s="3"/>
      <c r="C1009" s="9"/>
      <c r="D1009" s="9"/>
      <c r="E1009" s="9"/>
      <c r="F1009" s="9"/>
      <c r="G1009" s="9"/>
      <c r="H1009" s="9"/>
      <c r="I1009" s="12"/>
      <c r="J1009" s="3"/>
      <c r="K1009" s="64"/>
      <c r="L1009" s="64"/>
      <c r="M1009" s="64"/>
      <c r="N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5.75" customHeight="1">
      <c r="A1010" s="7"/>
      <c r="B1010" s="3"/>
      <c r="C1010" s="9"/>
      <c r="D1010" s="9"/>
      <c r="E1010" s="9"/>
      <c r="F1010" s="9"/>
      <c r="G1010" s="9"/>
      <c r="H1010" s="9"/>
      <c r="I1010" s="12"/>
      <c r="J1010" s="3"/>
      <c r="K1010" s="64"/>
      <c r="L1010" s="64"/>
      <c r="M1010" s="64"/>
      <c r="N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5.75" customHeight="1">
      <c r="A1011" s="7"/>
      <c r="B1011" s="3"/>
      <c r="C1011" s="9"/>
      <c r="D1011" s="9"/>
      <c r="E1011" s="9"/>
      <c r="F1011" s="9"/>
      <c r="G1011" s="9"/>
      <c r="H1011" s="9"/>
      <c r="I1011" s="12"/>
      <c r="J1011" s="3"/>
      <c r="K1011" s="64"/>
      <c r="L1011" s="64"/>
      <c r="M1011" s="64"/>
      <c r="N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5.75" customHeight="1">
      <c r="A1012" s="7"/>
      <c r="B1012" s="3"/>
      <c r="C1012" s="9"/>
      <c r="D1012" s="9"/>
      <c r="E1012" s="9"/>
      <c r="F1012" s="9"/>
      <c r="G1012" s="9"/>
      <c r="H1012" s="9"/>
      <c r="I1012" s="12"/>
      <c r="J1012" s="3"/>
      <c r="K1012" s="64"/>
      <c r="L1012" s="64"/>
      <c r="M1012" s="64"/>
      <c r="N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5.75" customHeight="1">
      <c r="A1013" s="7"/>
      <c r="B1013" s="3"/>
      <c r="C1013" s="9"/>
      <c r="D1013" s="9"/>
      <c r="E1013" s="9"/>
      <c r="F1013" s="9"/>
      <c r="G1013" s="9"/>
      <c r="H1013" s="9"/>
      <c r="I1013" s="12"/>
      <c r="J1013" s="3"/>
      <c r="K1013" s="64"/>
      <c r="L1013" s="64"/>
      <c r="M1013" s="64"/>
      <c r="N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5.75" customHeight="1">
      <c r="A1014" s="7"/>
      <c r="B1014" s="3"/>
      <c r="C1014" s="9"/>
      <c r="D1014" s="9"/>
      <c r="E1014" s="9"/>
      <c r="F1014" s="9"/>
      <c r="G1014" s="9"/>
      <c r="H1014" s="9"/>
      <c r="I1014" s="12"/>
      <c r="J1014" s="3"/>
      <c r="K1014" s="64"/>
      <c r="L1014" s="64"/>
      <c r="M1014" s="64"/>
      <c r="N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5.75" customHeight="1">
      <c r="A1015" s="7"/>
      <c r="B1015" s="3"/>
      <c r="C1015" s="9"/>
      <c r="D1015" s="9"/>
      <c r="E1015" s="9"/>
      <c r="F1015" s="9"/>
      <c r="G1015" s="9"/>
      <c r="H1015" s="9"/>
      <c r="I1015" s="12"/>
      <c r="J1015" s="3"/>
      <c r="K1015" s="64"/>
      <c r="L1015" s="64"/>
      <c r="M1015" s="64"/>
      <c r="N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5.75" customHeight="1">
      <c r="A1016" s="7"/>
      <c r="B1016" s="3"/>
      <c r="C1016" s="9"/>
      <c r="D1016" s="9"/>
      <c r="E1016" s="9"/>
      <c r="F1016" s="9"/>
      <c r="G1016" s="9"/>
      <c r="H1016" s="9"/>
      <c r="I1016" s="12"/>
      <c r="J1016" s="3"/>
      <c r="K1016" s="64"/>
      <c r="L1016" s="64"/>
      <c r="M1016" s="64"/>
      <c r="N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5.75" customHeight="1">
      <c r="A1017" s="7"/>
      <c r="B1017" s="3"/>
      <c r="C1017" s="9"/>
      <c r="D1017" s="9"/>
      <c r="E1017" s="9"/>
      <c r="F1017" s="9"/>
      <c r="G1017" s="9"/>
      <c r="H1017" s="9"/>
      <c r="I1017" s="12"/>
      <c r="J1017" s="3"/>
      <c r="K1017" s="64"/>
      <c r="L1017" s="64"/>
      <c r="M1017" s="64"/>
      <c r="N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5.75" customHeight="1">
      <c r="A1018" s="7"/>
      <c r="B1018" s="3"/>
      <c r="C1018" s="9"/>
      <c r="D1018" s="9"/>
      <c r="E1018" s="9"/>
      <c r="F1018" s="9"/>
      <c r="G1018" s="9"/>
      <c r="H1018" s="9"/>
      <c r="I1018" s="12"/>
      <c r="J1018" s="3"/>
      <c r="K1018" s="64"/>
      <c r="L1018" s="64"/>
      <c r="M1018" s="64"/>
      <c r="N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5.75" customHeight="1">
      <c r="A1019" s="7"/>
      <c r="B1019" s="3"/>
      <c r="C1019" s="9"/>
      <c r="D1019" s="9"/>
      <c r="E1019" s="9"/>
      <c r="F1019" s="9"/>
      <c r="G1019" s="9"/>
      <c r="H1019" s="9"/>
      <c r="I1019" s="12"/>
      <c r="J1019" s="3"/>
      <c r="K1019" s="64"/>
      <c r="L1019" s="64"/>
      <c r="M1019" s="64"/>
      <c r="N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spans="1:26" ht="15.75" customHeight="1">
      <c r="A1020" s="7"/>
      <c r="B1020" s="3"/>
      <c r="C1020" s="9"/>
      <c r="D1020" s="9"/>
      <c r="E1020" s="9"/>
      <c r="F1020" s="9"/>
      <c r="G1020" s="9"/>
      <c r="H1020" s="9"/>
      <c r="I1020" s="12"/>
      <c r="J1020" s="3"/>
      <c r="K1020" s="64"/>
      <c r="L1020" s="64"/>
      <c r="M1020" s="64"/>
      <c r="N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spans="1:26" ht="15.75" customHeight="1">
      <c r="A1021" s="7"/>
      <c r="B1021" s="3"/>
      <c r="C1021" s="9"/>
      <c r="D1021" s="9"/>
      <c r="E1021" s="9"/>
      <c r="F1021" s="9"/>
      <c r="G1021" s="9"/>
      <c r="H1021" s="9"/>
      <c r="I1021" s="12"/>
      <c r="J1021" s="3"/>
      <c r="K1021" s="64"/>
      <c r="L1021" s="64"/>
      <c r="M1021" s="64"/>
      <c r="N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spans="1:26" ht="15.75" customHeight="1">
      <c r="A1022" s="7"/>
      <c r="B1022" s="3"/>
      <c r="C1022" s="9"/>
      <c r="D1022" s="9"/>
      <c r="E1022" s="9"/>
      <c r="F1022" s="9"/>
      <c r="G1022" s="9"/>
      <c r="H1022" s="9"/>
      <c r="I1022" s="12"/>
      <c r="J1022" s="3"/>
      <c r="K1022" s="64"/>
      <c r="L1022" s="64"/>
      <c r="M1022" s="64"/>
      <c r="N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</sheetData>
  <mergeCells count="19">
    <mergeCell ref="A12:A14"/>
    <mergeCell ref="B12:B14"/>
    <mergeCell ref="G13:G14"/>
    <mergeCell ref="A1:B1"/>
    <mergeCell ref="K1:M1"/>
    <mergeCell ref="A3:M3"/>
    <mergeCell ref="A4:M4"/>
    <mergeCell ref="L5:M5"/>
    <mergeCell ref="I12:I14"/>
    <mergeCell ref="J12:J14"/>
    <mergeCell ref="K12:M12"/>
    <mergeCell ref="K13:M13"/>
    <mergeCell ref="D9:G9"/>
    <mergeCell ref="K15:M15"/>
    <mergeCell ref="C12:D14"/>
    <mergeCell ref="F12:F14"/>
    <mergeCell ref="C15:D15"/>
    <mergeCell ref="C46:D46"/>
    <mergeCell ref="H12:H14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>
      <selection activeCell="G11" sqref="G11"/>
    </sheetView>
  </sheetViews>
  <sheetFormatPr defaultColWidth="14.42578125" defaultRowHeight="15" customHeight="1"/>
  <cols>
    <col min="1" max="1" width="4.85546875" customWidth="1"/>
    <col min="2" max="2" width="20.140625" customWidth="1"/>
    <col min="3" max="3" width="2" customWidth="1"/>
    <col min="4" max="4" width="12.85546875" customWidth="1"/>
    <col min="5" max="6" width="8.28515625" customWidth="1"/>
    <col min="7" max="7" width="10.85546875" customWidth="1"/>
    <col min="8" max="8" width="15.85546875" customWidth="1"/>
    <col min="9" max="9" width="12.85546875" customWidth="1"/>
    <col min="10" max="10" width="12.7109375" customWidth="1"/>
    <col min="11" max="11" width="13.85546875" customWidth="1"/>
    <col min="12" max="17" width="9.140625" customWidth="1"/>
    <col min="18" max="26" width="8" customWidth="1"/>
  </cols>
  <sheetData>
    <row r="1" spans="1:26">
      <c r="A1" s="572"/>
      <c r="B1" s="573"/>
      <c r="C1" s="3"/>
      <c r="D1" s="3"/>
      <c r="E1" s="7"/>
      <c r="F1" s="7"/>
      <c r="G1" s="7"/>
      <c r="H1" s="7"/>
      <c r="I1" s="594" t="str">
        <f>'Form 1.9'!F2</f>
        <v>Self Assessment</v>
      </c>
      <c r="J1" s="575"/>
      <c r="K1" s="576"/>
      <c r="L1" s="9"/>
      <c r="M1" s="13"/>
      <c r="N1" s="3"/>
      <c r="O1" s="3"/>
      <c r="P1" s="3"/>
      <c r="Q1" s="1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11"/>
      <c r="B2" s="11"/>
      <c r="C2" s="3"/>
      <c r="D2" s="3"/>
      <c r="E2" s="7"/>
      <c r="F2" s="7"/>
      <c r="G2" s="7"/>
      <c r="H2" s="7"/>
      <c r="I2" s="9"/>
      <c r="J2" s="68"/>
      <c r="K2" s="68"/>
      <c r="L2" s="9"/>
      <c r="M2" s="13"/>
      <c r="N2" s="3"/>
      <c r="O2" s="3"/>
      <c r="P2" s="3"/>
      <c r="Q2" s="13"/>
      <c r="R2" s="3"/>
      <c r="S2" s="3"/>
      <c r="T2" s="3"/>
      <c r="U2" s="3"/>
      <c r="V2" s="3"/>
      <c r="W2" s="3"/>
      <c r="X2" s="3"/>
      <c r="Y2" s="3"/>
      <c r="Z2" s="3"/>
    </row>
    <row r="3" spans="1:26" ht="18" customHeight="1">
      <c r="A3" s="580" t="s">
        <v>41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5"/>
      <c r="M3" s="15"/>
      <c r="N3" s="15"/>
      <c r="O3" s="15"/>
      <c r="P3" s="15"/>
      <c r="Q3" s="15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595"/>
      <c r="B4" s="573"/>
      <c r="C4" s="573"/>
      <c r="D4" s="573"/>
      <c r="E4" s="573"/>
      <c r="F4" s="573"/>
      <c r="G4" s="573"/>
      <c r="H4" s="573"/>
      <c r="I4" s="15"/>
      <c r="J4" s="15"/>
      <c r="K4" s="15"/>
      <c r="L4" s="15"/>
      <c r="M4" s="15"/>
      <c r="N4" s="15"/>
      <c r="O4" s="15"/>
      <c r="P4" s="15"/>
      <c r="Q4" s="15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>
      <c r="A5" s="16"/>
      <c r="B5" s="17"/>
      <c r="C5" s="17"/>
      <c r="D5" s="17"/>
      <c r="E5" s="69"/>
      <c r="F5" s="69"/>
      <c r="G5" s="69"/>
      <c r="H5" s="69"/>
      <c r="I5" s="17"/>
      <c r="J5" s="581"/>
      <c r="K5" s="582"/>
      <c r="L5" s="15"/>
      <c r="M5" s="15"/>
      <c r="N5" s="15"/>
      <c r="O5" s="15"/>
      <c r="P5" s="15"/>
      <c r="Q5" s="15"/>
      <c r="R5" s="3"/>
      <c r="S5" s="3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4"/>
      <c r="C6" s="23" t="s">
        <v>9</v>
      </c>
      <c r="D6" s="70" t="str">
        <f>'Form 1.9'!E8</f>
        <v>PT. Cahaya Hasil Cemerlang Multi Manufaktur</v>
      </c>
      <c r="E6" s="23"/>
      <c r="F6" s="23"/>
      <c r="G6" s="24"/>
      <c r="H6" s="24"/>
      <c r="I6" s="24"/>
      <c r="J6" s="24"/>
      <c r="K6" s="25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3"/>
      <c r="C7" s="7" t="s">
        <v>9</v>
      </c>
      <c r="D7" s="66" t="str">
        <f>'Form 1.9'!E10</f>
        <v>ZOI</v>
      </c>
      <c r="E7" s="7"/>
      <c r="F7" s="7"/>
      <c r="G7" s="3"/>
      <c r="H7" s="3"/>
      <c r="I7" s="3"/>
      <c r="J7" s="3"/>
      <c r="K7" s="30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3"/>
      <c r="C8" s="7" t="s">
        <v>9</v>
      </c>
      <c r="D8" s="66" t="str">
        <f>'Form 1.9'!E11</f>
        <v>Surgical Lamp Pendant Series</v>
      </c>
      <c r="E8" s="7"/>
      <c r="F8" s="7"/>
      <c r="G8" s="3"/>
      <c r="H8" s="3"/>
      <c r="I8" s="3"/>
      <c r="J8" s="3"/>
      <c r="K8" s="30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3"/>
      <c r="C9" s="7" t="s">
        <v>9</v>
      </c>
      <c r="D9" s="66" t="str">
        <f>'Form 1.9'!E12</f>
        <v>Perangkat Bantu Bedah berupa lampu bedah</v>
      </c>
      <c r="E9" s="7"/>
      <c r="F9" s="7"/>
      <c r="G9" s="3"/>
      <c r="H9" s="3"/>
      <c r="I9" s="3"/>
      <c r="J9" s="3"/>
      <c r="K9" s="30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3"/>
      <c r="C10" s="7" t="s">
        <v>9</v>
      </c>
      <c r="D10" s="66">
        <f>'Form 1.9'!E13</f>
        <v>0</v>
      </c>
      <c r="E10" s="7"/>
      <c r="F10" s="7"/>
      <c r="G10" s="3"/>
      <c r="H10" s="3"/>
      <c r="I10" s="3"/>
      <c r="J10" s="3"/>
      <c r="K10" s="30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>
      <c r="A11" s="31"/>
      <c r="B11" s="71"/>
      <c r="C11" s="71"/>
      <c r="D11" s="32"/>
      <c r="E11" s="45"/>
      <c r="F11" s="45"/>
      <c r="G11" s="45"/>
      <c r="H11" s="71"/>
      <c r="I11" s="33"/>
      <c r="J11" s="33"/>
      <c r="K11" s="72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>
      <c r="A12" s="567" t="s">
        <v>6</v>
      </c>
      <c r="B12" s="596" t="s">
        <v>13</v>
      </c>
      <c r="C12" s="558"/>
      <c r="D12" s="39" t="s">
        <v>14</v>
      </c>
      <c r="E12" s="561" t="s">
        <v>42</v>
      </c>
      <c r="F12" s="561" t="s">
        <v>43</v>
      </c>
      <c r="G12" s="561" t="s">
        <v>44</v>
      </c>
      <c r="H12" s="566" t="s">
        <v>45</v>
      </c>
      <c r="I12" s="584" t="s">
        <v>18</v>
      </c>
      <c r="J12" s="585"/>
      <c r="K12" s="586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>
      <c r="A13" s="568"/>
      <c r="B13" s="597"/>
      <c r="C13" s="560"/>
      <c r="D13" s="571" t="s">
        <v>20</v>
      </c>
      <c r="E13" s="562"/>
      <c r="F13" s="562"/>
      <c r="G13" s="562"/>
      <c r="H13" s="562"/>
      <c r="I13" s="587" t="s">
        <v>21</v>
      </c>
      <c r="J13" s="588"/>
      <c r="K13" s="58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>
      <c r="A14" s="568"/>
      <c r="B14" s="597"/>
      <c r="C14" s="560"/>
      <c r="D14" s="562"/>
      <c r="E14" s="73" t="s">
        <v>46</v>
      </c>
      <c r="F14" s="562"/>
      <c r="G14" s="74" t="s">
        <v>21</v>
      </c>
      <c r="H14" s="562"/>
      <c r="I14" s="5" t="s">
        <v>23</v>
      </c>
      <c r="J14" s="5" t="s">
        <v>24</v>
      </c>
      <c r="K14" s="75" t="s">
        <v>25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>
      <c r="A15" s="42" t="s">
        <v>26</v>
      </c>
      <c r="B15" s="45" t="s">
        <v>27</v>
      </c>
      <c r="C15" s="43"/>
      <c r="D15" s="44" t="s">
        <v>28</v>
      </c>
      <c r="E15" s="44" t="s">
        <v>29</v>
      </c>
      <c r="F15" s="44" t="s">
        <v>30</v>
      </c>
      <c r="G15" s="44" t="s">
        <v>31</v>
      </c>
      <c r="H15" s="46" t="s">
        <v>32</v>
      </c>
      <c r="I15" s="593" t="s">
        <v>33</v>
      </c>
      <c r="J15" s="555"/>
      <c r="K15" s="556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4.5" customHeigh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7" customHeight="1">
      <c r="A17" s="202">
        <v>1</v>
      </c>
      <c r="B17" s="77" t="s">
        <v>213</v>
      </c>
      <c r="C17" s="52"/>
      <c r="D17" s="78" t="s">
        <v>174</v>
      </c>
      <c r="E17" s="79">
        <v>1</v>
      </c>
      <c r="F17" s="51">
        <v>1</v>
      </c>
      <c r="G17" s="376">
        <f>'Form 1.1'!O46</f>
        <v>0</v>
      </c>
      <c r="H17" s="80">
        <v>1</v>
      </c>
      <c r="I17" s="81">
        <f t="shared" ref="I17:I19" si="0">E17*F17*G17*H17</f>
        <v>0</v>
      </c>
      <c r="J17" s="82">
        <f t="shared" ref="J17:J19" si="1">(1-E17)*F17*G17*H17</f>
        <v>0</v>
      </c>
      <c r="K17" s="83">
        <f t="shared" ref="K17:K19" si="2">SUM(I17:J17)</f>
        <v>0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27" customHeight="1">
      <c r="A18" s="202"/>
      <c r="B18" s="525" t="s">
        <v>232</v>
      </c>
      <c r="C18" s="85"/>
      <c r="D18" s="335"/>
      <c r="E18" s="86"/>
      <c r="F18" s="87"/>
      <c r="G18" s="6"/>
      <c r="H18" s="89"/>
      <c r="I18" s="336">
        <f t="shared" si="0"/>
        <v>0</v>
      </c>
      <c r="J18" s="55">
        <f t="shared" si="1"/>
        <v>0</v>
      </c>
      <c r="K18" s="90">
        <f t="shared" si="2"/>
        <v>0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9.5" customHeight="1">
      <c r="A19" s="123"/>
      <c r="B19" s="526" t="s">
        <v>233</v>
      </c>
      <c r="C19" s="182"/>
      <c r="D19" s="92"/>
      <c r="E19" s="93"/>
      <c r="F19" s="5"/>
      <c r="G19" s="88"/>
      <c r="H19" s="89"/>
      <c r="I19" s="336">
        <f t="shared" si="0"/>
        <v>0</v>
      </c>
      <c r="J19" s="55">
        <f t="shared" si="1"/>
        <v>0</v>
      </c>
      <c r="K19" s="90">
        <f t="shared" si="2"/>
        <v>0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9.5" customHeight="1">
      <c r="A20" s="1"/>
      <c r="B20" s="91"/>
      <c r="C20" s="2"/>
      <c r="D20" s="92"/>
      <c r="E20" s="93"/>
      <c r="F20" s="5"/>
      <c r="G20" s="6"/>
      <c r="H20" s="89"/>
      <c r="I20" s="307">
        <f t="shared" ref="I20:I23" si="3">E20*F20*G20*H20</f>
        <v>0</v>
      </c>
      <c r="J20" s="305">
        <f t="shared" ref="J20:J23" si="4">(1-E20)*F20*G20*H20</f>
        <v>0</v>
      </c>
      <c r="K20" s="308">
        <f t="shared" ref="K20:K23" si="5">SUM(I20:J20)</f>
        <v>0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9.5" customHeight="1">
      <c r="A21" s="1"/>
      <c r="B21" s="91"/>
      <c r="C21" s="2"/>
      <c r="D21" s="92"/>
      <c r="E21" s="93"/>
      <c r="F21" s="5"/>
      <c r="G21" s="6"/>
      <c r="H21" s="89"/>
      <c r="I21" s="307">
        <f t="shared" si="3"/>
        <v>0</v>
      </c>
      <c r="J21" s="305">
        <f t="shared" si="4"/>
        <v>0</v>
      </c>
      <c r="K21" s="308">
        <f t="shared" si="5"/>
        <v>0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9.5" customHeight="1">
      <c r="A22" s="1"/>
      <c r="B22" s="94"/>
      <c r="C22" s="2"/>
      <c r="D22" s="95"/>
      <c r="E22" s="93"/>
      <c r="F22" s="58"/>
      <c r="G22" s="55"/>
      <c r="H22" s="89"/>
      <c r="I22" s="307">
        <f t="shared" si="3"/>
        <v>0</v>
      </c>
      <c r="J22" s="305">
        <f t="shared" si="4"/>
        <v>0</v>
      </c>
      <c r="K22" s="308">
        <f t="shared" si="5"/>
        <v>0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9.5" customHeight="1">
      <c r="A23" s="1"/>
      <c r="B23" s="96"/>
      <c r="C23" s="96"/>
      <c r="D23" s="97"/>
      <c r="E23" s="93"/>
      <c r="F23" s="58"/>
      <c r="G23" s="55"/>
      <c r="H23" s="89"/>
      <c r="I23" s="305">
        <f t="shared" si="3"/>
        <v>0</v>
      </c>
      <c r="J23" s="305">
        <f t="shared" si="4"/>
        <v>0</v>
      </c>
      <c r="K23" s="308">
        <f t="shared" si="5"/>
        <v>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9.5" customHeight="1">
      <c r="A24" s="98"/>
      <c r="B24" s="591" t="s">
        <v>37</v>
      </c>
      <c r="C24" s="592"/>
      <c r="D24" s="99"/>
      <c r="E24" s="100"/>
      <c r="F24" s="100"/>
      <c r="G24" s="101"/>
      <c r="H24" s="101"/>
      <c r="I24" s="62">
        <f t="shared" ref="I24:J24" si="6">SUM(I17:I23)</f>
        <v>0</v>
      </c>
      <c r="J24" s="62">
        <f t="shared" si="6"/>
        <v>0</v>
      </c>
      <c r="K24" s="63">
        <f>I24+J24</f>
        <v>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7"/>
      <c r="B25" s="3"/>
      <c r="C25" s="3"/>
      <c r="D25" s="3"/>
      <c r="E25" s="7"/>
      <c r="F25" s="7"/>
      <c r="G25" s="7"/>
      <c r="H25" s="4"/>
      <c r="I25" s="9"/>
      <c r="J25" s="9"/>
      <c r="K25" s="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65"/>
      <c r="B26" s="66" t="s">
        <v>38</v>
      </c>
      <c r="C26" s="3"/>
      <c r="D26" s="3"/>
      <c r="E26" s="7"/>
      <c r="F26" s="7"/>
      <c r="G26" s="7"/>
      <c r="H26" s="4"/>
      <c r="I26" s="9"/>
      <c r="J26" s="9"/>
      <c r="K26" s="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67">
        <v>1</v>
      </c>
      <c r="B27" s="66" t="s">
        <v>48</v>
      </c>
      <c r="C27" s="3"/>
      <c r="D27" s="3"/>
      <c r="E27" s="7"/>
      <c r="F27" s="7"/>
      <c r="G27" s="7"/>
      <c r="H27" s="4"/>
      <c r="I27" s="9"/>
      <c r="J27" s="9"/>
      <c r="K27" s="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67">
        <v>2</v>
      </c>
      <c r="B28" s="66" t="s">
        <v>40</v>
      </c>
      <c r="C28" s="3"/>
      <c r="D28" s="3"/>
      <c r="E28" s="7"/>
      <c r="F28" s="7"/>
      <c r="G28" s="7"/>
      <c r="H28" s="4"/>
      <c r="I28" s="9"/>
      <c r="J28" s="9"/>
      <c r="K28" s="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7"/>
      <c r="B29" s="3"/>
      <c r="C29" s="3"/>
      <c r="D29" s="3"/>
      <c r="E29" s="7"/>
      <c r="F29" s="7"/>
      <c r="G29" s="7"/>
      <c r="H29" s="4"/>
      <c r="I29" s="9"/>
      <c r="J29" s="9"/>
      <c r="K29" s="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7"/>
      <c r="B30" s="3"/>
      <c r="C30" s="3"/>
      <c r="D30" s="3"/>
      <c r="E30" s="7"/>
      <c r="F30" s="7"/>
      <c r="G30" s="7"/>
      <c r="H30" s="4"/>
      <c r="I30" s="9"/>
      <c r="J30" s="9"/>
      <c r="K30" s="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7"/>
      <c r="B31" s="3"/>
      <c r="C31" s="3"/>
      <c r="D31" s="3"/>
      <c r="E31" s="7"/>
      <c r="F31" s="7"/>
      <c r="G31" s="7"/>
      <c r="H31" s="4"/>
      <c r="I31" s="9"/>
      <c r="J31" s="9"/>
      <c r="K31" s="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7"/>
      <c r="B32" s="3"/>
      <c r="C32" s="3"/>
      <c r="D32" s="3"/>
      <c r="E32" s="7"/>
      <c r="F32" s="7"/>
      <c r="G32" s="7"/>
      <c r="H32" s="4"/>
      <c r="I32" s="9"/>
      <c r="J32" s="9"/>
      <c r="K32" s="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7"/>
      <c r="B33" s="3"/>
      <c r="C33" s="3"/>
      <c r="D33" s="3"/>
      <c r="E33" s="7"/>
      <c r="F33" s="7"/>
      <c r="G33" s="7"/>
      <c r="H33" s="4"/>
      <c r="I33" s="9"/>
      <c r="J33" s="9"/>
      <c r="K33" s="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7"/>
      <c r="B34" s="3"/>
      <c r="C34" s="3"/>
      <c r="D34" s="3"/>
      <c r="E34" s="7"/>
      <c r="F34" s="7"/>
      <c r="G34" s="7"/>
      <c r="H34" s="4"/>
      <c r="I34" s="9"/>
      <c r="J34" s="9"/>
      <c r="K34" s="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7"/>
      <c r="B35" s="3"/>
      <c r="C35" s="3"/>
      <c r="D35" s="3"/>
      <c r="E35" s="7"/>
      <c r="F35" s="7"/>
      <c r="G35" s="7"/>
      <c r="H35" s="4"/>
      <c r="I35" s="9"/>
      <c r="J35" s="9"/>
      <c r="K35" s="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7"/>
      <c r="B36" s="3"/>
      <c r="C36" s="3"/>
      <c r="D36" s="3"/>
      <c r="E36" s="7"/>
      <c r="F36" s="7"/>
      <c r="G36" s="7"/>
      <c r="H36" s="4"/>
      <c r="I36" s="9"/>
      <c r="J36" s="9"/>
      <c r="K36" s="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7"/>
      <c r="B37" s="3"/>
      <c r="C37" s="3"/>
      <c r="D37" s="3"/>
      <c r="E37" s="7"/>
      <c r="F37" s="7"/>
      <c r="G37" s="102"/>
      <c r="H37" s="4"/>
      <c r="I37" s="9"/>
      <c r="J37" s="9"/>
      <c r="K37" s="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7"/>
      <c r="B38" s="3"/>
      <c r="C38" s="3"/>
      <c r="D38" s="3"/>
      <c r="E38" s="7"/>
      <c r="F38" s="7"/>
      <c r="G38" s="102"/>
      <c r="H38" s="4"/>
      <c r="I38" s="9"/>
      <c r="J38" s="9"/>
      <c r="K38" s="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7"/>
      <c r="B39" s="3"/>
      <c r="C39" s="3"/>
      <c r="D39" s="3"/>
      <c r="E39" s="7"/>
      <c r="F39" s="7"/>
      <c r="G39" s="7"/>
      <c r="H39" s="4"/>
      <c r="I39" s="9"/>
      <c r="J39" s="9"/>
      <c r="K39" s="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7"/>
      <c r="B40" s="3"/>
      <c r="C40" s="3"/>
      <c r="D40" s="3"/>
      <c r="E40" s="7"/>
      <c r="F40" s="7"/>
      <c r="G40" s="102"/>
      <c r="H40" s="4"/>
      <c r="I40" s="9"/>
      <c r="J40" s="9"/>
      <c r="K40" s="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7"/>
      <c r="B41" s="3"/>
      <c r="C41" s="3"/>
      <c r="D41" s="3"/>
      <c r="E41" s="7"/>
      <c r="F41" s="7"/>
      <c r="G41" s="7"/>
      <c r="H41" s="4"/>
      <c r="I41" s="9"/>
      <c r="J41" s="9"/>
      <c r="K41" s="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7"/>
      <c r="B42" s="3"/>
      <c r="C42" s="3"/>
      <c r="D42" s="3"/>
      <c r="E42" s="7"/>
      <c r="F42" s="7"/>
      <c r="G42" s="7"/>
      <c r="H42" s="4"/>
      <c r="I42" s="9"/>
      <c r="J42" s="9"/>
      <c r="K42" s="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7"/>
      <c r="B43" s="3"/>
      <c r="C43" s="3"/>
      <c r="D43" s="3"/>
      <c r="E43" s="7"/>
      <c r="F43" s="7"/>
      <c r="G43" s="7"/>
      <c r="H43" s="4"/>
      <c r="I43" s="9"/>
      <c r="J43" s="9"/>
      <c r="K43" s="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7"/>
      <c r="B44" s="3"/>
      <c r="C44" s="3"/>
      <c r="D44" s="3"/>
      <c r="E44" s="7"/>
      <c r="F44" s="7"/>
      <c r="G44" s="7"/>
      <c r="H44" s="4"/>
      <c r="I44" s="9"/>
      <c r="J44" s="9"/>
      <c r="K44" s="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7"/>
      <c r="B45" s="3"/>
      <c r="C45" s="3"/>
      <c r="D45" s="3"/>
      <c r="E45" s="7"/>
      <c r="F45" s="7"/>
      <c r="G45" s="7"/>
      <c r="H45" s="4"/>
      <c r="I45" s="9"/>
      <c r="J45" s="9"/>
      <c r="K45" s="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7"/>
      <c r="B46" s="3"/>
      <c r="C46" s="3"/>
      <c r="D46" s="3"/>
      <c r="E46" s="7"/>
      <c r="F46" s="7"/>
      <c r="G46" s="7"/>
      <c r="H46" s="4"/>
      <c r="I46" s="9"/>
      <c r="J46" s="9"/>
      <c r="K46" s="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7"/>
      <c r="B47" s="3"/>
      <c r="C47" s="3"/>
      <c r="D47" s="3"/>
      <c r="E47" s="7"/>
      <c r="F47" s="7"/>
      <c r="G47" s="7"/>
      <c r="H47" s="4"/>
      <c r="I47" s="9"/>
      <c r="J47" s="9"/>
      <c r="K47" s="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7"/>
      <c r="B48" s="3"/>
      <c r="C48" s="3"/>
      <c r="D48" s="3"/>
      <c r="E48" s="7"/>
      <c r="F48" s="7"/>
      <c r="G48" s="7"/>
      <c r="H48" s="4"/>
      <c r="I48" s="9"/>
      <c r="J48" s="9"/>
      <c r="K48" s="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7"/>
      <c r="B49" s="3"/>
      <c r="C49" s="3"/>
      <c r="D49" s="3"/>
      <c r="E49" s="7"/>
      <c r="F49" s="7"/>
      <c r="G49" s="7"/>
      <c r="H49" s="4"/>
      <c r="I49" s="9"/>
      <c r="J49" s="9"/>
      <c r="K49" s="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7"/>
      <c r="B50" s="4"/>
      <c r="C50" s="4"/>
      <c r="D50" s="3"/>
      <c r="E50" s="7"/>
      <c r="F50" s="7"/>
      <c r="G50" s="7"/>
      <c r="H50" s="4"/>
      <c r="I50" s="9"/>
      <c r="J50" s="9"/>
      <c r="K50" s="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7"/>
      <c r="B51" s="4"/>
      <c r="C51" s="4"/>
      <c r="D51" s="3"/>
      <c r="E51" s="7"/>
      <c r="F51" s="7"/>
      <c r="G51" s="7"/>
      <c r="H51" s="4"/>
      <c r="I51" s="9"/>
      <c r="J51" s="9"/>
      <c r="K51" s="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7"/>
      <c r="B52" s="4"/>
      <c r="C52" s="4"/>
      <c r="D52" s="3"/>
      <c r="E52" s="7"/>
      <c r="F52" s="7"/>
      <c r="G52" s="7"/>
      <c r="H52" s="4"/>
      <c r="I52" s="9"/>
      <c r="J52" s="9"/>
      <c r="K52" s="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7"/>
      <c r="B53" s="4"/>
      <c r="C53" s="4"/>
      <c r="D53" s="3"/>
      <c r="E53" s="7"/>
      <c r="F53" s="7"/>
      <c r="G53" s="7"/>
      <c r="H53" s="4"/>
      <c r="I53" s="9"/>
      <c r="J53" s="9"/>
      <c r="K53" s="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7"/>
      <c r="B54" s="4"/>
      <c r="C54" s="4"/>
      <c r="D54" s="3"/>
      <c r="E54" s="7"/>
      <c r="F54" s="7"/>
      <c r="G54" s="7"/>
      <c r="H54" s="4"/>
      <c r="I54" s="9"/>
      <c r="J54" s="9"/>
      <c r="K54" s="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7"/>
      <c r="B55" s="4"/>
      <c r="C55" s="4"/>
      <c r="D55" s="3"/>
      <c r="E55" s="7"/>
      <c r="F55" s="7"/>
      <c r="G55" s="7"/>
      <c r="H55" s="4"/>
      <c r="I55" s="9"/>
      <c r="J55" s="9"/>
      <c r="K55" s="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7"/>
      <c r="B56" s="4"/>
      <c r="C56" s="4"/>
      <c r="D56" s="3"/>
      <c r="E56" s="7"/>
      <c r="F56" s="7"/>
      <c r="G56" s="7"/>
      <c r="H56" s="4"/>
      <c r="I56" s="9"/>
      <c r="J56" s="9"/>
      <c r="K56" s="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7"/>
      <c r="B57" s="4"/>
      <c r="C57" s="4"/>
      <c r="D57" s="3"/>
      <c r="E57" s="7"/>
      <c r="F57" s="7"/>
      <c r="G57" s="7"/>
      <c r="H57" s="4"/>
      <c r="I57" s="9"/>
      <c r="J57" s="9"/>
      <c r="K57" s="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7"/>
      <c r="B58" s="4"/>
      <c r="C58" s="4"/>
      <c r="D58" s="3"/>
      <c r="E58" s="7"/>
      <c r="F58" s="7"/>
      <c r="G58" s="7"/>
      <c r="H58" s="4"/>
      <c r="I58" s="9"/>
      <c r="J58" s="9"/>
      <c r="K58" s="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7"/>
      <c r="B59" s="4"/>
      <c r="C59" s="4"/>
      <c r="D59" s="3"/>
      <c r="E59" s="7"/>
      <c r="F59" s="7"/>
      <c r="G59" s="7"/>
      <c r="H59" s="4"/>
      <c r="I59" s="9"/>
      <c r="J59" s="9"/>
      <c r="K59" s="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7"/>
      <c r="B60" s="4"/>
      <c r="C60" s="4"/>
      <c r="D60" s="3"/>
      <c r="E60" s="7"/>
      <c r="F60" s="7"/>
      <c r="G60" s="7"/>
      <c r="H60" s="4"/>
      <c r="I60" s="9"/>
      <c r="J60" s="9"/>
      <c r="K60" s="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7"/>
      <c r="B61" s="4"/>
      <c r="C61" s="4"/>
      <c r="D61" s="3"/>
      <c r="E61" s="7"/>
      <c r="F61" s="7"/>
      <c r="G61" s="7"/>
      <c r="H61" s="4"/>
      <c r="I61" s="9"/>
      <c r="J61" s="9"/>
      <c r="K61" s="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7"/>
      <c r="B62" s="4"/>
      <c r="C62" s="4"/>
      <c r="D62" s="3"/>
      <c r="E62" s="7"/>
      <c r="F62" s="7"/>
      <c r="G62" s="7"/>
      <c r="H62" s="4"/>
      <c r="I62" s="9"/>
      <c r="J62" s="9"/>
      <c r="K62" s="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7"/>
      <c r="B63" s="4"/>
      <c r="C63" s="4"/>
      <c r="D63" s="3"/>
      <c r="E63" s="7"/>
      <c r="F63" s="7"/>
      <c r="G63" s="7"/>
      <c r="H63" s="4"/>
      <c r="I63" s="9"/>
      <c r="J63" s="9"/>
      <c r="K63" s="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7"/>
      <c r="B64" s="4"/>
      <c r="C64" s="4"/>
      <c r="D64" s="3"/>
      <c r="E64" s="7"/>
      <c r="F64" s="7"/>
      <c r="G64" s="7"/>
      <c r="H64" s="4"/>
      <c r="I64" s="9"/>
      <c r="J64" s="9"/>
      <c r="K64" s="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7"/>
      <c r="B65" s="4"/>
      <c r="C65" s="4"/>
      <c r="D65" s="3"/>
      <c r="E65" s="7"/>
      <c r="F65" s="7"/>
      <c r="G65" s="7"/>
      <c r="H65" s="4"/>
      <c r="I65" s="9"/>
      <c r="J65" s="9"/>
      <c r="K65" s="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7"/>
      <c r="B66" s="4"/>
      <c r="C66" s="4"/>
      <c r="D66" s="3"/>
      <c r="E66" s="7"/>
      <c r="F66" s="7"/>
      <c r="G66" s="7"/>
      <c r="H66" s="4"/>
      <c r="I66" s="9"/>
      <c r="J66" s="9"/>
      <c r="K66" s="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7"/>
      <c r="B67" s="4"/>
      <c r="C67" s="4"/>
      <c r="D67" s="3"/>
      <c r="E67" s="7"/>
      <c r="F67" s="7"/>
      <c r="G67" s="7"/>
      <c r="H67" s="4"/>
      <c r="I67" s="9"/>
      <c r="J67" s="9"/>
      <c r="K67" s="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7"/>
      <c r="B68" s="4"/>
      <c r="C68" s="4"/>
      <c r="D68" s="3"/>
      <c r="E68" s="7"/>
      <c r="F68" s="7"/>
      <c r="G68" s="7"/>
      <c r="H68" s="4"/>
      <c r="I68" s="9"/>
      <c r="J68" s="9"/>
      <c r="K68" s="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7"/>
      <c r="B69" s="4"/>
      <c r="C69" s="4"/>
      <c r="D69" s="3"/>
      <c r="E69" s="7"/>
      <c r="F69" s="7"/>
      <c r="G69" s="7"/>
      <c r="H69" s="4"/>
      <c r="I69" s="9"/>
      <c r="J69" s="9"/>
      <c r="K69" s="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7"/>
      <c r="B70" s="4"/>
      <c r="C70" s="4"/>
      <c r="D70" s="3"/>
      <c r="E70" s="7"/>
      <c r="F70" s="7"/>
      <c r="G70" s="7"/>
      <c r="H70" s="4"/>
      <c r="I70" s="9"/>
      <c r="J70" s="9"/>
      <c r="K70" s="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7"/>
      <c r="B71" s="4"/>
      <c r="C71" s="4"/>
      <c r="D71" s="3"/>
      <c r="E71" s="7"/>
      <c r="F71" s="7"/>
      <c r="G71" s="7"/>
      <c r="H71" s="4"/>
      <c r="I71" s="9"/>
      <c r="J71" s="9"/>
      <c r="K71" s="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7"/>
      <c r="B72" s="4"/>
      <c r="C72" s="4"/>
      <c r="D72" s="3"/>
      <c r="E72" s="7"/>
      <c r="F72" s="7"/>
      <c r="G72" s="7"/>
      <c r="H72" s="4"/>
      <c r="I72" s="9"/>
      <c r="J72" s="9"/>
      <c r="K72" s="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7"/>
      <c r="B73" s="4"/>
      <c r="C73" s="4"/>
      <c r="D73" s="3"/>
      <c r="E73" s="7"/>
      <c r="F73" s="7"/>
      <c r="G73" s="7"/>
      <c r="H73" s="4"/>
      <c r="I73" s="9"/>
      <c r="J73" s="9"/>
      <c r="K73" s="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7"/>
      <c r="B74" s="4"/>
      <c r="C74" s="4"/>
      <c r="D74" s="3"/>
      <c r="E74" s="7"/>
      <c r="F74" s="7"/>
      <c r="G74" s="7"/>
      <c r="H74" s="4"/>
      <c r="I74" s="9"/>
      <c r="J74" s="9"/>
      <c r="K74" s="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7"/>
      <c r="B75" s="4"/>
      <c r="C75" s="4"/>
      <c r="D75" s="3"/>
      <c r="E75" s="7"/>
      <c r="F75" s="7"/>
      <c r="G75" s="7"/>
      <c r="H75" s="4"/>
      <c r="I75" s="9"/>
      <c r="J75" s="9"/>
      <c r="K75" s="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7"/>
      <c r="B76" s="4"/>
      <c r="C76" s="4"/>
      <c r="D76" s="3"/>
      <c r="E76" s="7"/>
      <c r="F76" s="7"/>
      <c r="G76" s="7"/>
      <c r="H76" s="4"/>
      <c r="I76" s="9"/>
      <c r="J76" s="9"/>
      <c r="K76" s="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7"/>
      <c r="B77" s="4"/>
      <c r="C77" s="4"/>
      <c r="D77" s="3"/>
      <c r="E77" s="7"/>
      <c r="F77" s="7"/>
      <c r="G77" s="7"/>
      <c r="H77" s="4"/>
      <c r="I77" s="9"/>
      <c r="J77" s="9"/>
      <c r="K77" s="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7"/>
      <c r="B78" s="4"/>
      <c r="C78" s="4"/>
      <c r="D78" s="3"/>
      <c r="E78" s="7"/>
      <c r="F78" s="7"/>
      <c r="G78" s="7"/>
      <c r="H78" s="4"/>
      <c r="I78" s="9"/>
      <c r="J78" s="9"/>
      <c r="K78" s="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7"/>
      <c r="B79" s="4"/>
      <c r="C79" s="4"/>
      <c r="D79" s="3"/>
      <c r="E79" s="7"/>
      <c r="F79" s="7"/>
      <c r="G79" s="7"/>
      <c r="H79" s="4"/>
      <c r="I79" s="9"/>
      <c r="J79" s="9"/>
      <c r="K79" s="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7"/>
      <c r="B80" s="4"/>
      <c r="C80" s="4"/>
      <c r="D80" s="3"/>
      <c r="E80" s="7"/>
      <c r="F80" s="7"/>
      <c r="G80" s="7"/>
      <c r="H80" s="4"/>
      <c r="I80" s="9"/>
      <c r="J80" s="9"/>
      <c r="K80" s="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7"/>
      <c r="B81" s="4"/>
      <c r="C81" s="4"/>
      <c r="D81" s="3"/>
      <c r="E81" s="7"/>
      <c r="F81" s="7"/>
      <c r="G81" s="7"/>
      <c r="H81" s="4"/>
      <c r="I81" s="9"/>
      <c r="J81" s="9"/>
      <c r="K81" s="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7"/>
      <c r="B82" s="4"/>
      <c r="C82" s="4"/>
      <c r="D82" s="3"/>
      <c r="E82" s="7"/>
      <c r="F82" s="7"/>
      <c r="G82" s="7"/>
      <c r="H82" s="4"/>
      <c r="I82" s="9"/>
      <c r="J82" s="9"/>
      <c r="K82" s="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7"/>
      <c r="B83" s="4"/>
      <c r="C83" s="4"/>
      <c r="D83" s="3"/>
      <c r="E83" s="7"/>
      <c r="F83" s="7"/>
      <c r="G83" s="7"/>
      <c r="H83" s="4"/>
      <c r="I83" s="9"/>
      <c r="J83" s="9"/>
      <c r="K83" s="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7"/>
      <c r="B84" s="4"/>
      <c r="C84" s="4"/>
      <c r="D84" s="3"/>
      <c r="E84" s="7"/>
      <c r="F84" s="7"/>
      <c r="G84" s="7"/>
      <c r="H84" s="4"/>
      <c r="I84" s="9"/>
      <c r="J84" s="9"/>
      <c r="K84" s="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7"/>
      <c r="B85" s="4"/>
      <c r="C85" s="4"/>
      <c r="D85" s="3"/>
      <c r="E85" s="7"/>
      <c r="F85" s="7"/>
      <c r="G85" s="7"/>
      <c r="H85" s="4"/>
      <c r="I85" s="9"/>
      <c r="J85" s="9"/>
      <c r="K85" s="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7"/>
      <c r="B86" s="4"/>
      <c r="C86" s="4"/>
      <c r="D86" s="3"/>
      <c r="E86" s="7"/>
      <c r="F86" s="7"/>
      <c r="G86" s="7"/>
      <c r="H86" s="4"/>
      <c r="I86" s="9"/>
      <c r="J86" s="9"/>
      <c r="K86" s="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7"/>
      <c r="B87" s="4"/>
      <c r="C87" s="4"/>
      <c r="D87" s="3"/>
      <c r="E87" s="7"/>
      <c r="F87" s="7"/>
      <c r="G87" s="7"/>
      <c r="H87" s="4"/>
      <c r="I87" s="9"/>
      <c r="J87" s="9"/>
      <c r="K87" s="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7"/>
      <c r="B88" s="4"/>
      <c r="C88" s="4"/>
      <c r="D88" s="3"/>
      <c r="E88" s="7"/>
      <c r="F88" s="7"/>
      <c r="G88" s="7"/>
      <c r="H88" s="4"/>
      <c r="I88" s="9"/>
      <c r="J88" s="9"/>
      <c r="K88" s="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7"/>
      <c r="B89" s="4"/>
      <c r="C89" s="4"/>
      <c r="D89" s="3"/>
      <c r="E89" s="7"/>
      <c r="F89" s="7"/>
      <c r="G89" s="7"/>
      <c r="H89" s="4"/>
      <c r="I89" s="9"/>
      <c r="J89" s="9"/>
      <c r="K89" s="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7"/>
      <c r="B90" s="4"/>
      <c r="C90" s="4"/>
      <c r="D90" s="3"/>
      <c r="E90" s="7"/>
      <c r="F90" s="7"/>
      <c r="G90" s="7"/>
      <c r="H90" s="4"/>
      <c r="I90" s="9"/>
      <c r="J90" s="9"/>
      <c r="K90" s="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7"/>
      <c r="B91" s="4"/>
      <c r="C91" s="4"/>
      <c r="D91" s="3"/>
      <c r="E91" s="7"/>
      <c r="F91" s="7"/>
      <c r="G91" s="7"/>
      <c r="H91" s="4"/>
      <c r="I91" s="9"/>
      <c r="J91" s="9"/>
      <c r="K91" s="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7"/>
      <c r="B92" s="4"/>
      <c r="C92" s="4"/>
      <c r="D92" s="3"/>
      <c r="E92" s="7"/>
      <c r="F92" s="7"/>
      <c r="G92" s="7"/>
      <c r="H92" s="4"/>
      <c r="I92" s="9"/>
      <c r="J92" s="9"/>
      <c r="K92" s="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7"/>
      <c r="B93" s="4"/>
      <c r="C93" s="4"/>
      <c r="D93" s="3"/>
      <c r="E93" s="7"/>
      <c r="F93" s="7"/>
      <c r="G93" s="7"/>
      <c r="H93" s="4"/>
      <c r="I93" s="9"/>
      <c r="J93" s="9"/>
      <c r="K93" s="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7"/>
      <c r="B94" s="4"/>
      <c r="C94" s="4"/>
      <c r="D94" s="3"/>
      <c r="E94" s="7"/>
      <c r="F94" s="7"/>
      <c r="G94" s="7"/>
      <c r="H94" s="4"/>
      <c r="I94" s="9"/>
      <c r="J94" s="9"/>
      <c r="K94" s="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7"/>
      <c r="B95" s="4"/>
      <c r="C95" s="4"/>
      <c r="D95" s="3"/>
      <c r="E95" s="7"/>
      <c r="F95" s="7"/>
      <c r="G95" s="7"/>
      <c r="H95" s="4"/>
      <c r="I95" s="9"/>
      <c r="J95" s="9"/>
      <c r="K95" s="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7"/>
      <c r="B96" s="4"/>
      <c r="C96" s="4"/>
      <c r="D96" s="3"/>
      <c r="E96" s="7"/>
      <c r="F96" s="7"/>
      <c r="G96" s="7"/>
      <c r="H96" s="4"/>
      <c r="I96" s="9"/>
      <c r="J96" s="9"/>
      <c r="K96" s="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7"/>
      <c r="B97" s="4"/>
      <c r="C97" s="4"/>
      <c r="D97" s="3"/>
      <c r="E97" s="7"/>
      <c r="F97" s="7"/>
      <c r="G97" s="7"/>
      <c r="H97" s="4"/>
      <c r="I97" s="9"/>
      <c r="J97" s="9"/>
      <c r="K97" s="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7"/>
      <c r="B98" s="4"/>
      <c r="C98" s="4"/>
      <c r="D98" s="3"/>
      <c r="E98" s="7"/>
      <c r="F98" s="7"/>
      <c r="G98" s="7"/>
      <c r="H98" s="4"/>
      <c r="I98" s="9"/>
      <c r="J98" s="9"/>
      <c r="K98" s="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7"/>
      <c r="B99" s="4"/>
      <c r="C99" s="4"/>
      <c r="D99" s="3"/>
      <c r="E99" s="7"/>
      <c r="F99" s="7"/>
      <c r="G99" s="7"/>
      <c r="H99" s="4"/>
      <c r="I99" s="9"/>
      <c r="J99" s="9"/>
      <c r="K99" s="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7"/>
      <c r="B100" s="4"/>
      <c r="C100" s="4"/>
      <c r="D100" s="3"/>
      <c r="E100" s="7"/>
      <c r="F100" s="7"/>
      <c r="G100" s="7"/>
      <c r="H100" s="4"/>
      <c r="I100" s="9"/>
      <c r="J100" s="9"/>
      <c r="K100" s="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7"/>
      <c r="B101" s="4"/>
      <c r="C101" s="4"/>
      <c r="D101" s="3"/>
      <c r="E101" s="7"/>
      <c r="F101" s="7"/>
      <c r="G101" s="7"/>
      <c r="H101" s="4"/>
      <c r="I101" s="9"/>
      <c r="J101" s="9"/>
      <c r="K101" s="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7"/>
      <c r="B102" s="4"/>
      <c r="C102" s="4"/>
      <c r="D102" s="3"/>
      <c r="E102" s="7"/>
      <c r="F102" s="7"/>
      <c r="G102" s="7"/>
      <c r="H102" s="4"/>
      <c r="I102" s="9"/>
      <c r="J102" s="9"/>
      <c r="K102" s="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7"/>
      <c r="B103" s="4"/>
      <c r="C103" s="4"/>
      <c r="D103" s="3"/>
      <c r="E103" s="7"/>
      <c r="F103" s="7"/>
      <c r="G103" s="7"/>
      <c r="H103" s="4"/>
      <c r="I103" s="9"/>
      <c r="J103" s="9"/>
      <c r="K103" s="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7"/>
      <c r="B104" s="4"/>
      <c r="C104" s="4"/>
      <c r="D104" s="3"/>
      <c r="E104" s="7"/>
      <c r="F104" s="7"/>
      <c r="G104" s="7"/>
      <c r="H104" s="4"/>
      <c r="I104" s="9"/>
      <c r="J104" s="9"/>
      <c r="K104" s="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7"/>
      <c r="B105" s="4"/>
      <c r="C105" s="4"/>
      <c r="D105" s="3"/>
      <c r="E105" s="7"/>
      <c r="F105" s="7"/>
      <c r="G105" s="7"/>
      <c r="H105" s="4"/>
      <c r="I105" s="9"/>
      <c r="J105" s="9"/>
      <c r="K105" s="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7"/>
      <c r="B106" s="4"/>
      <c r="C106" s="4"/>
      <c r="D106" s="3"/>
      <c r="E106" s="7"/>
      <c r="F106" s="7"/>
      <c r="G106" s="7"/>
      <c r="H106" s="4"/>
      <c r="I106" s="9"/>
      <c r="J106" s="9"/>
      <c r="K106" s="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7"/>
      <c r="B107" s="4"/>
      <c r="C107" s="4"/>
      <c r="D107" s="3"/>
      <c r="E107" s="7"/>
      <c r="F107" s="7"/>
      <c r="G107" s="7"/>
      <c r="H107" s="4"/>
      <c r="I107" s="9"/>
      <c r="J107" s="9"/>
      <c r="K107" s="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7"/>
      <c r="B108" s="4"/>
      <c r="C108" s="4"/>
      <c r="D108" s="3"/>
      <c r="E108" s="7"/>
      <c r="F108" s="7"/>
      <c r="G108" s="7"/>
      <c r="H108" s="4"/>
      <c r="I108" s="9"/>
      <c r="J108" s="9"/>
      <c r="K108" s="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7"/>
      <c r="B109" s="4"/>
      <c r="C109" s="4"/>
      <c r="D109" s="3"/>
      <c r="E109" s="7"/>
      <c r="F109" s="7"/>
      <c r="G109" s="7"/>
      <c r="H109" s="4"/>
      <c r="I109" s="9"/>
      <c r="J109" s="9"/>
      <c r="K109" s="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7"/>
      <c r="B110" s="4"/>
      <c r="C110" s="4"/>
      <c r="D110" s="3"/>
      <c r="E110" s="7"/>
      <c r="F110" s="7"/>
      <c r="G110" s="7"/>
      <c r="H110" s="4"/>
      <c r="I110" s="9"/>
      <c r="J110" s="9"/>
      <c r="K110" s="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7"/>
      <c r="B111" s="4"/>
      <c r="C111" s="4"/>
      <c r="D111" s="3"/>
      <c r="E111" s="7"/>
      <c r="F111" s="7"/>
      <c r="G111" s="7"/>
      <c r="H111" s="4"/>
      <c r="I111" s="9"/>
      <c r="J111" s="9"/>
      <c r="K111" s="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7"/>
      <c r="B112" s="4"/>
      <c r="C112" s="4"/>
      <c r="D112" s="3"/>
      <c r="E112" s="7"/>
      <c r="F112" s="7"/>
      <c r="G112" s="7"/>
      <c r="H112" s="4"/>
      <c r="I112" s="9"/>
      <c r="J112" s="9"/>
      <c r="K112" s="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7"/>
      <c r="B113" s="4"/>
      <c r="C113" s="4"/>
      <c r="D113" s="3"/>
      <c r="E113" s="7"/>
      <c r="F113" s="7"/>
      <c r="G113" s="7"/>
      <c r="H113" s="4"/>
      <c r="I113" s="9"/>
      <c r="J113" s="9"/>
      <c r="K113" s="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7"/>
      <c r="B114" s="4"/>
      <c r="C114" s="4"/>
      <c r="D114" s="3"/>
      <c r="E114" s="7"/>
      <c r="F114" s="7"/>
      <c r="G114" s="7"/>
      <c r="H114" s="4"/>
      <c r="I114" s="9"/>
      <c r="J114" s="9"/>
      <c r="K114" s="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7"/>
      <c r="B115" s="4"/>
      <c r="C115" s="4"/>
      <c r="D115" s="3"/>
      <c r="E115" s="7"/>
      <c r="F115" s="7"/>
      <c r="G115" s="7"/>
      <c r="H115" s="4"/>
      <c r="I115" s="9"/>
      <c r="J115" s="9"/>
      <c r="K115" s="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7"/>
      <c r="B116" s="4"/>
      <c r="C116" s="4"/>
      <c r="D116" s="3"/>
      <c r="E116" s="7"/>
      <c r="F116" s="7"/>
      <c r="G116" s="7"/>
      <c r="H116" s="4"/>
      <c r="I116" s="9"/>
      <c r="J116" s="9"/>
      <c r="K116" s="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7"/>
      <c r="B117" s="4"/>
      <c r="C117" s="4"/>
      <c r="D117" s="3"/>
      <c r="E117" s="7"/>
      <c r="F117" s="7"/>
      <c r="G117" s="7"/>
      <c r="H117" s="4"/>
      <c r="I117" s="9"/>
      <c r="J117" s="9"/>
      <c r="K117" s="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7"/>
      <c r="B118" s="4"/>
      <c r="C118" s="4"/>
      <c r="D118" s="3"/>
      <c r="E118" s="7"/>
      <c r="F118" s="7"/>
      <c r="G118" s="7"/>
      <c r="H118" s="4"/>
      <c r="I118" s="9"/>
      <c r="J118" s="9"/>
      <c r="K118" s="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7"/>
      <c r="B119" s="4"/>
      <c r="C119" s="4"/>
      <c r="D119" s="3"/>
      <c r="E119" s="7"/>
      <c r="F119" s="7"/>
      <c r="G119" s="7"/>
      <c r="H119" s="4"/>
      <c r="I119" s="9"/>
      <c r="J119" s="9"/>
      <c r="K119" s="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7"/>
      <c r="B120" s="4"/>
      <c r="C120" s="4"/>
      <c r="D120" s="3"/>
      <c r="E120" s="7"/>
      <c r="F120" s="7"/>
      <c r="G120" s="7"/>
      <c r="H120" s="4"/>
      <c r="I120" s="9"/>
      <c r="J120" s="9"/>
      <c r="K120" s="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7"/>
      <c r="B121" s="4"/>
      <c r="C121" s="4"/>
      <c r="D121" s="3"/>
      <c r="E121" s="7"/>
      <c r="F121" s="7"/>
      <c r="G121" s="7"/>
      <c r="H121" s="4"/>
      <c r="I121" s="9"/>
      <c r="J121" s="9"/>
      <c r="K121" s="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7"/>
      <c r="B122" s="4"/>
      <c r="C122" s="4"/>
      <c r="D122" s="3"/>
      <c r="E122" s="7"/>
      <c r="F122" s="7"/>
      <c r="G122" s="7"/>
      <c r="H122" s="4"/>
      <c r="I122" s="9"/>
      <c r="J122" s="9"/>
      <c r="K122" s="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7"/>
      <c r="B123" s="4"/>
      <c r="C123" s="4"/>
      <c r="D123" s="3"/>
      <c r="E123" s="7"/>
      <c r="F123" s="7"/>
      <c r="G123" s="7"/>
      <c r="H123" s="4"/>
      <c r="I123" s="9"/>
      <c r="J123" s="9"/>
      <c r="K123" s="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7"/>
      <c r="B124" s="4"/>
      <c r="C124" s="4"/>
      <c r="D124" s="3"/>
      <c r="E124" s="7"/>
      <c r="F124" s="7"/>
      <c r="G124" s="7"/>
      <c r="H124" s="4"/>
      <c r="I124" s="9"/>
      <c r="J124" s="9"/>
      <c r="K124" s="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7"/>
      <c r="B125" s="4"/>
      <c r="C125" s="4"/>
      <c r="D125" s="3"/>
      <c r="E125" s="7"/>
      <c r="F125" s="7"/>
      <c r="G125" s="7"/>
      <c r="H125" s="4"/>
      <c r="I125" s="9"/>
      <c r="J125" s="9"/>
      <c r="K125" s="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7"/>
      <c r="B126" s="4"/>
      <c r="C126" s="4"/>
      <c r="D126" s="3"/>
      <c r="E126" s="7"/>
      <c r="F126" s="7"/>
      <c r="G126" s="7"/>
      <c r="H126" s="4"/>
      <c r="I126" s="9"/>
      <c r="J126" s="9"/>
      <c r="K126" s="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7"/>
      <c r="B127" s="4"/>
      <c r="C127" s="4"/>
      <c r="D127" s="3"/>
      <c r="E127" s="7"/>
      <c r="F127" s="7"/>
      <c r="G127" s="7"/>
      <c r="H127" s="4"/>
      <c r="I127" s="9"/>
      <c r="J127" s="9"/>
      <c r="K127" s="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7"/>
      <c r="B128" s="4"/>
      <c r="C128" s="4"/>
      <c r="D128" s="3"/>
      <c r="E128" s="7"/>
      <c r="F128" s="7"/>
      <c r="G128" s="7"/>
      <c r="H128" s="4"/>
      <c r="I128" s="9"/>
      <c r="J128" s="9"/>
      <c r="K128" s="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7"/>
      <c r="B129" s="4"/>
      <c r="C129" s="4"/>
      <c r="D129" s="3"/>
      <c r="E129" s="7"/>
      <c r="F129" s="7"/>
      <c r="G129" s="7"/>
      <c r="H129" s="4"/>
      <c r="I129" s="9"/>
      <c r="J129" s="9"/>
      <c r="K129" s="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7"/>
      <c r="B130" s="4"/>
      <c r="C130" s="4"/>
      <c r="D130" s="3"/>
      <c r="E130" s="7"/>
      <c r="F130" s="7"/>
      <c r="G130" s="7"/>
      <c r="H130" s="4"/>
      <c r="I130" s="9"/>
      <c r="J130" s="9"/>
      <c r="K130" s="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7"/>
      <c r="B131" s="4"/>
      <c r="C131" s="4"/>
      <c r="D131" s="3"/>
      <c r="E131" s="7"/>
      <c r="F131" s="7"/>
      <c r="G131" s="7"/>
      <c r="H131" s="4"/>
      <c r="I131" s="9"/>
      <c r="J131" s="9"/>
      <c r="K131" s="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7"/>
      <c r="B132" s="4"/>
      <c r="C132" s="4"/>
      <c r="D132" s="3"/>
      <c r="E132" s="7"/>
      <c r="F132" s="7"/>
      <c r="G132" s="7"/>
      <c r="H132" s="4"/>
      <c r="I132" s="9"/>
      <c r="J132" s="9"/>
      <c r="K132" s="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7"/>
      <c r="B133" s="4"/>
      <c r="C133" s="4"/>
      <c r="D133" s="3"/>
      <c r="E133" s="7"/>
      <c r="F133" s="7"/>
      <c r="G133" s="7"/>
      <c r="H133" s="4"/>
      <c r="I133" s="9"/>
      <c r="J133" s="9"/>
      <c r="K133" s="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7"/>
      <c r="B134" s="4"/>
      <c r="C134" s="4"/>
      <c r="D134" s="3"/>
      <c r="E134" s="7"/>
      <c r="F134" s="7"/>
      <c r="G134" s="7"/>
      <c r="H134" s="4"/>
      <c r="I134" s="9"/>
      <c r="J134" s="9"/>
      <c r="K134" s="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7"/>
      <c r="B135" s="4"/>
      <c r="C135" s="4"/>
      <c r="D135" s="3"/>
      <c r="E135" s="7"/>
      <c r="F135" s="7"/>
      <c r="G135" s="7"/>
      <c r="H135" s="4"/>
      <c r="I135" s="9"/>
      <c r="J135" s="9"/>
      <c r="K135" s="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7"/>
      <c r="B136" s="4"/>
      <c r="C136" s="4"/>
      <c r="D136" s="3"/>
      <c r="E136" s="7"/>
      <c r="F136" s="7"/>
      <c r="G136" s="7"/>
      <c r="H136" s="4"/>
      <c r="I136" s="9"/>
      <c r="J136" s="9"/>
      <c r="K136" s="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7"/>
      <c r="B137" s="4"/>
      <c r="C137" s="4"/>
      <c r="D137" s="3"/>
      <c r="E137" s="7"/>
      <c r="F137" s="7"/>
      <c r="G137" s="7"/>
      <c r="H137" s="4"/>
      <c r="I137" s="9"/>
      <c r="J137" s="9"/>
      <c r="K137" s="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7"/>
      <c r="B138" s="4"/>
      <c r="C138" s="4"/>
      <c r="D138" s="3"/>
      <c r="E138" s="7"/>
      <c r="F138" s="7"/>
      <c r="G138" s="7"/>
      <c r="H138" s="4"/>
      <c r="I138" s="9"/>
      <c r="J138" s="9"/>
      <c r="K138" s="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7"/>
      <c r="B139" s="4"/>
      <c r="C139" s="4"/>
      <c r="D139" s="3"/>
      <c r="E139" s="7"/>
      <c r="F139" s="7"/>
      <c r="G139" s="7"/>
      <c r="H139" s="4"/>
      <c r="I139" s="9"/>
      <c r="J139" s="9"/>
      <c r="K139" s="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7"/>
      <c r="B140" s="4"/>
      <c r="C140" s="4"/>
      <c r="D140" s="3"/>
      <c r="E140" s="7"/>
      <c r="F140" s="7"/>
      <c r="G140" s="7"/>
      <c r="H140" s="4"/>
      <c r="I140" s="9"/>
      <c r="J140" s="9"/>
      <c r="K140" s="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7"/>
      <c r="B141" s="4"/>
      <c r="C141" s="4"/>
      <c r="D141" s="3"/>
      <c r="E141" s="7"/>
      <c r="F141" s="7"/>
      <c r="G141" s="7"/>
      <c r="H141" s="4"/>
      <c r="I141" s="9"/>
      <c r="J141" s="9"/>
      <c r="K141" s="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7"/>
      <c r="B142" s="4"/>
      <c r="C142" s="4"/>
      <c r="D142" s="3"/>
      <c r="E142" s="7"/>
      <c r="F142" s="7"/>
      <c r="G142" s="7"/>
      <c r="H142" s="4"/>
      <c r="I142" s="9"/>
      <c r="J142" s="9"/>
      <c r="K142" s="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7"/>
      <c r="B143" s="4"/>
      <c r="C143" s="4"/>
      <c r="D143" s="3"/>
      <c r="E143" s="7"/>
      <c r="F143" s="7"/>
      <c r="G143" s="7"/>
      <c r="H143" s="4"/>
      <c r="I143" s="9"/>
      <c r="J143" s="9"/>
      <c r="K143" s="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7"/>
      <c r="B144" s="4"/>
      <c r="C144" s="4"/>
      <c r="D144" s="3"/>
      <c r="E144" s="7"/>
      <c r="F144" s="7"/>
      <c r="G144" s="7"/>
      <c r="H144" s="4"/>
      <c r="I144" s="9"/>
      <c r="J144" s="9"/>
      <c r="K144" s="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7"/>
      <c r="B145" s="4"/>
      <c r="C145" s="4"/>
      <c r="D145" s="3"/>
      <c r="E145" s="7"/>
      <c r="F145" s="7"/>
      <c r="G145" s="7"/>
      <c r="H145" s="4"/>
      <c r="I145" s="9"/>
      <c r="J145" s="9"/>
      <c r="K145" s="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7"/>
      <c r="B146" s="4"/>
      <c r="C146" s="4"/>
      <c r="D146" s="3"/>
      <c r="E146" s="7"/>
      <c r="F146" s="7"/>
      <c r="G146" s="7"/>
      <c r="H146" s="4"/>
      <c r="I146" s="9"/>
      <c r="J146" s="9"/>
      <c r="K146" s="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7"/>
      <c r="B147" s="4"/>
      <c r="C147" s="4"/>
      <c r="D147" s="3"/>
      <c r="E147" s="7"/>
      <c r="F147" s="7"/>
      <c r="G147" s="7"/>
      <c r="H147" s="4"/>
      <c r="I147" s="9"/>
      <c r="J147" s="9"/>
      <c r="K147" s="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7"/>
      <c r="B148" s="4"/>
      <c r="C148" s="4"/>
      <c r="D148" s="3"/>
      <c r="E148" s="7"/>
      <c r="F148" s="7"/>
      <c r="G148" s="7"/>
      <c r="H148" s="4"/>
      <c r="I148" s="9"/>
      <c r="J148" s="9"/>
      <c r="K148" s="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7"/>
      <c r="B149" s="4"/>
      <c r="C149" s="4"/>
      <c r="D149" s="3"/>
      <c r="E149" s="7"/>
      <c r="F149" s="7"/>
      <c r="G149" s="7"/>
      <c r="H149" s="4"/>
      <c r="I149" s="9"/>
      <c r="J149" s="9"/>
      <c r="K149" s="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7"/>
      <c r="B150" s="4"/>
      <c r="C150" s="4"/>
      <c r="D150" s="3"/>
      <c r="E150" s="7"/>
      <c r="F150" s="7"/>
      <c r="G150" s="7"/>
      <c r="H150" s="4"/>
      <c r="I150" s="9"/>
      <c r="J150" s="9"/>
      <c r="K150" s="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7"/>
      <c r="B151" s="4"/>
      <c r="C151" s="4"/>
      <c r="D151" s="3"/>
      <c r="E151" s="7"/>
      <c r="F151" s="7"/>
      <c r="G151" s="7"/>
      <c r="H151" s="4"/>
      <c r="I151" s="9"/>
      <c r="J151" s="9"/>
      <c r="K151" s="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7"/>
      <c r="B152" s="4"/>
      <c r="C152" s="4"/>
      <c r="D152" s="3"/>
      <c r="E152" s="7"/>
      <c r="F152" s="7"/>
      <c r="G152" s="7"/>
      <c r="H152" s="4"/>
      <c r="I152" s="9"/>
      <c r="J152" s="9"/>
      <c r="K152" s="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7"/>
      <c r="B153" s="4"/>
      <c r="C153" s="4"/>
      <c r="D153" s="3"/>
      <c r="E153" s="7"/>
      <c r="F153" s="7"/>
      <c r="G153" s="7"/>
      <c r="H153" s="4"/>
      <c r="I153" s="9"/>
      <c r="J153" s="9"/>
      <c r="K153" s="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7"/>
      <c r="B154" s="4"/>
      <c r="C154" s="4"/>
      <c r="D154" s="3"/>
      <c r="E154" s="7"/>
      <c r="F154" s="7"/>
      <c r="G154" s="7"/>
      <c r="H154" s="4"/>
      <c r="I154" s="9"/>
      <c r="J154" s="9"/>
      <c r="K154" s="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7"/>
      <c r="B155" s="4"/>
      <c r="C155" s="4"/>
      <c r="D155" s="3"/>
      <c r="E155" s="7"/>
      <c r="F155" s="7"/>
      <c r="G155" s="7"/>
      <c r="H155" s="4"/>
      <c r="I155" s="9"/>
      <c r="J155" s="9"/>
      <c r="K155" s="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7"/>
      <c r="B156" s="4"/>
      <c r="C156" s="4"/>
      <c r="D156" s="3"/>
      <c r="E156" s="7"/>
      <c r="F156" s="7"/>
      <c r="G156" s="7"/>
      <c r="H156" s="4"/>
      <c r="I156" s="9"/>
      <c r="J156" s="9"/>
      <c r="K156" s="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7"/>
      <c r="B157" s="4"/>
      <c r="C157" s="4"/>
      <c r="D157" s="3"/>
      <c r="E157" s="7"/>
      <c r="F157" s="7"/>
      <c r="G157" s="7"/>
      <c r="H157" s="4"/>
      <c r="I157" s="9"/>
      <c r="J157" s="9"/>
      <c r="K157" s="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7"/>
      <c r="B158" s="4"/>
      <c r="C158" s="4"/>
      <c r="D158" s="3"/>
      <c r="E158" s="7"/>
      <c r="F158" s="7"/>
      <c r="G158" s="7"/>
      <c r="H158" s="4"/>
      <c r="I158" s="9"/>
      <c r="J158" s="9"/>
      <c r="K158" s="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7"/>
      <c r="B159" s="4"/>
      <c r="C159" s="4"/>
      <c r="D159" s="3"/>
      <c r="E159" s="7"/>
      <c r="F159" s="7"/>
      <c r="G159" s="7"/>
      <c r="H159" s="4"/>
      <c r="I159" s="9"/>
      <c r="J159" s="9"/>
      <c r="K159" s="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7"/>
      <c r="B160" s="4"/>
      <c r="C160" s="4"/>
      <c r="D160" s="3"/>
      <c r="E160" s="7"/>
      <c r="F160" s="7"/>
      <c r="G160" s="7"/>
      <c r="H160" s="4"/>
      <c r="I160" s="9"/>
      <c r="J160" s="9"/>
      <c r="K160" s="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7"/>
      <c r="B161" s="4"/>
      <c r="C161" s="4"/>
      <c r="D161" s="3"/>
      <c r="E161" s="7"/>
      <c r="F161" s="7"/>
      <c r="G161" s="7"/>
      <c r="H161" s="4"/>
      <c r="I161" s="9"/>
      <c r="J161" s="9"/>
      <c r="K161" s="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7"/>
      <c r="B162" s="4"/>
      <c r="C162" s="4"/>
      <c r="D162" s="3"/>
      <c r="E162" s="7"/>
      <c r="F162" s="7"/>
      <c r="G162" s="7"/>
      <c r="H162" s="4"/>
      <c r="I162" s="9"/>
      <c r="J162" s="9"/>
      <c r="K162" s="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7"/>
      <c r="B163" s="4"/>
      <c r="C163" s="4"/>
      <c r="D163" s="3"/>
      <c r="E163" s="7"/>
      <c r="F163" s="7"/>
      <c r="G163" s="7"/>
      <c r="H163" s="4"/>
      <c r="I163" s="9"/>
      <c r="J163" s="9"/>
      <c r="K163" s="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7"/>
      <c r="B164" s="4"/>
      <c r="C164" s="4"/>
      <c r="D164" s="3"/>
      <c r="E164" s="7"/>
      <c r="F164" s="7"/>
      <c r="G164" s="7"/>
      <c r="H164" s="4"/>
      <c r="I164" s="9"/>
      <c r="J164" s="9"/>
      <c r="K164" s="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7"/>
      <c r="B165" s="4"/>
      <c r="C165" s="4"/>
      <c r="D165" s="3"/>
      <c r="E165" s="7"/>
      <c r="F165" s="7"/>
      <c r="G165" s="7"/>
      <c r="H165" s="4"/>
      <c r="I165" s="9"/>
      <c r="J165" s="9"/>
      <c r="K165" s="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7"/>
      <c r="B166" s="4"/>
      <c r="C166" s="4"/>
      <c r="D166" s="3"/>
      <c r="E166" s="7"/>
      <c r="F166" s="7"/>
      <c r="G166" s="7"/>
      <c r="H166" s="4"/>
      <c r="I166" s="9"/>
      <c r="J166" s="9"/>
      <c r="K166" s="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7"/>
      <c r="B167" s="4"/>
      <c r="C167" s="4"/>
      <c r="D167" s="3"/>
      <c r="E167" s="7"/>
      <c r="F167" s="7"/>
      <c r="G167" s="7"/>
      <c r="H167" s="4"/>
      <c r="I167" s="9"/>
      <c r="J167" s="9"/>
      <c r="K167" s="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7"/>
      <c r="B168" s="4"/>
      <c r="C168" s="4"/>
      <c r="D168" s="3"/>
      <c r="E168" s="7"/>
      <c r="F168" s="7"/>
      <c r="G168" s="7"/>
      <c r="H168" s="4"/>
      <c r="I168" s="9"/>
      <c r="J168" s="9"/>
      <c r="K168" s="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7"/>
      <c r="B169" s="4"/>
      <c r="C169" s="4"/>
      <c r="D169" s="3"/>
      <c r="E169" s="7"/>
      <c r="F169" s="7"/>
      <c r="G169" s="7"/>
      <c r="H169" s="4"/>
      <c r="I169" s="9"/>
      <c r="J169" s="9"/>
      <c r="K169" s="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7"/>
      <c r="B170" s="4"/>
      <c r="C170" s="4"/>
      <c r="D170" s="3"/>
      <c r="E170" s="7"/>
      <c r="F170" s="7"/>
      <c r="G170" s="7"/>
      <c r="H170" s="4"/>
      <c r="I170" s="9"/>
      <c r="J170" s="9"/>
      <c r="K170" s="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7"/>
      <c r="B171" s="4"/>
      <c r="C171" s="4"/>
      <c r="D171" s="3"/>
      <c r="E171" s="7"/>
      <c r="F171" s="7"/>
      <c r="G171" s="7"/>
      <c r="H171" s="4"/>
      <c r="I171" s="9"/>
      <c r="J171" s="9"/>
      <c r="K171" s="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7"/>
      <c r="B172" s="4"/>
      <c r="C172" s="4"/>
      <c r="D172" s="3"/>
      <c r="E172" s="7"/>
      <c r="F172" s="7"/>
      <c r="G172" s="7"/>
      <c r="H172" s="4"/>
      <c r="I172" s="9"/>
      <c r="J172" s="9"/>
      <c r="K172" s="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7"/>
      <c r="B173" s="4"/>
      <c r="C173" s="4"/>
      <c r="D173" s="3"/>
      <c r="E173" s="7"/>
      <c r="F173" s="7"/>
      <c r="G173" s="7"/>
      <c r="H173" s="4"/>
      <c r="I173" s="9"/>
      <c r="J173" s="9"/>
      <c r="K173" s="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7"/>
      <c r="B174" s="4"/>
      <c r="C174" s="4"/>
      <c r="D174" s="3"/>
      <c r="E174" s="7"/>
      <c r="F174" s="7"/>
      <c r="G174" s="7"/>
      <c r="H174" s="4"/>
      <c r="I174" s="9"/>
      <c r="J174" s="9"/>
      <c r="K174" s="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7"/>
      <c r="B175" s="4"/>
      <c r="C175" s="4"/>
      <c r="D175" s="3"/>
      <c r="E175" s="7"/>
      <c r="F175" s="7"/>
      <c r="G175" s="7"/>
      <c r="H175" s="4"/>
      <c r="I175" s="9"/>
      <c r="J175" s="9"/>
      <c r="K175" s="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7"/>
      <c r="B176" s="4"/>
      <c r="C176" s="4"/>
      <c r="D176" s="3"/>
      <c r="E176" s="7"/>
      <c r="F176" s="7"/>
      <c r="G176" s="7"/>
      <c r="H176" s="4"/>
      <c r="I176" s="9"/>
      <c r="J176" s="9"/>
      <c r="K176" s="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7"/>
      <c r="B177" s="4"/>
      <c r="C177" s="4"/>
      <c r="D177" s="3"/>
      <c r="E177" s="7"/>
      <c r="F177" s="7"/>
      <c r="G177" s="7"/>
      <c r="H177" s="4"/>
      <c r="I177" s="9"/>
      <c r="J177" s="9"/>
      <c r="K177" s="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7"/>
      <c r="B178" s="4"/>
      <c r="C178" s="4"/>
      <c r="D178" s="3"/>
      <c r="E178" s="7"/>
      <c r="F178" s="7"/>
      <c r="G178" s="7"/>
      <c r="H178" s="4"/>
      <c r="I178" s="9"/>
      <c r="J178" s="9"/>
      <c r="K178" s="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7"/>
      <c r="B179" s="4"/>
      <c r="C179" s="4"/>
      <c r="D179" s="3"/>
      <c r="E179" s="7"/>
      <c r="F179" s="7"/>
      <c r="G179" s="7"/>
      <c r="H179" s="4"/>
      <c r="I179" s="9"/>
      <c r="J179" s="9"/>
      <c r="K179" s="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7"/>
      <c r="B180" s="4"/>
      <c r="C180" s="4"/>
      <c r="D180" s="3"/>
      <c r="E180" s="7"/>
      <c r="F180" s="7"/>
      <c r="G180" s="7"/>
      <c r="H180" s="4"/>
      <c r="I180" s="9"/>
      <c r="J180" s="9"/>
      <c r="K180" s="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7"/>
      <c r="B181" s="4"/>
      <c r="C181" s="4"/>
      <c r="D181" s="3"/>
      <c r="E181" s="7"/>
      <c r="F181" s="7"/>
      <c r="G181" s="7"/>
      <c r="H181" s="4"/>
      <c r="I181" s="9"/>
      <c r="J181" s="9"/>
      <c r="K181" s="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7"/>
      <c r="B182" s="4"/>
      <c r="C182" s="4"/>
      <c r="D182" s="3"/>
      <c r="E182" s="7"/>
      <c r="F182" s="7"/>
      <c r="G182" s="7"/>
      <c r="H182" s="4"/>
      <c r="I182" s="9"/>
      <c r="J182" s="9"/>
      <c r="K182" s="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7"/>
      <c r="B183" s="4"/>
      <c r="C183" s="4"/>
      <c r="D183" s="3"/>
      <c r="E183" s="7"/>
      <c r="F183" s="7"/>
      <c r="G183" s="7"/>
      <c r="H183" s="4"/>
      <c r="I183" s="9"/>
      <c r="J183" s="9"/>
      <c r="K183" s="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7"/>
      <c r="B184" s="4"/>
      <c r="C184" s="4"/>
      <c r="D184" s="3"/>
      <c r="E184" s="7"/>
      <c r="F184" s="7"/>
      <c r="G184" s="7"/>
      <c r="H184" s="4"/>
      <c r="I184" s="9"/>
      <c r="J184" s="9"/>
      <c r="K184" s="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7"/>
      <c r="B185" s="4"/>
      <c r="C185" s="4"/>
      <c r="D185" s="3"/>
      <c r="E185" s="7"/>
      <c r="F185" s="7"/>
      <c r="G185" s="7"/>
      <c r="H185" s="4"/>
      <c r="I185" s="9"/>
      <c r="J185" s="9"/>
      <c r="K185" s="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7"/>
      <c r="B186" s="4"/>
      <c r="C186" s="4"/>
      <c r="D186" s="3"/>
      <c r="E186" s="7"/>
      <c r="F186" s="7"/>
      <c r="G186" s="7"/>
      <c r="H186" s="4"/>
      <c r="I186" s="9"/>
      <c r="J186" s="9"/>
      <c r="K186" s="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7"/>
      <c r="B187" s="4"/>
      <c r="C187" s="4"/>
      <c r="D187" s="3"/>
      <c r="E187" s="7"/>
      <c r="F187" s="7"/>
      <c r="G187" s="7"/>
      <c r="H187" s="4"/>
      <c r="I187" s="9"/>
      <c r="J187" s="9"/>
      <c r="K187" s="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7"/>
      <c r="B188" s="4"/>
      <c r="C188" s="4"/>
      <c r="D188" s="3"/>
      <c r="E188" s="7"/>
      <c r="F188" s="7"/>
      <c r="G188" s="7"/>
      <c r="H188" s="4"/>
      <c r="I188" s="9"/>
      <c r="J188" s="9"/>
      <c r="K188" s="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7"/>
      <c r="B189" s="4"/>
      <c r="C189" s="4"/>
      <c r="D189" s="3"/>
      <c r="E189" s="7"/>
      <c r="F189" s="7"/>
      <c r="G189" s="7"/>
      <c r="H189" s="4"/>
      <c r="I189" s="9"/>
      <c r="J189" s="9"/>
      <c r="K189" s="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7"/>
      <c r="B190" s="4"/>
      <c r="C190" s="4"/>
      <c r="D190" s="3"/>
      <c r="E190" s="7"/>
      <c r="F190" s="7"/>
      <c r="G190" s="7"/>
      <c r="H190" s="4"/>
      <c r="I190" s="9"/>
      <c r="J190" s="9"/>
      <c r="K190" s="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7"/>
      <c r="B191" s="4"/>
      <c r="C191" s="4"/>
      <c r="D191" s="3"/>
      <c r="E191" s="7"/>
      <c r="F191" s="7"/>
      <c r="G191" s="7"/>
      <c r="H191" s="4"/>
      <c r="I191" s="9"/>
      <c r="J191" s="9"/>
      <c r="K191" s="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7"/>
      <c r="B192" s="4"/>
      <c r="C192" s="4"/>
      <c r="D192" s="3"/>
      <c r="E192" s="7"/>
      <c r="F192" s="7"/>
      <c r="G192" s="7"/>
      <c r="H192" s="4"/>
      <c r="I192" s="9"/>
      <c r="J192" s="9"/>
      <c r="K192" s="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7"/>
      <c r="B193" s="4"/>
      <c r="C193" s="4"/>
      <c r="D193" s="3"/>
      <c r="E193" s="7"/>
      <c r="F193" s="7"/>
      <c r="G193" s="7"/>
      <c r="H193" s="4"/>
      <c r="I193" s="9"/>
      <c r="J193" s="9"/>
      <c r="K193" s="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7"/>
      <c r="B194" s="4"/>
      <c r="C194" s="4"/>
      <c r="D194" s="3"/>
      <c r="E194" s="7"/>
      <c r="F194" s="7"/>
      <c r="G194" s="7"/>
      <c r="H194" s="4"/>
      <c r="I194" s="9"/>
      <c r="J194" s="9"/>
      <c r="K194" s="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7"/>
      <c r="B195" s="4"/>
      <c r="C195" s="4"/>
      <c r="D195" s="3"/>
      <c r="E195" s="7"/>
      <c r="F195" s="7"/>
      <c r="G195" s="7"/>
      <c r="H195" s="4"/>
      <c r="I195" s="9"/>
      <c r="J195" s="9"/>
      <c r="K195" s="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7"/>
      <c r="B196" s="4"/>
      <c r="C196" s="4"/>
      <c r="D196" s="3"/>
      <c r="E196" s="7"/>
      <c r="F196" s="7"/>
      <c r="G196" s="7"/>
      <c r="H196" s="4"/>
      <c r="I196" s="9"/>
      <c r="J196" s="9"/>
      <c r="K196" s="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7"/>
      <c r="B197" s="4"/>
      <c r="C197" s="4"/>
      <c r="D197" s="3"/>
      <c r="E197" s="7"/>
      <c r="F197" s="7"/>
      <c r="G197" s="7"/>
      <c r="H197" s="4"/>
      <c r="I197" s="9"/>
      <c r="J197" s="9"/>
      <c r="K197" s="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7"/>
      <c r="B198" s="4"/>
      <c r="C198" s="4"/>
      <c r="D198" s="3"/>
      <c r="E198" s="7"/>
      <c r="F198" s="7"/>
      <c r="G198" s="7"/>
      <c r="H198" s="4"/>
      <c r="I198" s="9"/>
      <c r="J198" s="9"/>
      <c r="K198" s="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7"/>
      <c r="B199" s="4"/>
      <c r="C199" s="4"/>
      <c r="D199" s="3"/>
      <c r="E199" s="7"/>
      <c r="F199" s="7"/>
      <c r="G199" s="7"/>
      <c r="H199" s="4"/>
      <c r="I199" s="9"/>
      <c r="J199" s="9"/>
      <c r="K199" s="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7"/>
      <c r="B200" s="4"/>
      <c r="C200" s="4"/>
      <c r="D200" s="3"/>
      <c r="E200" s="7"/>
      <c r="F200" s="7"/>
      <c r="G200" s="7"/>
      <c r="H200" s="4"/>
      <c r="I200" s="9"/>
      <c r="J200" s="9"/>
      <c r="K200" s="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7"/>
      <c r="B201" s="4"/>
      <c r="C201" s="4"/>
      <c r="D201" s="3"/>
      <c r="E201" s="7"/>
      <c r="F201" s="7"/>
      <c r="G201" s="7"/>
      <c r="H201" s="4"/>
      <c r="I201" s="9"/>
      <c r="J201" s="9"/>
      <c r="K201" s="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7"/>
      <c r="B202" s="4"/>
      <c r="C202" s="4"/>
      <c r="D202" s="3"/>
      <c r="E202" s="7"/>
      <c r="F202" s="7"/>
      <c r="G202" s="7"/>
      <c r="H202" s="4"/>
      <c r="I202" s="9"/>
      <c r="J202" s="9"/>
      <c r="K202" s="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7"/>
      <c r="B203" s="4"/>
      <c r="C203" s="4"/>
      <c r="D203" s="3"/>
      <c r="E203" s="7"/>
      <c r="F203" s="7"/>
      <c r="G203" s="7"/>
      <c r="H203" s="4"/>
      <c r="I203" s="9"/>
      <c r="J203" s="9"/>
      <c r="K203" s="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7"/>
      <c r="B204" s="4"/>
      <c r="C204" s="4"/>
      <c r="D204" s="3"/>
      <c r="E204" s="7"/>
      <c r="F204" s="7"/>
      <c r="G204" s="7"/>
      <c r="H204" s="4"/>
      <c r="I204" s="9"/>
      <c r="J204" s="9"/>
      <c r="K204" s="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7"/>
      <c r="B205" s="4"/>
      <c r="C205" s="4"/>
      <c r="D205" s="3"/>
      <c r="E205" s="7"/>
      <c r="F205" s="7"/>
      <c r="G205" s="7"/>
      <c r="H205" s="4"/>
      <c r="I205" s="9"/>
      <c r="J205" s="9"/>
      <c r="K205" s="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7"/>
      <c r="B206" s="4"/>
      <c r="C206" s="4"/>
      <c r="D206" s="3"/>
      <c r="E206" s="7"/>
      <c r="F206" s="7"/>
      <c r="G206" s="7"/>
      <c r="H206" s="4"/>
      <c r="I206" s="9"/>
      <c r="J206" s="9"/>
      <c r="K206" s="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7"/>
      <c r="B207" s="4"/>
      <c r="C207" s="4"/>
      <c r="D207" s="3"/>
      <c r="E207" s="7"/>
      <c r="F207" s="7"/>
      <c r="G207" s="7"/>
      <c r="H207" s="4"/>
      <c r="I207" s="9"/>
      <c r="J207" s="9"/>
      <c r="K207" s="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7"/>
      <c r="B208" s="4"/>
      <c r="C208" s="4"/>
      <c r="D208" s="3"/>
      <c r="E208" s="7"/>
      <c r="F208" s="7"/>
      <c r="G208" s="7"/>
      <c r="H208" s="4"/>
      <c r="I208" s="9"/>
      <c r="J208" s="9"/>
      <c r="K208" s="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7"/>
      <c r="B209" s="4"/>
      <c r="C209" s="4"/>
      <c r="D209" s="3"/>
      <c r="E209" s="7"/>
      <c r="F209" s="7"/>
      <c r="G209" s="7"/>
      <c r="H209" s="4"/>
      <c r="I209" s="9"/>
      <c r="J209" s="9"/>
      <c r="K209" s="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7"/>
      <c r="B210" s="4"/>
      <c r="C210" s="4"/>
      <c r="D210" s="3"/>
      <c r="E210" s="7"/>
      <c r="F210" s="7"/>
      <c r="G210" s="7"/>
      <c r="H210" s="4"/>
      <c r="I210" s="9"/>
      <c r="J210" s="9"/>
      <c r="K210" s="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7"/>
      <c r="B211" s="4"/>
      <c r="C211" s="4"/>
      <c r="D211" s="3"/>
      <c r="E211" s="7"/>
      <c r="F211" s="7"/>
      <c r="G211" s="7"/>
      <c r="H211" s="4"/>
      <c r="I211" s="9"/>
      <c r="J211" s="9"/>
      <c r="K211" s="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7"/>
      <c r="B212" s="4"/>
      <c r="C212" s="4"/>
      <c r="D212" s="3"/>
      <c r="E212" s="7"/>
      <c r="F212" s="7"/>
      <c r="G212" s="7"/>
      <c r="H212" s="4"/>
      <c r="I212" s="9"/>
      <c r="J212" s="9"/>
      <c r="K212" s="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7"/>
      <c r="B213" s="4"/>
      <c r="C213" s="4"/>
      <c r="D213" s="3"/>
      <c r="E213" s="7"/>
      <c r="F213" s="7"/>
      <c r="G213" s="7"/>
      <c r="H213" s="4"/>
      <c r="I213" s="9"/>
      <c r="J213" s="9"/>
      <c r="K213" s="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7"/>
      <c r="B214" s="4"/>
      <c r="C214" s="4"/>
      <c r="D214" s="3"/>
      <c r="E214" s="7"/>
      <c r="F214" s="7"/>
      <c r="G214" s="7"/>
      <c r="H214" s="4"/>
      <c r="I214" s="9"/>
      <c r="J214" s="9"/>
      <c r="K214" s="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7"/>
      <c r="B215" s="4"/>
      <c r="C215" s="4"/>
      <c r="D215" s="3"/>
      <c r="E215" s="7"/>
      <c r="F215" s="7"/>
      <c r="G215" s="7"/>
      <c r="H215" s="4"/>
      <c r="I215" s="9"/>
      <c r="J215" s="9"/>
      <c r="K215" s="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7"/>
      <c r="B216" s="4"/>
      <c r="C216" s="4"/>
      <c r="D216" s="3"/>
      <c r="E216" s="7"/>
      <c r="F216" s="7"/>
      <c r="G216" s="7"/>
      <c r="H216" s="4"/>
      <c r="I216" s="9"/>
      <c r="J216" s="9"/>
      <c r="K216" s="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7"/>
      <c r="B217" s="4"/>
      <c r="C217" s="4"/>
      <c r="D217" s="3"/>
      <c r="E217" s="7"/>
      <c r="F217" s="7"/>
      <c r="G217" s="7"/>
      <c r="H217" s="4"/>
      <c r="I217" s="9"/>
      <c r="J217" s="9"/>
      <c r="K217" s="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7"/>
      <c r="B218" s="4"/>
      <c r="C218" s="4"/>
      <c r="D218" s="3"/>
      <c r="E218" s="7"/>
      <c r="F218" s="7"/>
      <c r="G218" s="7"/>
      <c r="H218" s="4"/>
      <c r="I218" s="9"/>
      <c r="J218" s="9"/>
      <c r="K218" s="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7"/>
      <c r="B219" s="4"/>
      <c r="C219" s="4"/>
      <c r="D219" s="3"/>
      <c r="E219" s="7"/>
      <c r="F219" s="7"/>
      <c r="G219" s="7"/>
      <c r="H219" s="4"/>
      <c r="I219" s="9"/>
      <c r="J219" s="9"/>
      <c r="K219" s="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7"/>
      <c r="B220" s="4"/>
      <c r="C220" s="4"/>
      <c r="D220" s="3"/>
      <c r="E220" s="7"/>
      <c r="F220" s="7"/>
      <c r="G220" s="7"/>
      <c r="H220" s="4"/>
      <c r="I220" s="9"/>
      <c r="J220" s="9"/>
      <c r="K220" s="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7"/>
      <c r="B221" s="4"/>
      <c r="C221" s="4"/>
      <c r="D221" s="3"/>
      <c r="E221" s="7"/>
      <c r="F221" s="7"/>
      <c r="G221" s="7"/>
      <c r="H221" s="4"/>
      <c r="I221" s="9"/>
      <c r="J221" s="9"/>
      <c r="K221" s="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7"/>
      <c r="B222" s="4"/>
      <c r="C222" s="4"/>
      <c r="D222" s="3"/>
      <c r="E222" s="7"/>
      <c r="F222" s="7"/>
      <c r="G222" s="7"/>
      <c r="H222" s="4"/>
      <c r="I222" s="9"/>
      <c r="J222" s="9"/>
      <c r="K222" s="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7"/>
      <c r="B223" s="4"/>
      <c r="C223" s="4"/>
      <c r="D223" s="3"/>
      <c r="E223" s="7"/>
      <c r="F223" s="7"/>
      <c r="G223" s="7"/>
      <c r="H223" s="4"/>
      <c r="I223" s="9"/>
      <c r="J223" s="9"/>
      <c r="K223" s="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7"/>
      <c r="B224" s="4"/>
      <c r="C224" s="4"/>
      <c r="D224" s="3"/>
      <c r="E224" s="7"/>
      <c r="F224" s="7"/>
      <c r="G224" s="7"/>
      <c r="H224" s="4"/>
      <c r="I224" s="9"/>
      <c r="J224" s="9"/>
      <c r="K224" s="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7"/>
      <c r="B225" s="4"/>
      <c r="C225" s="4"/>
      <c r="D225" s="3"/>
      <c r="E225" s="7"/>
      <c r="F225" s="7"/>
      <c r="G225" s="7"/>
      <c r="H225" s="4"/>
      <c r="I225" s="9"/>
      <c r="J225" s="9"/>
      <c r="K225" s="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7"/>
      <c r="B226" s="4"/>
      <c r="C226" s="4"/>
      <c r="D226" s="3"/>
      <c r="E226" s="7"/>
      <c r="F226" s="7"/>
      <c r="G226" s="7"/>
      <c r="H226" s="4"/>
      <c r="I226" s="9"/>
      <c r="J226" s="9"/>
      <c r="K226" s="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7"/>
      <c r="B227" s="4"/>
      <c r="C227" s="4"/>
      <c r="D227" s="3"/>
      <c r="E227" s="7"/>
      <c r="F227" s="7"/>
      <c r="G227" s="7"/>
      <c r="H227" s="4"/>
      <c r="I227" s="9"/>
      <c r="J227" s="9"/>
      <c r="K227" s="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7"/>
      <c r="B228" s="4"/>
      <c r="C228" s="4"/>
      <c r="D228" s="3"/>
      <c r="E228" s="7"/>
      <c r="F228" s="7"/>
      <c r="G228" s="7"/>
      <c r="H228" s="4"/>
      <c r="I228" s="9"/>
      <c r="J228" s="9"/>
      <c r="K228" s="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7"/>
      <c r="B229" s="4"/>
      <c r="C229" s="4"/>
      <c r="D229" s="3"/>
      <c r="E229" s="7"/>
      <c r="F229" s="7"/>
      <c r="G229" s="7"/>
      <c r="H229" s="4"/>
      <c r="I229" s="9"/>
      <c r="J229" s="9"/>
      <c r="K229" s="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7"/>
      <c r="B230" s="4"/>
      <c r="C230" s="4"/>
      <c r="D230" s="3"/>
      <c r="E230" s="7"/>
      <c r="F230" s="7"/>
      <c r="G230" s="7"/>
      <c r="H230" s="4"/>
      <c r="I230" s="9"/>
      <c r="J230" s="9"/>
      <c r="K230" s="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7"/>
      <c r="B231" s="4"/>
      <c r="C231" s="4"/>
      <c r="D231" s="3"/>
      <c r="E231" s="7"/>
      <c r="F231" s="7"/>
      <c r="G231" s="7"/>
      <c r="H231" s="4"/>
      <c r="I231" s="9"/>
      <c r="J231" s="9"/>
      <c r="K231" s="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7"/>
      <c r="B232" s="4"/>
      <c r="C232" s="4"/>
      <c r="D232" s="3"/>
      <c r="E232" s="7"/>
      <c r="F232" s="7"/>
      <c r="G232" s="7"/>
      <c r="H232" s="4"/>
      <c r="I232" s="9"/>
      <c r="J232" s="9"/>
      <c r="K232" s="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7"/>
      <c r="B233" s="4"/>
      <c r="C233" s="4"/>
      <c r="D233" s="3"/>
      <c r="E233" s="7"/>
      <c r="F233" s="7"/>
      <c r="G233" s="7"/>
      <c r="H233" s="4"/>
      <c r="I233" s="9"/>
      <c r="J233" s="9"/>
      <c r="K233" s="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7"/>
      <c r="B234" s="4"/>
      <c r="C234" s="4"/>
      <c r="D234" s="3"/>
      <c r="E234" s="7"/>
      <c r="F234" s="7"/>
      <c r="G234" s="7"/>
      <c r="H234" s="4"/>
      <c r="I234" s="9"/>
      <c r="J234" s="9"/>
      <c r="K234" s="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7"/>
      <c r="B235" s="4"/>
      <c r="C235" s="4"/>
      <c r="D235" s="3"/>
      <c r="E235" s="7"/>
      <c r="F235" s="7"/>
      <c r="G235" s="7"/>
      <c r="H235" s="4"/>
      <c r="I235" s="9"/>
      <c r="J235" s="9"/>
      <c r="K235" s="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7"/>
      <c r="B236" s="4"/>
      <c r="C236" s="4"/>
      <c r="D236" s="3"/>
      <c r="E236" s="7"/>
      <c r="F236" s="7"/>
      <c r="G236" s="7"/>
      <c r="H236" s="4"/>
      <c r="I236" s="9"/>
      <c r="J236" s="9"/>
      <c r="K236" s="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7"/>
      <c r="B237" s="4"/>
      <c r="C237" s="4"/>
      <c r="D237" s="3"/>
      <c r="E237" s="7"/>
      <c r="F237" s="7"/>
      <c r="G237" s="7"/>
      <c r="H237" s="4"/>
      <c r="I237" s="9"/>
      <c r="J237" s="9"/>
      <c r="K237" s="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7"/>
      <c r="B238" s="4"/>
      <c r="C238" s="4"/>
      <c r="D238" s="3"/>
      <c r="E238" s="7"/>
      <c r="F238" s="7"/>
      <c r="G238" s="7"/>
      <c r="H238" s="4"/>
      <c r="I238" s="9"/>
      <c r="J238" s="9"/>
      <c r="K238" s="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7"/>
      <c r="B239" s="4"/>
      <c r="C239" s="4"/>
      <c r="D239" s="3"/>
      <c r="E239" s="7"/>
      <c r="F239" s="7"/>
      <c r="G239" s="7"/>
      <c r="H239" s="4"/>
      <c r="I239" s="9"/>
      <c r="J239" s="9"/>
      <c r="K239" s="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7"/>
      <c r="B240" s="4"/>
      <c r="C240" s="4"/>
      <c r="D240" s="3"/>
      <c r="E240" s="7"/>
      <c r="F240" s="7"/>
      <c r="G240" s="7"/>
      <c r="H240" s="4"/>
      <c r="I240" s="9"/>
      <c r="J240" s="9"/>
      <c r="K240" s="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7"/>
      <c r="B241" s="4"/>
      <c r="C241" s="4"/>
      <c r="D241" s="3"/>
      <c r="E241" s="7"/>
      <c r="F241" s="7"/>
      <c r="G241" s="7"/>
      <c r="H241" s="4"/>
      <c r="I241" s="9"/>
      <c r="J241" s="9"/>
      <c r="K241" s="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7"/>
      <c r="B242" s="4"/>
      <c r="C242" s="4"/>
      <c r="D242" s="3"/>
      <c r="E242" s="7"/>
      <c r="F242" s="7"/>
      <c r="G242" s="7"/>
      <c r="H242" s="4"/>
      <c r="I242" s="9"/>
      <c r="J242" s="9"/>
      <c r="K242" s="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7"/>
      <c r="B243" s="4"/>
      <c r="C243" s="4"/>
      <c r="D243" s="3"/>
      <c r="E243" s="7"/>
      <c r="F243" s="7"/>
      <c r="G243" s="7"/>
      <c r="H243" s="4"/>
      <c r="I243" s="9"/>
      <c r="J243" s="9"/>
      <c r="K243" s="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7"/>
      <c r="B244" s="4"/>
      <c r="C244" s="4"/>
      <c r="D244" s="3"/>
      <c r="E244" s="7"/>
      <c r="F244" s="7"/>
      <c r="G244" s="7"/>
      <c r="H244" s="4"/>
      <c r="I244" s="9"/>
      <c r="J244" s="9"/>
      <c r="K244" s="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7"/>
      <c r="B245" s="4"/>
      <c r="C245" s="4"/>
      <c r="D245" s="3"/>
      <c r="E245" s="7"/>
      <c r="F245" s="7"/>
      <c r="G245" s="7"/>
      <c r="H245" s="4"/>
      <c r="I245" s="9"/>
      <c r="J245" s="9"/>
      <c r="K245" s="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7"/>
      <c r="B246" s="4"/>
      <c r="C246" s="4"/>
      <c r="D246" s="3"/>
      <c r="E246" s="7"/>
      <c r="F246" s="7"/>
      <c r="G246" s="7"/>
      <c r="H246" s="4"/>
      <c r="I246" s="9"/>
      <c r="J246" s="9"/>
      <c r="K246" s="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7"/>
      <c r="B247" s="4"/>
      <c r="C247" s="4"/>
      <c r="D247" s="3"/>
      <c r="E247" s="7"/>
      <c r="F247" s="7"/>
      <c r="G247" s="7"/>
      <c r="H247" s="4"/>
      <c r="I247" s="9"/>
      <c r="J247" s="9"/>
      <c r="K247" s="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7"/>
      <c r="B248" s="4"/>
      <c r="C248" s="4"/>
      <c r="D248" s="3"/>
      <c r="E248" s="7"/>
      <c r="F248" s="7"/>
      <c r="G248" s="7"/>
      <c r="H248" s="4"/>
      <c r="I248" s="9"/>
      <c r="J248" s="9"/>
      <c r="K248" s="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7"/>
      <c r="B249" s="4"/>
      <c r="C249" s="4"/>
      <c r="D249" s="3"/>
      <c r="E249" s="7"/>
      <c r="F249" s="7"/>
      <c r="G249" s="7"/>
      <c r="H249" s="4"/>
      <c r="I249" s="9"/>
      <c r="J249" s="9"/>
      <c r="K249" s="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7"/>
      <c r="B250" s="4"/>
      <c r="C250" s="4"/>
      <c r="D250" s="3"/>
      <c r="E250" s="7"/>
      <c r="F250" s="7"/>
      <c r="G250" s="7"/>
      <c r="H250" s="4"/>
      <c r="I250" s="9"/>
      <c r="J250" s="9"/>
      <c r="K250" s="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7"/>
      <c r="B251" s="4"/>
      <c r="C251" s="4"/>
      <c r="D251" s="3"/>
      <c r="E251" s="7"/>
      <c r="F251" s="7"/>
      <c r="G251" s="7"/>
      <c r="H251" s="4"/>
      <c r="I251" s="9"/>
      <c r="J251" s="9"/>
      <c r="K251" s="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7"/>
      <c r="B252" s="4"/>
      <c r="C252" s="4"/>
      <c r="D252" s="3"/>
      <c r="E252" s="7"/>
      <c r="F252" s="7"/>
      <c r="G252" s="7"/>
      <c r="H252" s="4"/>
      <c r="I252" s="9"/>
      <c r="J252" s="9"/>
      <c r="K252" s="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7"/>
      <c r="B253" s="4"/>
      <c r="C253" s="4"/>
      <c r="D253" s="3"/>
      <c r="E253" s="7"/>
      <c r="F253" s="7"/>
      <c r="G253" s="7"/>
      <c r="H253" s="4"/>
      <c r="I253" s="9"/>
      <c r="J253" s="9"/>
      <c r="K253" s="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7"/>
      <c r="B254" s="4"/>
      <c r="C254" s="4"/>
      <c r="D254" s="3"/>
      <c r="E254" s="7"/>
      <c r="F254" s="7"/>
      <c r="G254" s="7"/>
      <c r="H254" s="4"/>
      <c r="I254" s="9"/>
      <c r="J254" s="9"/>
      <c r="K254" s="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7"/>
      <c r="B255" s="4"/>
      <c r="C255" s="4"/>
      <c r="D255" s="3"/>
      <c r="E255" s="7"/>
      <c r="F255" s="7"/>
      <c r="G255" s="7"/>
      <c r="H255" s="4"/>
      <c r="I255" s="9"/>
      <c r="J255" s="9"/>
      <c r="K255" s="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7"/>
      <c r="B256" s="4"/>
      <c r="C256" s="4"/>
      <c r="D256" s="3"/>
      <c r="E256" s="7"/>
      <c r="F256" s="7"/>
      <c r="G256" s="7"/>
      <c r="H256" s="4"/>
      <c r="I256" s="9"/>
      <c r="J256" s="9"/>
      <c r="K256" s="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7"/>
      <c r="B257" s="4"/>
      <c r="C257" s="4"/>
      <c r="D257" s="3"/>
      <c r="E257" s="7"/>
      <c r="F257" s="7"/>
      <c r="G257" s="7"/>
      <c r="H257" s="4"/>
      <c r="I257" s="9"/>
      <c r="J257" s="9"/>
      <c r="K257" s="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7"/>
      <c r="B258" s="4"/>
      <c r="C258" s="4"/>
      <c r="D258" s="3"/>
      <c r="E258" s="7"/>
      <c r="F258" s="7"/>
      <c r="G258" s="7"/>
      <c r="H258" s="4"/>
      <c r="I258" s="9"/>
      <c r="J258" s="9"/>
      <c r="K258" s="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7"/>
      <c r="B259" s="4"/>
      <c r="C259" s="4"/>
      <c r="D259" s="3"/>
      <c r="E259" s="7"/>
      <c r="F259" s="7"/>
      <c r="G259" s="7"/>
      <c r="H259" s="4"/>
      <c r="I259" s="9"/>
      <c r="J259" s="9"/>
      <c r="K259" s="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7"/>
      <c r="B260" s="4"/>
      <c r="C260" s="4"/>
      <c r="D260" s="3"/>
      <c r="E260" s="7"/>
      <c r="F260" s="7"/>
      <c r="G260" s="7"/>
      <c r="H260" s="4"/>
      <c r="I260" s="9"/>
      <c r="J260" s="9"/>
      <c r="K260" s="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7"/>
      <c r="B261" s="4"/>
      <c r="C261" s="4"/>
      <c r="D261" s="3"/>
      <c r="E261" s="7"/>
      <c r="F261" s="7"/>
      <c r="G261" s="7"/>
      <c r="H261" s="4"/>
      <c r="I261" s="9"/>
      <c r="J261" s="9"/>
      <c r="K261" s="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7"/>
      <c r="B262" s="4"/>
      <c r="C262" s="4"/>
      <c r="D262" s="3"/>
      <c r="E262" s="7"/>
      <c r="F262" s="7"/>
      <c r="G262" s="7"/>
      <c r="H262" s="4"/>
      <c r="I262" s="9"/>
      <c r="J262" s="9"/>
      <c r="K262" s="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7"/>
      <c r="B263" s="4"/>
      <c r="C263" s="4"/>
      <c r="D263" s="3"/>
      <c r="E263" s="7"/>
      <c r="F263" s="7"/>
      <c r="G263" s="7"/>
      <c r="H263" s="4"/>
      <c r="I263" s="9"/>
      <c r="J263" s="9"/>
      <c r="K263" s="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7"/>
      <c r="B264" s="4"/>
      <c r="C264" s="4"/>
      <c r="D264" s="3"/>
      <c r="E264" s="7"/>
      <c r="F264" s="7"/>
      <c r="G264" s="7"/>
      <c r="H264" s="4"/>
      <c r="I264" s="9"/>
      <c r="J264" s="9"/>
      <c r="K264" s="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7"/>
      <c r="B265" s="4"/>
      <c r="C265" s="4"/>
      <c r="D265" s="3"/>
      <c r="E265" s="7"/>
      <c r="F265" s="7"/>
      <c r="G265" s="7"/>
      <c r="H265" s="4"/>
      <c r="I265" s="9"/>
      <c r="J265" s="9"/>
      <c r="K265" s="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7"/>
      <c r="B266" s="4"/>
      <c r="C266" s="4"/>
      <c r="D266" s="3"/>
      <c r="E266" s="7"/>
      <c r="F266" s="7"/>
      <c r="G266" s="7"/>
      <c r="H266" s="4"/>
      <c r="I266" s="9"/>
      <c r="J266" s="9"/>
      <c r="K266" s="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7"/>
      <c r="B267" s="4"/>
      <c r="C267" s="4"/>
      <c r="D267" s="3"/>
      <c r="E267" s="7"/>
      <c r="F267" s="7"/>
      <c r="G267" s="7"/>
      <c r="H267" s="4"/>
      <c r="I267" s="9"/>
      <c r="J267" s="9"/>
      <c r="K267" s="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7"/>
      <c r="B268" s="4"/>
      <c r="C268" s="4"/>
      <c r="D268" s="3"/>
      <c r="E268" s="7"/>
      <c r="F268" s="7"/>
      <c r="G268" s="7"/>
      <c r="H268" s="4"/>
      <c r="I268" s="9"/>
      <c r="J268" s="9"/>
      <c r="K268" s="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7"/>
      <c r="B269" s="4"/>
      <c r="C269" s="4"/>
      <c r="D269" s="3"/>
      <c r="E269" s="7"/>
      <c r="F269" s="7"/>
      <c r="G269" s="7"/>
      <c r="H269" s="4"/>
      <c r="I269" s="9"/>
      <c r="J269" s="9"/>
      <c r="K269" s="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7"/>
      <c r="B270" s="4"/>
      <c r="C270" s="4"/>
      <c r="D270" s="3"/>
      <c r="E270" s="7"/>
      <c r="F270" s="7"/>
      <c r="G270" s="7"/>
      <c r="H270" s="4"/>
      <c r="I270" s="9"/>
      <c r="J270" s="9"/>
      <c r="K270" s="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7"/>
      <c r="B271" s="4"/>
      <c r="C271" s="4"/>
      <c r="D271" s="3"/>
      <c r="E271" s="7"/>
      <c r="F271" s="7"/>
      <c r="G271" s="7"/>
      <c r="H271" s="4"/>
      <c r="I271" s="9"/>
      <c r="J271" s="9"/>
      <c r="K271" s="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7"/>
      <c r="B272" s="4"/>
      <c r="C272" s="4"/>
      <c r="D272" s="3"/>
      <c r="E272" s="7"/>
      <c r="F272" s="7"/>
      <c r="G272" s="7"/>
      <c r="H272" s="4"/>
      <c r="I272" s="9"/>
      <c r="J272" s="9"/>
      <c r="K272" s="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7"/>
      <c r="B273" s="4"/>
      <c r="C273" s="4"/>
      <c r="D273" s="3"/>
      <c r="E273" s="7"/>
      <c r="F273" s="7"/>
      <c r="G273" s="7"/>
      <c r="H273" s="4"/>
      <c r="I273" s="9"/>
      <c r="J273" s="9"/>
      <c r="K273" s="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7"/>
      <c r="B274" s="4"/>
      <c r="C274" s="4"/>
      <c r="D274" s="3"/>
      <c r="E274" s="7"/>
      <c r="F274" s="7"/>
      <c r="G274" s="7"/>
      <c r="H274" s="4"/>
      <c r="I274" s="9"/>
      <c r="J274" s="9"/>
      <c r="K274" s="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7"/>
      <c r="B275" s="4"/>
      <c r="C275" s="4"/>
      <c r="D275" s="3"/>
      <c r="E275" s="7"/>
      <c r="F275" s="7"/>
      <c r="G275" s="7"/>
      <c r="H275" s="4"/>
      <c r="I275" s="9"/>
      <c r="J275" s="9"/>
      <c r="K275" s="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7"/>
      <c r="B276" s="4"/>
      <c r="C276" s="4"/>
      <c r="D276" s="3"/>
      <c r="E276" s="7"/>
      <c r="F276" s="7"/>
      <c r="G276" s="7"/>
      <c r="H276" s="4"/>
      <c r="I276" s="9"/>
      <c r="J276" s="9"/>
      <c r="K276" s="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7"/>
      <c r="B277" s="4"/>
      <c r="C277" s="4"/>
      <c r="D277" s="3"/>
      <c r="E277" s="7"/>
      <c r="F277" s="7"/>
      <c r="G277" s="7"/>
      <c r="H277" s="4"/>
      <c r="I277" s="9"/>
      <c r="J277" s="9"/>
      <c r="K277" s="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7"/>
      <c r="B278" s="4"/>
      <c r="C278" s="4"/>
      <c r="D278" s="3"/>
      <c r="E278" s="7"/>
      <c r="F278" s="7"/>
      <c r="G278" s="7"/>
      <c r="H278" s="4"/>
      <c r="I278" s="9"/>
      <c r="J278" s="9"/>
      <c r="K278" s="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7"/>
      <c r="B279" s="4"/>
      <c r="C279" s="4"/>
      <c r="D279" s="3"/>
      <c r="E279" s="7"/>
      <c r="F279" s="7"/>
      <c r="G279" s="7"/>
      <c r="H279" s="4"/>
      <c r="I279" s="9"/>
      <c r="J279" s="9"/>
      <c r="K279" s="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7"/>
      <c r="B280" s="4"/>
      <c r="C280" s="4"/>
      <c r="D280" s="3"/>
      <c r="E280" s="7"/>
      <c r="F280" s="7"/>
      <c r="G280" s="7"/>
      <c r="H280" s="4"/>
      <c r="I280" s="9"/>
      <c r="J280" s="9"/>
      <c r="K280" s="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7"/>
      <c r="B281" s="4"/>
      <c r="C281" s="4"/>
      <c r="D281" s="3"/>
      <c r="E281" s="7"/>
      <c r="F281" s="7"/>
      <c r="G281" s="7"/>
      <c r="H281" s="4"/>
      <c r="I281" s="9"/>
      <c r="J281" s="9"/>
      <c r="K281" s="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7"/>
      <c r="B282" s="4"/>
      <c r="C282" s="4"/>
      <c r="D282" s="3"/>
      <c r="E282" s="7"/>
      <c r="F282" s="7"/>
      <c r="G282" s="7"/>
      <c r="H282" s="4"/>
      <c r="I282" s="9"/>
      <c r="J282" s="9"/>
      <c r="K282" s="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7"/>
      <c r="B283" s="4"/>
      <c r="C283" s="4"/>
      <c r="D283" s="3"/>
      <c r="E283" s="7"/>
      <c r="F283" s="7"/>
      <c r="G283" s="7"/>
      <c r="H283" s="4"/>
      <c r="I283" s="9"/>
      <c r="J283" s="9"/>
      <c r="K283" s="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7"/>
      <c r="B284" s="4"/>
      <c r="C284" s="4"/>
      <c r="D284" s="3"/>
      <c r="E284" s="7"/>
      <c r="F284" s="7"/>
      <c r="G284" s="7"/>
      <c r="H284" s="4"/>
      <c r="I284" s="9"/>
      <c r="J284" s="9"/>
      <c r="K284" s="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7"/>
      <c r="B285" s="4"/>
      <c r="C285" s="4"/>
      <c r="D285" s="3"/>
      <c r="E285" s="7"/>
      <c r="F285" s="7"/>
      <c r="G285" s="7"/>
      <c r="H285" s="4"/>
      <c r="I285" s="9"/>
      <c r="J285" s="9"/>
      <c r="K285" s="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7"/>
      <c r="B286" s="4"/>
      <c r="C286" s="4"/>
      <c r="D286" s="3"/>
      <c r="E286" s="7"/>
      <c r="F286" s="7"/>
      <c r="G286" s="7"/>
      <c r="H286" s="4"/>
      <c r="I286" s="9"/>
      <c r="J286" s="9"/>
      <c r="K286" s="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7"/>
      <c r="B287" s="4"/>
      <c r="C287" s="4"/>
      <c r="D287" s="3"/>
      <c r="E287" s="7"/>
      <c r="F287" s="7"/>
      <c r="G287" s="7"/>
      <c r="H287" s="4"/>
      <c r="I287" s="9"/>
      <c r="J287" s="9"/>
      <c r="K287" s="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7"/>
      <c r="B288" s="4"/>
      <c r="C288" s="4"/>
      <c r="D288" s="3"/>
      <c r="E288" s="7"/>
      <c r="F288" s="7"/>
      <c r="G288" s="7"/>
      <c r="H288" s="4"/>
      <c r="I288" s="9"/>
      <c r="J288" s="9"/>
      <c r="K288" s="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7"/>
      <c r="B289" s="4"/>
      <c r="C289" s="4"/>
      <c r="D289" s="3"/>
      <c r="E289" s="7"/>
      <c r="F289" s="7"/>
      <c r="G289" s="7"/>
      <c r="H289" s="4"/>
      <c r="I289" s="9"/>
      <c r="J289" s="9"/>
      <c r="K289" s="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7"/>
      <c r="B290" s="4"/>
      <c r="C290" s="4"/>
      <c r="D290" s="3"/>
      <c r="E290" s="7"/>
      <c r="F290" s="7"/>
      <c r="G290" s="7"/>
      <c r="H290" s="4"/>
      <c r="I290" s="9"/>
      <c r="J290" s="9"/>
      <c r="K290" s="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7"/>
      <c r="B291" s="4"/>
      <c r="C291" s="4"/>
      <c r="D291" s="3"/>
      <c r="E291" s="7"/>
      <c r="F291" s="7"/>
      <c r="G291" s="7"/>
      <c r="H291" s="4"/>
      <c r="I291" s="9"/>
      <c r="J291" s="9"/>
      <c r="K291" s="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7"/>
      <c r="B292" s="4"/>
      <c r="C292" s="4"/>
      <c r="D292" s="3"/>
      <c r="E292" s="7"/>
      <c r="F292" s="7"/>
      <c r="G292" s="7"/>
      <c r="H292" s="4"/>
      <c r="I292" s="9"/>
      <c r="J292" s="9"/>
      <c r="K292" s="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7"/>
      <c r="B293" s="4"/>
      <c r="C293" s="4"/>
      <c r="D293" s="3"/>
      <c r="E293" s="7"/>
      <c r="F293" s="7"/>
      <c r="G293" s="7"/>
      <c r="H293" s="4"/>
      <c r="I293" s="9"/>
      <c r="J293" s="9"/>
      <c r="K293" s="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7"/>
      <c r="B294" s="4"/>
      <c r="C294" s="4"/>
      <c r="D294" s="3"/>
      <c r="E294" s="7"/>
      <c r="F294" s="7"/>
      <c r="G294" s="7"/>
      <c r="H294" s="4"/>
      <c r="I294" s="9"/>
      <c r="J294" s="9"/>
      <c r="K294" s="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7"/>
      <c r="B295" s="4"/>
      <c r="C295" s="4"/>
      <c r="D295" s="3"/>
      <c r="E295" s="7"/>
      <c r="F295" s="7"/>
      <c r="G295" s="7"/>
      <c r="H295" s="4"/>
      <c r="I295" s="9"/>
      <c r="J295" s="9"/>
      <c r="K295" s="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7"/>
      <c r="B296" s="4"/>
      <c r="C296" s="4"/>
      <c r="D296" s="3"/>
      <c r="E296" s="7"/>
      <c r="F296" s="7"/>
      <c r="G296" s="7"/>
      <c r="H296" s="4"/>
      <c r="I296" s="9"/>
      <c r="J296" s="9"/>
      <c r="K296" s="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7"/>
      <c r="B297" s="4"/>
      <c r="C297" s="4"/>
      <c r="D297" s="3"/>
      <c r="E297" s="7"/>
      <c r="F297" s="7"/>
      <c r="G297" s="7"/>
      <c r="H297" s="4"/>
      <c r="I297" s="9"/>
      <c r="J297" s="9"/>
      <c r="K297" s="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7"/>
      <c r="B298" s="4"/>
      <c r="C298" s="4"/>
      <c r="D298" s="3"/>
      <c r="E298" s="7"/>
      <c r="F298" s="7"/>
      <c r="G298" s="7"/>
      <c r="H298" s="4"/>
      <c r="I298" s="9"/>
      <c r="J298" s="9"/>
      <c r="K298" s="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7"/>
      <c r="B299" s="4"/>
      <c r="C299" s="4"/>
      <c r="D299" s="3"/>
      <c r="E299" s="7"/>
      <c r="F299" s="7"/>
      <c r="G299" s="7"/>
      <c r="H299" s="4"/>
      <c r="I299" s="9"/>
      <c r="J299" s="9"/>
      <c r="K299" s="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7"/>
      <c r="B300" s="4"/>
      <c r="C300" s="4"/>
      <c r="D300" s="3"/>
      <c r="E300" s="7"/>
      <c r="F300" s="7"/>
      <c r="G300" s="7"/>
      <c r="H300" s="4"/>
      <c r="I300" s="9"/>
      <c r="J300" s="9"/>
      <c r="K300" s="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7"/>
      <c r="B301" s="4"/>
      <c r="C301" s="4"/>
      <c r="D301" s="3"/>
      <c r="E301" s="7"/>
      <c r="F301" s="7"/>
      <c r="G301" s="7"/>
      <c r="H301" s="4"/>
      <c r="I301" s="9"/>
      <c r="J301" s="9"/>
      <c r="K301" s="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7"/>
      <c r="B302" s="4"/>
      <c r="C302" s="4"/>
      <c r="D302" s="3"/>
      <c r="E302" s="7"/>
      <c r="F302" s="7"/>
      <c r="G302" s="7"/>
      <c r="H302" s="4"/>
      <c r="I302" s="9"/>
      <c r="J302" s="9"/>
      <c r="K302" s="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7"/>
      <c r="B303" s="4"/>
      <c r="C303" s="4"/>
      <c r="D303" s="3"/>
      <c r="E303" s="7"/>
      <c r="F303" s="7"/>
      <c r="G303" s="7"/>
      <c r="H303" s="4"/>
      <c r="I303" s="9"/>
      <c r="J303" s="9"/>
      <c r="K303" s="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7"/>
      <c r="B304" s="4"/>
      <c r="C304" s="4"/>
      <c r="D304" s="3"/>
      <c r="E304" s="7"/>
      <c r="F304" s="7"/>
      <c r="G304" s="7"/>
      <c r="H304" s="4"/>
      <c r="I304" s="9"/>
      <c r="J304" s="9"/>
      <c r="K304" s="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7"/>
      <c r="B305" s="4"/>
      <c r="C305" s="4"/>
      <c r="D305" s="3"/>
      <c r="E305" s="7"/>
      <c r="F305" s="7"/>
      <c r="G305" s="7"/>
      <c r="H305" s="4"/>
      <c r="I305" s="9"/>
      <c r="J305" s="9"/>
      <c r="K305" s="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7"/>
      <c r="B306" s="4"/>
      <c r="C306" s="4"/>
      <c r="D306" s="3"/>
      <c r="E306" s="7"/>
      <c r="F306" s="7"/>
      <c r="G306" s="7"/>
      <c r="H306" s="4"/>
      <c r="I306" s="9"/>
      <c r="J306" s="9"/>
      <c r="K306" s="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7"/>
      <c r="B307" s="4"/>
      <c r="C307" s="4"/>
      <c r="D307" s="3"/>
      <c r="E307" s="7"/>
      <c r="F307" s="7"/>
      <c r="G307" s="7"/>
      <c r="H307" s="4"/>
      <c r="I307" s="9"/>
      <c r="J307" s="9"/>
      <c r="K307" s="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7"/>
      <c r="B308" s="4"/>
      <c r="C308" s="4"/>
      <c r="D308" s="3"/>
      <c r="E308" s="7"/>
      <c r="F308" s="7"/>
      <c r="G308" s="7"/>
      <c r="H308" s="4"/>
      <c r="I308" s="9"/>
      <c r="J308" s="9"/>
      <c r="K308" s="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7"/>
      <c r="B309" s="4"/>
      <c r="C309" s="4"/>
      <c r="D309" s="3"/>
      <c r="E309" s="7"/>
      <c r="F309" s="7"/>
      <c r="G309" s="7"/>
      <c r="H309" s="4"/>
      <c r="I309" s="9"/>
      <c r="J309" s="9"/>
      <c r="K309" s="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7"/>
      <c r="B310" s="4"/>
      <c r="C310" s="4"/>
      <c r="D310" s="3"/>
      <c r="E310" s="7"/>
      <c r="F310" s="7"/>
      <c r="G310" s="7"/>
      <c r="H310" s="4"/>
      <c r="I310" s="9"/>
      <c r="J310" s="9"/>
      <c r="K310" s="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7"/>
      <c r="B311" s="4"/>
      <c r="C311" s="4"/>
      <c r="D311" s="3"/>
      <c r="E311" s="7"/>
      <c r="F311" s="7"/>
      <c r="G311" s="7"/>
      <c r="H311" s="4"/>
      <c r="I311" s="9"/>
      <c r="J311" s="9"/>
      <c r="K311" s="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7"/>
      <c r="B312" s="4"/>
      <c r="C312" s="4"/>
      <c r="D312" s="3"/>
      <c r="E312" s="7"/>
      <c r="F312" s="7"/>
      <c r="G312" s="7"/>
      <c r="H312" s="4"/>
      <c r="I312" s="9"/>
      <c r="J312" s="9"/>
      <c r="K312" s="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7"/>
      <c r="B313" s="4"/>
      <c r="C313" s="4"/>
      <c r="D313" s="3"/>
      <c r="E313" s="7"/>
      <c r="F313" s="7"/>
      <c r="G313" s="7"/>
      <c r="H313" s="4"/>
      <c r="I313" s="9"/>
      <c r="J313" s="9"/>
      <c r="K313" s="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7"/>
      <c r="B314" s="4"/>
      <c r="C314" s="4"/>
      <c r="D314" s="3"/>
      <c r="E314" s="7"/>
      <c r="F314" s="7"/>
      <c r="G314" s="7"/>
      <c r="H314" s="4"/>
      <c r="I314" s="9"/>
      <c r="J314" s="9"/>
      <c r="K314" s="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7"/>
      <c r="B315" s="4"/>
      <c r="C315" s="4"/>
      <c r="D315" s="3"/>
      <c r="E315" s="7"/>
      <c r="F315" s="7"/>
      <c r="G315" s="7"/>
      <c r="H315" s="4"/>
      <c r="I315" s="9"/>
      <c r="J315" s="9"/>
      <c r="K315" s="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7"/>
      <c r="B316" s="4"/>
      <c r="C316" s="4"/>
      <c r="D316" s="3"/>
      <c r="E316" s="7"/>
      <c r="F316" s="7"/>
      <c r="G316" s="7"/>
      <c r="H316" s="4"/>
      <c r="I316" s="9"/>
      <c r="J316" s="9"/>
      <c r="K316" s="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7"/>
      <c r="B317" s="4"/>
      <c r="C317" s="4"/>
      <c r="D317" s="3"/>
      <c r="E317" s="7"/>
      <c r="F317" s="7"/>
      <c r="G317" s="7"/>
      <c r="H317" s="4"/>
      <c r="I317" s="9"/>
      <c r="J317" s="9"/>
      <c r="K317" s="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7"/>
      <c r="B318" s="4"/>
      <c r="C318" s="4"/>
      <c r="D318" s="3"/>
      <c r="E318" s="7"/>
      <c r="F318" s="7"/>
      <c r="G318" s="7"/>
      <c r="H318" s="4"/>
      <c r="I318" s="9"/>
      <c r="J318" s="9"/>
      <c r="K318" s="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7"/>
      <c r="B319" s="4"/>
      <c r="C319" s="4"/>
      <c r="D319" s="3"/>
      <c r="E319" s="7"/>
      <c r="F319" s="7"/>
      <c r="G319" s="7"/>
      <c r="H319" s="4"/>
      <c r="I319" s="9"/>
      <c r="J319" s="9"/>
      <c r="K319" s="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7"/>
      <c r="B320" s="4"/>
      <c r="C320" s="4"/>
      <c r="D320" s="3"/>
      <c r="E320" s="7"/>
      <c r="F320" s="7"/>
      <c r="G320" s="7"/>
      <c r="H320" s="4"/>
      <c r="I320" s="9"/>
      <c r="J320" s="9"/>
      <c r="K320" s="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7"/>
      <c r="B321" s="4"/>
      <c r="C321" s="4"/>
      <c r="D321" s="3"/>
      <c r="E321" s="7"/>
      <c r="F321" s="7"/>
      <c r="G321" s="7"/>
      <c r="H321" s="4"/>
      <c r="I321" s="9"/>
      <c r="J321" s="9"/>
      <c r="K321" s="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7"/>
      <c r="B322" s="4"/>
      <c r="C322" s="4"/>
      <c r="D322" s="3"/>
      <c r="E322" s="7"/>
      <c r="F322" s="7"/>
      <c r="G322" s="7"/>
      <c r="H322" s="4"/>
      <c r="I322" s="9"/>
      <c r="J322" s="9"/>
      <c r="K322" s="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7"/>
      <c r="B323" s="4"/>
      <c r="C323" s="4"/>
      <c r="D323" s="3"/>
      <c r="E323" s="7"/>
      <c r="F323" s="7"/>
      <c r="G323" s="7"/>
      <c r="H323" s="4"/>
      <c r="I323" s="9"/>
      <c r="J323" s="9"/>
      <c r="K323" s="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7"/>
      <c r="B324" s="4"/>
      <c r="C324" s="4"/>
      <c r="D324" s="3"/>
      <c r="E324" s="7"/>
      <c r="F324" s="7"/>
      <c r="G324" s="7"/>
      <c r="H324" s="4"/>
      <c r="I324" s="9"/>
      <c r="J324" s="9"/>
      <c r="K324" s="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7"/>
      <c r="B325" s="4"/>
      <c r="C325" s="4"/>
      <c r="D325" s="3"/>
      <c r="E325" s="7"/>
      <c r="F325" s="7"/>
      <c r="G325" s="7"/>
      <c r="H325" s="4"/>
      <c r="I325" s="9"/>
      <c r="J325" s="9"/>
      <c r="K325" s="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7"/>
      <c r="B326" s="4"/>
      <c r="C326" s="4"/>
      <c r="D326" s="3"/>
      <c r="E326" s="7"/>
      <c r="F326" s="7"/>
      <c r="G326" s="7"/>
      <c r="H326" s="4"/>
      <c r="I326" s="9"/>
      <c r="J326" s="9"/>
      <c r="K326" s="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7"/>
      <c r="B327" s="4"/>
      <c r="C327" s="4"/>
      <c r="D327" s="3"/>
      <c r="E327" s="7"/>
      <c r="F327" s="7"/>
      <c r="G327" s="7"/>
      <c r="H327" s="4"/>
      <c r="I327" s="9"/>
      <c r="J327" s="9"/>
      <c r="K327" s="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7"/>
      <c r="B328" s="4"/>
      <c r="C328" s="4"/>
      <c r="D328" s="3"/>
      <c r="E328" s="7"/>
      <c r="F328" s="7"/>
      <c r="G328" s="7"/>
      <c r="H328" s="4"/>
      <c r="I328" s="9"/>
      <c r="J328" s="9"/>
      <c r="K328" s="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7"/>
      <c r="B329" s="4"/>
      <c r="C329" s="4"/>
      <c r="D329" s="3"/>
      <c r="E329" s="7"/>
      <c r="F329" s="7"/>
      <c r="G329" s="7"/>
      <c r="H329" s="4"/>
      <c r="I329" s="9"/>
      <c r="J329" s="9"/>
      <c r="K329" s="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7"/>
      <c r="B330" s="4"/>
      <c r="C330" s="4"/>
      <c r="D330" s="3"/>
      <c r="E330" s="7"/>
      <c r="F330" s="7"/>
      <c r="G330" s="7"/>
      <c r="H330" s="4"/>
      <c r="I330" s="9"/>
      <c r="J330" s="9"/>
      <c r="K330" s="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7"/>
      <c r="B331" s="4"/>
      <c r="C331" s="4"/>
      <c r="D331" s="3"/>
      <c r="E331" s="7"/>
      <c r="F331" s="7"/>
      <c r="G331" s="7"/>
      <c r="H331" s="4"/>
      <c r="I331" s="9"/>
      <c r="J331" s="9"/>
      <c r="K331" s="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7"/>
      <c r="B332" s="4"/>
      <c r="C332" s="4"/>
      <c r="D332" s="3"/>
      <c r="E332" s="7"/>
      <c r="F332" s="7"/>
      <c r="G332" s="7"/>
      <c r="H332" s="4"/>
      <c r="I332" s="9"/>
      <c r="J332" s="9"/>
      <c r="K332" s="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7"/>
      <c r="B333" s="4"/>
      <c r="C333" s="4"/>
      <c r="D333" s="3"/>
      <c r="E333" s="7"/>
      <c r="F333" s="7"/>
      <c r="G333" s="7"/>
      <c r="H333" s="4"/>
      <c r="I333" s="9"/>
      <c r="J333" s="9"/>
      <c r="K333" s="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7"/>
      <c r="B334" s="4"/>
      <c r="C334" s="4"/>
      <c r="D334" s="3"/>
      <c r="E334" s="7"/>
      <c r="F334" s="7"/>
      <c r="G334" s="7"/>
      <c r="H334" s="4"/>
      <c r="I334" s="9"/>
      <c r="J334" s="9"/>
      <c r="K334" s="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7"/>
      <c r="B335" s="4"/>
      <c r="C335" s="4"/>
      <c r="D335" s="3"/>
      <c r="E335" s="7"/>
      <c r="F335" s="7"/>
      <c r="G335" s="7"/>
      <c r="H335" s="4"/>
      <c r="I335" s="9"/>
      <c r="J335" s="9"/>
      <c r="K335" s="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7"/>
      <c r="B336" s="4"/>
      <c r="C336" s="4"/>
      <c r="D336" s="3"/>
      <c r="E336" s="7"/>
      <c r="F336" s="7"/>
      <c r="G336" s="7"/>
      <c r="H336" s="4"/>
      <c r="I336" s="9"/>
      <c r="J336" s="9"/>
      <c r="K336" s="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7"/>
      <c r="B337" s="4"/>
      <c r="C337" s="4"/>
      <c r="D337" s="3"/>
      <c r="E337" s="7"/>
      <c r="F337" s="7"/>
      <c r="G337" s="7"/>
      <c r="H337" s="4"/>
      <c r="I337" s="9"/>
      <c r="J337" s="9"/>
      <c r="K337" s="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7"/>
      <c r="B338" s="4"/>
      <c r="C338" s="4"/>
      <c r="D338" s="3"/>
      <c r="E338" s="7"/>
      <c r="F338" s="7"/>
      <c r="G338" s="7"/>
      <c r="H338" s="4"/>
      <c r="I338" s="9"/>
      <c r="J338" s="9"/>
      <c r="K338" s="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7"/>
      <c r="B339" s="4"/>
      <c r="C339" s="4"/>
      <c r="D339" s="3"/>
      <c r="E339" s="7"/>
      <c r="F339" s="7"/>
      <c r="G339" s="7"/>
      <c r="H339" s="4"/>
      <c r="I339" s="9"/>
      <c r="J339" s="9"/>
      <c r="K339" s="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7"/>
      <c r="B340" s="4"/>
      <c r="C340" s="4"/>
      <c r="D340" s="3"/>
      <c r="E340" s="7"/>
      <c r="F340" s="7"/>
      <c r="G340" s="7"/>
      <c r="H340" s="4"/>
      <c r="I340" s="9"/>
      <c r="J340" s="9"/>
      <c r="K340" s="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7"/>
      <c r="B341" s="4"/>
      <c r="C341" s="4"/>
      <c r="D341" s="3"/>
      <c r="E341" s="7"/>
      <c r="F341" s="7"/>
      <c r="G341" s="7"/>
      <c r="H341" s="4"/>
      <c r="I341" s="9"/>
      <c r="J341" s="9"/>
      <c r="K341" s="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7"/>
      <c r="B342" s="4"/>
      <c r="C342" s="4"/>
      <c r="D342" s="3"/>
      <c r="E342" s="7"/>
      <c r="F342" s="7"/>
      <c r="G342" s="7"/>
      <c r="H342" s="4"/>
      <c r="I342" s="9"/>
      <c r="J342" s="9"/>
      <c r="K342" s="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7"/>
      <c r="B343" s="4"/>
      <c r="C343" s="4"/>
      <c r="D343" s="3"/>
      <c r="E343" s="7"/>
      <c r="F343" s="7"/>
      <c r="G343" s="7"/>
      <c r="H343" s="4"/>
      <c r="I343" s="9"/>
      <c r="J343" s="9"/>
      <c r="K343" s="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7"/>
      <c r="B344" s="4"/>
      <c r="C344" s="4"/>
      <c r="D344" s="3"/>
      <c r="E344" s="7"/>
      <c r="F344" s="7"/>
      <c r="G344" s="7"/>
      <c r="H344" s="4"/>
      <c r="I344" s="9"/>
      <c r="J344" s="9"/>
      <c r="K344" s="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7"/>
      <c r="B345" s="4"/>
      <c r="C345" s="4"/>
      <c r="D345" s="3"/>
      <c r="E345" s="7"/>
      <c r="F345" s="7"/>
      <c r="G345" s="7"/>
      <c r="H345" s="4"/>
      <c r="I345" s="9"/>
      <c r="J345" s="9"/>
      <c r="K345" s="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7"/>
      <c r="B346" s="4"/>
      <c r="C346" s="4"/>
      <c r="D346" s="3"/>
      <c r="E346" s="7"/>
      <c r="F346" s="7"/>
      <c r="G346" s="7"/>
      <c r="H346" s="4"/>
      <c r="I346" s="9"/>
      <c r="J346" s="9"/>
      <c r="K346" s="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7"/>
      <c r="B347" s="4"/>
      <c r="C347" s="4"/>
      <c r="D347" s="3"/>
      <c r="E347" s="7"/>
      <c r="F347" s="7"/>
      <c r="G347" s="7"/>
      <c r="H347" s="4"/>
      <c r="I347" s="9"/>
      <c r="J347" s="9"/>
      <c r="K347" s="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7"/>
      <c r="B348" s="4"/>
      <c r="C348" s="4"/>
      <c r="D348" s="3"/>
      <c r="E348" s="7"/>
      <c r="F348" s="7"/>
      <c r="G348" s="7"/>
      <c r="H348" s="4"/>
      <c r="I348" s="9"/>
      <c r="J348" s="9"/>
      <c r="K348" s="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7"/>
      <c r="B349" s="4"/>
      <c r="C349" s="4"/>
      <c r="D349" s="3"/>
      <c r="E349" s="7"/>
      <c r="F349" s="7"/>
      <c r="G349" s="7"/>
      <c r="H349" s="4"/>
      <c r="I349" s="9"/>
      <c r="J349" s="9"/>
      <c r="K349" s="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7"/>
      <c r="B350" s="4"/>
      <c r="C350" s="4"/>
      <c r="D350" s="3"/>
      <c r="E350" s="7"/>
      <c r="F350" s="7"/>
      <c r="G350" s="7"/>
      <c r="H350" s="4"/>
      <c r="I350" s="9"/>
      <c r="J350" s="9"/>
      <c r="K350" s="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7"/>
      <c r="B351" s="4"/>
      <c r="C351" s="4"/>
      <c r="D351" s="3"/>
      <c r="E351" s="7"/>
      <c r="F351" s="7"/>
      <c r="G351" s="7"/>
      <c r="H351" s="4"/>
      <c r="I351" s="9"/>
      <c r="J351" s="9"/>
      <c r="K351" s="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7"/>
      <c r="B352" s="4"/>
      <c r="C352" s="4"/>
      <c r="D352" s="3"/>
      <c r="E352" s="7"/>
      <c r="F352" s="7"/>
      <c r="G352" s="7"/>
      <c r="H352" s="4"/>
      <c r="I352" s="9"/>
      <c r="J352" s="9"/>
      <c r="K352" s="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7"/>
      <c r="B353" s="4"/>
      <c r="C353" s="4"/>
      <c r="D353" s="3"/>
      <c r="E353" s="7"/>
      <c r="F353" s="7"/>
      <c r="G353" s="7"/>
      <c r="H353" s="4"/>
      <c r="I353" s="9"/>
      <c r="J353" s="9"/>
      <c r="K353" s="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7"/>
      <c r="B354" s="4"/>
      <c r="C354" s="4"/>
      <c r="D354" s="3"/>
      <c r="E354" s="7"/>
      <c r="F354" s="7"/>
      <c r="G354" s="7"/>
      <c r="H354" s="4"/>
      <c r="I354" s="9"/>
      <c r="J354" s="9"/>
      <c r="K354" s="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7"/>
      <c r="B355" s="4"/>
      <c r="C355" s="4"/>
      <c r="D355" s="3"/>
      <c r="E355" s="7"/>
      <c r="F355" s="7"/>
      <c r="G355" s="7"/>
      <c r="H355" s="4"/>
      <c r="I355" s="9"/>
      <c r="J355" s="9"/>
      <c r="K355" s="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7"/>
      <c r="B356" s="4"/>
      <c r="C356" s="4"/>
      <c r="D356" s="3"/>
      <c r="E356" s="7"/>
      <c r="F356" s="7"/>
      <c r="G356" s="7"/>
      <c r="H356" s="4"/>
      <c r="I356" s="9"/>
      <c r="J356" s="9"/>
      <c r="K356" s="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7"/>
      <c r="B357" s="4"/>
      <c r="C357" s="4"/>
      <c r="D357" s="3"/>
      <c r="E357" s="7"/>
      <c r="F357" s="7"/>
      <c r="G357" s="7"/>
      <c r="H357" s="4"/>
      <c r="I357" s="9"/>
      <c r="J357" s="9"/>
      <c r="K357" s="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7"/>
      <c r="B358" s="4"/>
      <c r="C358" s="4"/>
      <c r="D358" s="3"/>
      <c r="E358" s="7"/>
      <c r="F358" s="7"/>
      <c r="G358" s="7"/>
      <c r="H358" s="4"/>
      <c r="I358" s="9"/>
      <c r="J358" s="9"/>
      <c r="K358" s="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7"/>
      <c r="B359" s="4"/>
      <c r="C359" s="4"/>
      <c r="D359" s="3"/>
      <c r="E359" s="7"/>
      <c r="F359" s="7"/>
      <c r="G359" s="7"/>
      <c r="H359" s="4"/>
      <c r="I359" s="9"/>
      <c r="J359" s="9"/>
      <c r="K359" s="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7"/>
      <c r="B360" s="4"/>
      <c r="C360" s="4"/>
      <c r="D360" s="3"/>
      <c r="E360" s="7"/>
      <c r="F360" s="7"/>
      <c r="G360" s="7"/>
      <c r="H360" s="4"/>
      <c r="I360" s="9"/>
      <c r="J360" s="9"/>
      <c r="K360" s="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7"/>
      <c r="B361" s="4"/>
      <c r="C361" s="4"/>
      <c r="D361" s="3"/>
      <c r="E361" s="7"/>
      <c r="F361" s="7"/>
      <c r="G361" s="7"/>
      <c r="H361" s="4"/>
      <c r="I361" s="9"/>
      <c r="J361" s="9"/>
      <c r="K361" s="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7"/>
      <c r="B362" s="4"/>
      <c r="C362" s="4"/>
      <c r="D362" s="3"/>
      <c r="E362" s="7"/>
      <c r="F362" s="7"/>
      <c r="G362" s="7"/>
      <c r="H362" s="4"/>
      <c r="I362" s="9"/>
      <c r="J362" s="9"/>
      <c r="K362" s="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7"/>
      <c r="B363" s="4"/>
      <c r="C363" s="4"/>
      <c r="D363" s="3"/>
      <c r="E363" s="7"/>
      <c r="F363" s="7"/>
      <c r="G363" s="7"/>
      <c r="H363" s="4"/>
      <c r="I363" s="9"/>
      <c r="J363" s="9"/>
      <c r="K363" s="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7"/>
      <c r="B364" s="4"/>
      <c r="C364" s="4"/>
      <c r="D364" s="3"/>
      <c r="E364" s="7"/>
      <c r="F364" s="7"/>
      <c r="G364" s="7"/>
      <c r="H364" s="4"/>
      <c r="I364" s="9"/>
      <c r="J364" s="9"/>
      <c r="K364" s="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7"/>
      <c r="B365" s="4"/>
      <c r="C365" s="4"/>
      <c r="D365" s="3"/>
      <c r="E365" s="7"/>
      <c r="F365" s="7"/>
      <c r="G365" s="7"/>
      <c r="H365" s="4"/>
      <c r="I365" s="9"/>
      <c r="J365" s="9"/>
      <c r="K365" s="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7"/>
      <c r="B366" s="4"/>
      <c r="C366" s="4"/>
      <c r="D366" s="3"/>
      <c r="E366" s="7"/>
      <c r="F366" s="7"/>
      <c r="G366" s="7"/>
      <c r="H366" s="4"/>
      <c r="I366" s="9"/>
      <c r="J366" s="9"/>
      <c r="K366" s="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7"/>
      <c r="B367" s="4"/>
      <c r="C367" s="4"/>
      <c r="D367" s="3"/>
      <c r="E367" s="7"/>
      <c r="F367" s="7"/>
      <c r="G367" s="7"/>
      <c r="H367" s="4"/>
      <c r="I367" s="9"/>
      <c r="J367" s="9"/>
      <c r="K367" s="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7"/>
      <c r="B368" s="4"/>
      <c r="C368" s="4"/>
      <c r="D368" s="3"/>
      <c r="E368" s="7"/>
      <c r="F368" s="7"/>
      <c r="G368" s="7"/>
      <c r="H368" s="4"/>
      <c r="I368" s="9"/>
      <c r="J368" s="9"/>
      <c r="K368" s="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7"/>
      <c r="B369" s="4"/>
      <c r="C369" s="4"/>
      <c r="D369" s="3"/>
      <c r="E369" s="7"/>
      <c r="F369" s="7"/>
      <c r="G369" s="7"/>
      <c r="H369" s="4"/>
      <c r="I369" s="9"/>
      <c r="J369" s="9"/>
      <c r="K369" s="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7"/>
      <c r="B370" s="4"/>
      <c r="C370" s="4"/>
      <c r="D370" s="3"/>
      <c r="E370" s="7"/>
      <c r="F370" s="7"/>
      <c r="G370" s="7"/>
      <c r="H370" s="4"/>
      <c r="I370" s="9"/>
      <c r="J370" s="9"/>
      <c r="K370" s="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7"/>
      <c r="B371" s="4"/>
      <c r="C371" s="4"/>
      <c r="D371" s="3"/>
      <c r="E371" s="7"/>
      <c r="F371" s="7"/>
      <c r="G371" s="7"/>
      <c r="H371" s="4"/>
      <c r="I371" s="9"/>
      <c r="J371" s="9"/>
      <c r="K371" s="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7"/>
      <c r="B372" s="4"/>
      <c r="C372" s="4"/>
      <c r="D372" s="3"/>
      <c r="E372" s="7"/>
      <c r="F372" s="7"/>
      <c r="G372" s="7"/>
      <c r="H372" s="4"/>
      <c r="I372" s="9"/>
      <c r="J372" s="9"/>
      <c r="K372" s="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7"/>
      <c r="B373" s="4"/>
      <c r="C373" s="4"/>
      <c r="D373" s="3"/>
      <c r="E373" s="7"/>
      <c r="F373" s="7"/>
      <c r="G373" s="7"/>
      <c r="H373" s="4"/>
      <c r="I373" s="9"/>
      <c r="J373" s="9"/>
      <c r="K373" s="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7"/>
      <c r="B374" s="4"/>
      <c r="C374" s="4"/>
      <c r="D374" s="3"/>
      <c r="E374" s="7"/>
      <c r="F374" s="7"/>
      <c r="G374" s="7"/>
      <c r="H374" s="4"/>
      <c r="I374" s="9"/>
      <c r="J374" s="9"/>
      <c r="K374" s="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7"/>
      <c r="B375" s="4"/>
      <c r="C375" s="4"/>
      <c r="D375" s="3"/>
      <c r="E375" s="7"/>
      <c r="F375" s="7"/>
      <c r="G375" s="7"/>
      <c r="H375" s="4"/>
      <c r="I375" s="9"/>
      <c r="J375" s="9"/>
      <c r="K375" s="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7"/>
      <c r="B376" s="4"/>
      <c r="C376" s="4"/>
      <c r="D376" s="3"/>
      <c r="E376" s="7"/>
      <c r="F376" s="7"/>
      <c r="G376" s="7"/>
      <c r="H376" s="4"/>
      <c r="I376" s="9"/>
      <c r="J376" s="9"/>
      <c r="K376" s="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7"/>
      <c r="B377" s="4"/>
      <c r="C377" s="4"/>
      <c r="D377" s="3"/>
      <c r="E377" s="7"/>
      <c r="F377" s="7"/>
      <c r="G377" s="7"/>
      <c r="H377" s="4"/>
      <c r="I377" s="9"/>
      <c r="J377" s="9"/>
      <c r="K377" s="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7"/>
      <c r="B378" s="4"/>
      <c r="C378" s="4"/>
      <c r="D378" s="3"/>
      <c r="E378" s="7"/>
      <c r="F378" s="7"/>
      <c r="G378" s="7"/>
      <c r="H378" s="4"/>
      <c r="I378" s="9"/>
      <c r="J378" s="9"/>
      <c r="K378" s="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7"/>
      <c r="B379" s="4"/>
      <c r="C379" s="4"/>
      <c r="D379" s="3"/>
      <c r="E379" s="7"/>
      <c r="F379" s="7"/>
      <c r="G379" s="7"/>
      <c r="H379" s="4"/>
      <c r="I379" s="9"/>
      <c r="J379" s="9"/>
      <c r="K379" s="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7"/>
      <c r="B380" s="4"/>
      <c r="C380" s="4"/>
      <c r="D380" s="3"/>
      <c r="E380" s="7"/>
      <c r="F380" s="7"/>
      <c r="G380" s="7"/>
      <c r="H380" s="4"/>
      <c r="I380" s="9"/>
      <c r="J380" s="9"/>
      <c r="K380" s="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7"/>
      <c r="B381" s="4"/>
      <c r="C381" s="4"/>
      <c r="D381" s="3"/>
      <c r="E381" s="7"/>
      <c r="F381" s="7"/>
      <c r="G381" s="7"/>
      <c r="H381" s="4"/>
      <c r="I381" s="9"/>
      <c r="J381" s="9"/>
      <c r="K381" s="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7"/>
      <c r="B382" s="4"/>
      <c r="C382" s="4"/>
      <c r="D382" s="3"/>
      <c r="E382" s="7"/>
      <c r="F382" s="7"/>
      <c r="G382" s="7"/>
      <c r="H382" s="4"/>
      <c r="I382" s="9"/>
      <c r="J382" s="9"/>
      <c r="K382" s="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7"/>
      <c r="B383" s="4"/>
      <c r="C383" s="4"/>
      <c r="D383" s="3"/>
      <c r="E383" s="7"/>
      <c r="F383" s="7"/>
      <c r="G383" s="7"/>
      <c r="H383" s="4"/>
      <c r="I383" s="9"/>
      <c r="J383" s="9"/>
      <c r="K383" s="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7"/>
      <c r="B384" s="4"/>
      <c r="C384" s="4"/>
      <c r="D384" s="3"/>
      <c r="E384" s="7"/>
      <c r="F384" s="7"/>
      <c r="G384" s="7"/>
      <c r="H384" s="4"/>
      <c r="I384" s="9"/>
      <c r="J384" s="9"/>
      <c r="K384" s="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7"/>
      <c r="B385" s="4"/>
      <c r="C385" s="4"/>
      <c r="D385" s="3"/>
      <c r="E385" s="7"/>
      <c r="F385" s="7"/>
      <c r="G385" s="7"/>
      <c r="H385" s="4"/>
      <c r="I385" s="9"/>
      <c r="J385" s="9"/>
      <c r="K385" s="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7"/>
      <c r="B386" s="4"/>
      <c r="C386" s="4"/>
      <c r="D386" s="3"/>
      <c r="E386" s="7"/>
      <c r="F386" s="7"/>
      <c r="G386" s="7"/>
      <c r="H386" s="4"/>
      <c r="I386" s="9"/>
      <c r="J386" s="9"/>
      <c r="K386" s="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7"/>
      <c r="B387" s="4"/>
      <c r="C387" s="4"/>
      <c r="D387" s="3"/>
      <c r="E387" s="7"/>
      <c r="F387" s="7"/>
      <c r="G387" s="7"/>
      <c r="H387" s="4"/>
      <c r="I387" s="9"/>
      <c r="J387" s="9"/>
      <c r="K387" s="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7"/>
      <c r="B388" s="4"/>
      <c r="C388" s="4"/>
      <c r="D388" s="3"/>
      <c r="E388" s="7"/>
      <c r="F388" s="7"/>
      <c r="G388" s="7"/>
      <c r="H388" s="4"/>
      <c r="I388" s="9"/>
      <c r="J388" s="9"/>
      <c r="K388" s="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7"/>
      <c r="B389" s="4"/>
      <c r="C389" s="4"/>
      <c r="D389" s="3"/>
      <c r="E389" s="7"/>
      <c r="F389" s="7"/>
      <c r="G389" s="7"/>
      <c r="H389" s="4"/>
      <c r="I389" s="9"/>
      <c r="J389" s="9"/>
      <c r="K389" s="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7"/>
      <c r="B390" s="4"/>
      <c r="C390" s="4"/>
      <c r="D390" s="3"/>
      <c r="E390" s="7"/>
      <c r="F390" s="7"/>
      <c r="G390" s="7"/>
      <c r="H390" s="4"/>
      <c r="I390" s="9"/>
      <c r="J390" s="9"/>
      <c r="K390" s="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7"/>
      <c r="B391" s="4"/>
      <c r="C391" s="4"/>
      <c r="D391" s="3"/>
      <c r="E391" s="7"/>
      <c r="F391" s="7"/>
      <c r="G391" s="7"/>
      <c r="H391" s="4"/>
      <c r="I391" s="9"/>
      <c r="J391" s="9"/>
      <c r="K391" s="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7"/>
      <c r="B392" s="4"/>
      <c r="C392" s="4"/>
      <c r="D392" s="3"/>
      <c r="E392" s="7"/>
      <c r="F392" s="7"/>
      <c r="G392" s="7"/>
      <c r="H392" s="4"/>
      <c r="I392" s="9"/>
      <c r="J392" s="9"/>
      <c r="K392" s="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7"/>
      <c r="B393" s="4"/>
      <c r="C393" s="4"/>
      <c r="D393" s="3"/>
      <c r="E393" s="7"/>
      <c r="F393" s="7"/>
      <c r="G393" s="7"/>
      <c r="H393" s="4"/>
      <c r="I393" s="9"/>
      <c r="J393" s="9"/>
      <c r="K393" s="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7"/>
      <c r="B394" s="4"/>
      <c r="C394" s="4"/>
      <c r="D394" s="3"/>
      <c r="E394" s="7"/>
      <c r="F394" s="7"/>
      <c r="G394" s="7"/>
      <c r="H394" s="4"/>
      <c r="I394" s="9"/>
      <c r="J394" s="9"/>
      <c r="K394" s="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7"/>
      <c r="B395" s="4"/>
      <c r="C395" s="4"/>
      <c r="D395" s="3"/>
      <c r="E395" s="7"/>
      <c r="F395" s="7"/>
      <c r="G395" s="7"/>
      <c r="H395" s="4"/>
      <c r="I395" s="9"/>
      <c r="J395" s="9"/>
      <c r="K395" s="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7"/>
      <c r="B396" s="4"/>
      <c r="C396" s="4"/>
      <c r="D396" s="3"/>
      <c r="E396" s="7"/>
      <c r="F396" s="7"/>
      <c r="G396" s="7"/>
      <c r="H396" s="4"/>
      <c r="I396" s="9"/>
      <c r="J396" s="9"/>
      <c r="K396" s="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7"/>
      <c r="B397" s="4"/>
      <c r="C397" s="4"/>
      <c r="D397" s="3"/>
      <c r="E397" s="7"/>
      <c r="F397" s="7"/>
      <c r="G397" s="7"/>
      <c r="H397" s="4"/>
      <c r="I397" s="9"/>
      <c r="J397" s="9"/>
      <c r="K397" s="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7"/>
      <c r="B398" s="4"/>
      <c r="C398" s="4"/>
      <c r="D398" s="3"/>
      <c r="E398" s="7"/>
      <c r="F398" s="7"/>
      <c r="G398" s="7"/>
      <c r="H398" s="4"/>
      <c r="I398" s="9"/>
      <c r="J398" s="9"/>
      <c r="K398" s="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7"/>
      <c r="B399" s="4"/>
      <c r="C399" s="4"/>
      <c r="D399" s="3"/>
      <c r="E399" s="7"/>
      <c r="F399" s="7"/>
      <c r="G399" s="7"/>
      <c r="H399" s="4"/>
      <c r="I399" s="9"/>
      <c r="J399" s="9"/>
      <c r="K399" s="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7"/>
      <c r="B400" s="4"/>
      <c r="C400" s="4"/>
      <c r="D400" s="3"/>
      <c r="E400" s="7"/>
      <c r="F400" s="7"/>
      <c r="G400" s="7"/>
      <c r="H400" s="4"/>
      <c r="I400" s="9"/>
      <c r="J400" s="9"/>
      <c r="K400" s="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7"/>
      <c r="B401" s="4"/>
      <c r="C401" s="4"/>
      <c r="D401" s="3"/>
      <c r="E401" s="7"/>
      <c r="F401" s="7"/>
      <c r="G401" s="7"/>
      <c r="H401" s="4"/>
      <c r="I401" s="9"/>
      <c r="J401" s="9"/>
      <c r="K401" s="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7"/>
      <c r="B402" s="4"/>
      <c r="C402" s="4"/>
      <c r="D402" s="3"/>
      <c r="E402" s="7"/>
      <c r="F402" s="7"/>
      <c r="G402" s="7"/>
      <c r="H402" s="4"/>
      <c r="I402" s="9"/>
      <c r="J402" s="9"/>
      <c r="K402" s="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7"/>
      <c r="B403" s="4"/>
      <c r="C403" s="4"/>
      <c r="D403" s="3"/>
      <c r="E403" s="7"/>
      <c r="F403" s="7"/>
      <c r="G403" s="7"/>
      <c r="H403" s="4"/>
      <c r="I403" s="9"/>
      <c r="J403" s="9"/>
      <c r="K403" s="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7"/>
      <c r="B404" s="4"/>
      <c r="C404" s="4"/>
      <c r="D404" s="3"/>
      <c r="E404" s="7"/>
      <c r="F404" s="7"/>
      <c r="G404" s="7"/>
      <c r="H404" s="4"/>
      <c r="I404" s="9"/>
      <c r="J404" s="9"/>
      <c r="K404" s="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7"/>
      <c r="B405" s="4"/>
      <c r="C405" s="4"/>
      <c r="D405" s="3"/>
      <c r="E405" s="7"/>
      <c r="F405" s="7"/>
      <c r="G405" s="7"/>
      <c r="H405" s="4"/>
      <c r="I405" s="9"/>
      <c r="J405" s="9"/>
      <c r="K405" s="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7"/>
      <c r="B406" s="4"/>
      <c r="C406" s="4"/>
      <c r="D406" s="3"/>
      <c r="E406" s="7"/>
      <c r="F406" s="7"/>
      <c r="G406" s="7"/>
      <c r="H406" s="4"/>
      <c r="I406" s="9"/>
      <c r="J406" s="9"/>
      <c r="K406" s="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7"/>
      <c r="B407" s="4"/>
      <c r="C407" s="4"/>
      <c r="D407" s="3"/>
      <c r="E407" s="7"/>
      <c r="F407" s="7"/>
      <c r="G407" s="7"/>
      <c r="H407" s="4"/>
      <c r="I407" s="9"/>
      <c r="J407" s="9"/>
      <c r="K407" s="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7"/>
      <c r="B408" s="4"/>
      <c r="C408" s="4"/>
      <c r="D408" s="3"/>
      <c r="E408" s="7"/>
      <c r="F408" s="7"/>
      <c r="G408" s="7"/>
      <c r="H408" s="4"/>
      <c r="I408" s="9"/>
      <c r="J408" s="9"/>
      <c r="K408" s="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7"/>
      <c r="B409" s="4"/>
      <c r="C409" s="4"/>
      <c r="D409" s="3"/>
      <c r="E409" s="7"/>
      <c r="F409" s="7"/>
      <c r="G409" s="7"/>
      <c r="H409" s="4"/>
      <c r="I409" s="9"/>
      <c r="J409" s="9"/>
      <c r="K409" s="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7"/>
      <c r="B410" s="4"/>
      <c r="C410" s="4"/>
      <c r="D410" s="3"/>
      <c r="E410" s="7"/>
      <c r="F410" s="7"/>
      <c r="G410" s="7"/>
      <c r="H410" s="4"/>
      <c r="I410" s="9"/>
      <c r="J410" s="9"/>
      <c r="K410" s="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7"/>
      <c r="B411" s="4"/>
      <c r="C411" s="4"/>
      <c r="D411" s="3"/>
      <c r="E411" s="7"/>
      <c r="F411" s="7"/>
      <c r="G411" s="7"/>
      <c r="H411" s="4"/>
      <c r="I411" s="9"/>
      <c r="J411" s="9"/>
      <c r="K411" s="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7"/>
      <c r="B412" s="4"/>
      <c r="C412" s="4"/>
      <c r="D412" s="3"/>
      <c r="E412" s="7"/>
      <c r="F412" s="7"/>
      <c r="G412" s="7"/>
      <c r="H412" s="4"/>
      <c r="I412" s="9"/>
      <c r="J412" s="9"/>
      <c r="K412" s="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7"/>
      <c r="B413" s="4"/>
      <c r="C413" s="4"/>
      <c r="D413" s="3"/>
      <c r="E413" s="7"/>
      <c r="F413" s="7"/>
      <c r="G413" s="7"/>
      <c r="H413" s="4"/>
      <c r="I413" s="9"/>
      <c r="J413" s="9"/>
      <c r="K413" s="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7"/>
      <c r="B414" s="4"/>
      <c r="C414" s="4"/>
      <c r="D414" s="3"/>
      <c r="E414" s="7"/>
      <c r="F414" s="7"/>
      <c r="G414" s="7"/>
      <c r="H414" s="4"/>
      <c r="I414" s="9"/>
      <c r="J414" s="9"/>
      <c r="K414" s="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7"/>
      <c r="B415" s="4"/>
      <c r="C415" s="4"/>
      <c r="D415" s="3"/>
      <c r="E415" s="7"/>
      <c r="F415" s="7"/>
      <c r="G415" s="7"/>
      <c r="H415" s="4"/>
      <c r="I415" s="9"/>
      <c r="J415" s="9"/>
      <c r="K415" s="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7"/>
      <c r="B416" s="4"/>
      <c r="C416" s="4"/>
      <c r="D416" s="3"/>
      <c r="E416" s="7"/>
      <c r="F416" s="7"/>
      <c r="G416" s="7"/>
      <c r="H416" s="4"/>
      <c r="I416" s="9"/>
      <c r="J416" s="9"/>
      <c r="K416" s="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7"/>
      <c r="B417" s="4"/>
      <c r="C417" s="4"/>
      <c r="D417" s="3"/>
      <c r="E417" s="7"/>
      <c r="F417" s="7"/>
      <c r="G417" s="7"/>
      <c r="H417" s="4"/>
      <c r="I417" s="9"/>
      <c r="J417" s="9"/>
      <c r="K417" s="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7"/>
      <c r="B418" s="4"/>
      <c r="C418" s="4"/>
      <c r="D418" s="3"/>
      <c r="E418" s="7"/>
      <c r="F418" s="7"/>
      <c r="G418" s="7"/>
      <c r="H418" s="4"/>
      <c r="I418" s="9"/>
      <c r="J418" s="9"/>
      <c r="K418" s="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7"/>
      <c r="B419" s="4"/>
      <c r="C419" s="4"/>
      <c r="D419" s="3"/>
      <c r="E419" s="7"/>
      <c r="F419" s="7"/>
      <c r="G419" s="7"/>
      <c r="H419" s="4"/>
      <c r="I419" s="9"/>
      <c r="J419" s="9"/>
      <c r="K419" s="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7"/>
      <c r="B420" s="4"/>
      <c r="C420" s="4"/>
      <c r="D420" s="3"/>
      <c r="E420" s="7"/>
      <c r="F420" s="7"/>
      <c r="G420" s="7"/>
      <c r="H420" s="4"/>
      <c r="I420" s="9"/>
      <c r="J420" s="9"/>
      <c r="K420" s="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7"/>
      <c r="B421" s="4"/>
      <c r="C421" s="4"/>
      <c r="D421" s="3"/>
      <c r="E421" s="7"/>
      <c r="F421" s="7"/>
      <c r="G421" s="7"/>
      <c r="H421" s="4"/>
      <c r="I421" s="9"/>
      <c r="J421" s="9"/>
      <c r="K421" s="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7"/>
      <c r="B422" s="4"/>
      <c r="C422" s="4"/>
      <c r="D422" s="3"/>
      <c r="E422" s="7"/>
      <c r="F422" s="7"/>
      <c r="G422" s="7"/>
      <c r="H422" s="4"/>
      <c r="I422" s="9"/>
      <c r="J422" s="9"/>
      <c r="K422" s="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7"/>
      <c r="B423" s="4"/>
      <c r="C423" s="4"/>
      <c r="D423" s="3"/>
      <c r="E423" s="7"/>
      <c r="F423" s="7"/>
      <c r="G423" s="7"/>
      <c r="H423" s="4"/>
      <c r="I423" s="9"/>
      <c r="J423" s="9"/>
      <c r="K423" s="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7"/>
      <c r="B424" s="4"/>
      <c r="C424" s="4"/>
      <c r="D424" s="3"/>
      <c r="E424" s="7"/>
      <c r="F424" s="7"/>
      <c r="G424" s="7"/>
      <c r="H424" s="4"/>
      <c r="I424" s="9"/>
      <c r="J424" s="9"/>
      <c r="K424" s="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7"/>
      <c r="B425" s="4"/>
      <c r="C425" s="4"/>
      <c r="D425" s="3"/>
      <c r="E425" s="7"/>
      <c r="F425" s="7"/>
      <c r="G425" s="7"/>
      <c r="H425" s="4"/>
      <c r="I425" s="9"/>
      <c r="J425" s="9"/>
      <c r="K425" s="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7"/>
      <c r="B426" s="4"/>
      <c r="C426" s="4"/>
      <c r="D426" s="3"/>
      <c r="E426" s="7"/>
      <c r="F426" s="7"/>
      <c r="G426" s="7"/>
      <c r="H426" s="4"/>
      <c r="I426" s="9"/>
      <c r="J426" s="9"/>
      <c r="K426" s="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7"/>
      <c r="B427" s="4"/>
      <c r="C427" s="4"/>
      <c r="D427" s="3"/>
      <c r="E427" s="7"/>
      <c r="F427" s="7"/>
      <c r="G427" s="7"/>
      <c r="H427" s="4"/>
      <c r="I427" s="9"/>
      <c r="J427" s="9"/>
      <c r="K427" s="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7"/>
      <c r="B428" s="4"/>
      <c r="C428" s="4"/>
      <c r="D428" s="3"/>
      <c r="E428" s="7"/>
      <c r="F428" s="7"/>
      <c r="G428" s="7"/>
      <c r="H428" s="4"/>
      <c r="I428" s="9"/>
      <c r="J428" s="9"/>
      <c r="K428" s="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7"/>
      <c r="B429" s="4"/>
      <c r="C429" s="4"/>
      <c r="D429" s="3"/>
      <c r="E429" s="7"/>
      <c r="F429" s="7"/>
      <c r="G429" s="7"/>
      <c r="H429" s="4"/>
      <c r="I429" s="9"/>
      <c r="J429" s="9"/>
      <c r="K429" s="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7"/>
      <c r="B430" s="4"/>
      <c r="C430" s="4"/>
      <c r="D430" s="3"/>
      <c r="E430" s="7"/>
      <c r="F430" s="7"/>
      <c r="G430" s="7"/>
      <c r="H430" s="4"/>
      <c r="I430" s="9"/>
      <c r="J430" s="9"/>
      <c r="K430" s="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7"/>
      <c r="B431" s="4"/>
      <c r="C431" s="4"/>
      <c r="D431" s="3"/>
      <c r="E431" s="7"/>
      <c r="F431" s="7"/>
      <c r="G431" s="7"/>
      <c r="H431" s="4"/>
      <c r="I431" s="9"/>
      <c r="J431" s="9"/>
      <c r="K431" s="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7"/>
      <c r="B432" s="4"/>
      <c r="C432" s="4"/>
      <c r="D432" s="3"/>
      <c r="E432" s="7"/>
      <c r="F432" s="7"/>
      <c r="G432" s="7"/>
      <c r="H432" s="4"/>
      <c r="I432" s="9"/>
      <c r="J432" s="9"/>
      <c r="K432" s="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7"/>
      <c r="B433" s="4"/>
      <c r="C433" s="4"/>
      <c r="D433" s="3"/>
      <c r="E433" s="7"/>
      <c r="F433" s="7"/>
      <c r="G433" s="7"/>
      <c r="H433" s="4"/>
      <c r="I433" s="9"/>
      <c r="J433" s="9"/>
      <c r="K433" s="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7"/>
      <c r="B434" s="4"/>
      <c r="C434" s="4"/>
      <c r="D434" s="3"/>
      <c r="E434" s="7"/>
      <c r="F434" s="7"/>
      <c r="G434" s="7"/>
      <c r="H434" s="4"/>
      <c r="I434" s="9"/>
      <c r="J434" s="9"/>
      <c r="K434" s="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7"/>
      <c r="B435" s="4"/>
      <c r="C435" s="4"/>
      <c r="D435" s="3"/>
      <c r="E435" s="7"/>
      <c r="F435" s="7"/>
      <c r="G435" s="7"/>
      <c r="H435" s="4"/>
      <c r="I435" s="9"/>
      <c r="J435" s="9"/>
      <c r="K435" s="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7"/>
      <c r="B436" s="4"/>
      <c r="C436" s="4"/>
      <c r="D436" s="3"/>
      <c r="E436" s="7"/>
      <c r="F436" s="7"/>
      <c r="G436" s="7"/>
      <c r="H436" s="4"/>
      <c r="I436" s="9"/>
      <c r="J436" s="9"/>
      <c r="K436" s="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7"/>
      <c r="B437" s="4"/>
      <c r="C437" s="4"/>
      <c r="D437" s="3"/>
      <c r="E437" s="7"/>
      <c r="F437" s="7"/>
      <c r="G437" s="7"/>
      <c r="H437" s="4"/>
      <c r="I437" s="9"/>
      <c r="J437" s="9"/>
      <c r="K437" s="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7"/>
      <c r="B438" s="4"/>
      <c r="C438" s="4"/>
      <c r="D438" s="3"/>
      <c r="E438" s="7"/>
      <c r="F438" s="7"/>
      <c r="G438" s="7"/>
      <c r="H438" s="4"/>
      <c r="I438" s="9"/>
      <c r="J438" s="9"/>
      <c r="K438" s="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7"/>
      <c r="B439" s="4"/>
      <c r="C439" s="4"/>
      <c r="D439" s="3"/>
      <c r="E439" s="7"/>
      <c r="F439" s="7"/>
      <c r="G439" s="7"/>
      <c r="H439" s="4"/>
      <c r="I439" s="9"/>
      <c r="J439" s="9"/>
      <c r="K439" s="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7"/>
      <c r="B440" s="4"/>
      <c r="C440" s="4"/>
      <c r="D440" s="3"/>
      <c r="E440" s="7"/>
      <c r="F440" s="7"/>
      <c r="G440" s="7"/>
      <c r="H440" s="4"/>
      <c r="I440" s="9"/>
      <c r="J440" s="9"/>
      <c r="K440" s="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7"/>
      <c r="B441" s="4"/>
      <c r="C441" s="4"/>
      <c r="D441" s="3"/>
      <c r="E441" s="7"/>
      <c r="F441" s="7"/>
      <c r="G441" s="7"/>
      <c r="H441" s="4"/>
      <c r="I441" s="9"/>
      <c r="J441" s="9"/>
      <c r="K441" s="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7"/>
      <c r="B442" s="4"/>
      <c r="C442" s="4"/>
      <c r="D442" s="3"/>
      <c r="E442" s="7"/>
      <c r="F442" s="7"/>
      <c r="G442" s="7"/>
      <c r="H442" s="4"/>
      <c r="I442" s="9"/>
      <c r="J442" s="9"/>
      <c r="K442" s="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7"/>
      <c r="B443" s="4"/>
      <c r="C443" s="4"/>
      <c r="D443" s="3"/>
      <c r="E443" s="7"/>
      <c r="F443" s="7"/>
      <c r="G443" s="7"/>
      <c r="H443" s="4"/>
      <c r="I443" s="9"/>
      <c r="J443" s="9"/>
      <c r="K443" s="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7"/>
      <c r="B444" s="4"/>
      <c r="C444" s="4"/>
      <c r="D444" s="3"/>
      <c r="E444" s="7"/>
      <c r="F444" s="7"/>
      <c r="G444" s="7"/>
      <c r="H444" s="4"/>
      <c r="I444" s="9"/>
      <c r="J444" s="9"/>
      <c r="K444" s="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7"/>
      <c r="B445" s="4"/>
      <c r="C445" s="4"/>
      <c r="D445" s="3"/>
      <c r="E445" s="7"/>
      <c r="F445" s="7"/>
      <c r="G445" s="7"/>
      <c r="H445" s="4"/>
      <c r="I445" s="9"/>
      <c r="J445" s="9"/>
      <c r="K445" s="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7"/>
      <c r="B446" s="4"/>
      <c r="C446" s="4"/>
      <c r="D446" s="3"/>
      <c r="E446" s="7"/>
      <c r="F446" s="7"/>
      <c r="G446" s="7"/>
      <c r="H446" s="4"/>
      <c r="I446" s="9"/>
      <c r="J446" s="9"/>
      <c r="K446" s="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7"/>
      <c r="B447" s="4"/>
      <c r="C447" s="4"/>
      <c r="D447" s="3"/>
      <c r="E447" s="7"/>
      <c r="F447" s="7"/>
      <c r="G447" s="7"/>
      <c r="H447" s="4"/>
      <c r="I447" s="9"/>
      <c r="J447" s="9"/>
      <c r="K447" s="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7"/>
      <c r="B448" s="4"/>
      <c r="C448" s="4"/>
      <c r="D448" s="3"/>
      <c r="E448" s="7"/>
      <c r="F448" s="7"/>
      <c r="G448" s="7"/>
      <c r="H448" s="4"/>
      <c r="I448" s="9"/>
      <c r="J448" s="9"/>
      <c r="K448" s="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7"/>
      <c r="B449" s="4"/>
      <c r="C449" s="4"/>
      <c r="D449" s="3"/>
      <c r="E449" s="7"/>
      <c r="F449" s="7"/>
      <c r="G449" s="7"/>
      <c r="H449" s="4"/>
      <c r="I449" s="9"/>
      <c r="J449" s="9"/>
      <c r="K449" s="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7"/>
      <c r="B450" s="4"/>
      <c r="C450" s="4"/>
      <c r="D450" s="3"/>
      <c r="E450" s="7"/>
      <c r="F450" s="7"/>
      <c r="G450" s="7"/>
      <c r="H450" s="4"/>
      <c r="I450" s="9"/>
      <c r="J450" s="9"/>
      <c r="K450" s="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7"/>
      <c r="B451" s="4"/>
      <c r="C451" s="4"/>
      <c r="D451" s="3"/>
      <c r="E451" s="7"/>
      <c r="F451" s="7"/>
      <c r="G451" s="7"/>
      <c r="H451" s="4"/>
      <c r="I451" s="9"/>
      <c r="J451" s="9"/>
      <c r="K451" s="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7"/>
      <c r="B452" s="4"/>
      <c r="C452" s="4"/>
      <c r="D452" s="3"/>
      <c r="E452" s="7"/>
      <c r="F452" s="7"/>
      <c r="G452" s="7"/>
      <c r="H452" s="4"/>
      <c r="I452" s="9"/>
      <c r="J452" s="9"/>
      <c r="K452" s="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7"/>
      <c r="B453" s="4"/>
      <c r="C453" s="4"/>
      <c r="D453" s="3"/>
      <c r="E453" s="7"/>
      <c r="F453" s="7"/>
      <c r="G453" s="7"/>
      <c r="H453" s="4"/>
      <c r="I453" s="9"/>
      <c r="J453" s="9"/>
      <c r="K453" s="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7"/>
      <c r="B454" s="4"/>
      <c r="C454" s="4"/>
      <c r="D454" s="3"/>
      <c r="E454" s="7"/>
      <c r="F454" s="7"/>
      <c r="G454" s="7"/>
      <c r="H454" s="4"/>
      <c r="I454" s="9"/>
      <c r="J454" s="9"/>
      <c r="K454" s="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7"/>
      <c r="B455" s="4"/>
      <c r="C455" s="4"/>
      <c r="D455" s="3"/>
      <c r="E455" s="7"/>
      <c r="F455" s="7"/>
      <c r="G455" s="7"/>
      <c r="H455" s="4"/>
      <c r="I455" s="9"/>
      <c r="J455" s="9"/>
      <c r="K455" s="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7"/>
      <c r="B456" s="4"/>
      <c r="C456" s="4"/>
      <c r="D456" s="3"/>
      <c r="E456" s="7"/>
      <c r="F456" s="7"/>
      <c r="G456" s="7"/>
      <c r="H456" s="4"/>
      <c r="I456" s="9"/>
      <c r="J456" s="9"/>
      <c r="K456" s="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7"/>
      <c r="B457" s="4"/>
      <c r="C457" s="4"/>
      <c r="D457" s="3"/>
      <c r="E457" s="7"/>
      <c r="F457" s="7"/>
      <c r="G457" s="7"/>
      <c r="H457" s="4"/>
      <c r="I457" s="9"/>
      <c r="J457" s="9"/>
      <c r="K457" s="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7"/>
      <c r="B458" s="4"/>
      <c r="C458" s="4"/>
      <c r="D458" s="3"/>
      <c r="E458" s="7"/>
      <c r="F458" s="7"/>
      <c r="G458" s="7"/>
      <c r="H458" s="4"/>
      <c r="I458" s="9"/>
      <c r="J458" s="9"/>
      <c r="K458" s="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7"/>
      <c r="B459" s="4"/>
      <c r="C459" s="4"/>
      <c r="D459" s="3"/>
      <c r="E459" s="7"/>
      <c r="F459" s="7"/>
      <c r="G459" s="7"/>
      <c r="H459" s="4"/>
      <c r="I459" s="9"/>
      <c r="J459" s="9"/>
      <c r="K459" s="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7"/>
      <c r="B460" s="4"/>
      <c r="C460" s="4"/>
      <c r="D460" s="3"/>
      <c r="E460" s="7"/>
      <c r="F460" s="7"/>
      <c r="G460" s="7"/>
      <c r="H460" s="4"/>
      <c r="I460" s="9"/>
      <c r="J460" s="9"/>
      <c r="K460" s="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7"/>
      <c r="B461" s="4"/>
      <c r="C461" s="4"/>
      <c r="D461" s="3"/>
      <c r="E461" s="7"/>
      <c r="F461" s="7"/>
      <c r="G461" s="7"/>
      <c r="H461" s="4"/>
      <c r="I461" s="9"/>
      <c r="J461" s="9"/>
      <c r="K461" s="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7"/>
      <c r="B462" s="4"/>
      <c r="C462" s="4"/>
      <c r="D462" s="3"/>
      <c r="E462" s="7"/>
      <c r="F462" s="7"/>
      <c r="G462" s="7"/>
      <c r="H462" s="4"/>
      <c r="I462" s="9"/>
      <c r="J462" s="9"/>
      <c r="K462" s="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7"/>
      <c r="B463" s="4"/>
      <c r="C463" s="4"/>
      <c r="D463" s="3"/>
      <c r="E463" s="7"/>
      <c r="F463" s="7"/>
      <c r="G463" s="7"/>
      <c r="H463" s="4"/>
      <c r="I463" s="9"/>
      <c r="J463" s="9"/>
      <c r="K463" s="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7"/>
      <c r="B464" s="4"/>
      <c r="C464" s="4"/>
      <c r="D464" s="3"/>
      <c r="E464" s="7"/>
      <c r="F464" s="7"/>
      <c r="G464" s="7"/>
      <c r="H464" s="4"/>
      <c r="I464" s="9"/>
      <c r="J464" s="9"/>
      <c r="K464" s="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7"/>
      <c r="B465" s="4"/>
      <c r="C465" s="4"/>
      <c r="D465" s="3"/>
      <c r="E465" s="7"/>
      <c r="F465" s="7"/>
      <c r="G465" s="7"/>
      <c r="H465" s="4"/>
      <c r="I465" s="9"/>
      <c r="J465" s="9"/>
      <c r="K465" s="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7"/>
      <c r="B466" s="4"/>
      <c r="C466" s="4"/>
      <c r="D466" s="3"/>
      <c r="E466" s="7"/>
      <c r="F466" s="7"/>
      <c r="G466" s="7"/>
      <c r="H466" s="4"/>
      <c r="I466" s="9"/>
      <c r="J466" s="9"/>
      <c r="K466" s="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7"/>
      <c r="B467" s="4"/>
      <c r="C467" s="4"/>
      <c r="D467" s="3"/>
      <c r="E467" s="7"/>
      <c r="F467" s="7"/>
      <c r="G467" s="7"/>
      <c r="H467" s="4"/>
      <c r="I467" s="9"/>
      <c r="J467" s="9"/>
      <c r="K467" s="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7"/>
      <c r="B468" s="4"/>
      <c r="C468" s="4"/>
      <c r="D468" s="3"/>
      <c r="E468" s="7"/>
      <c r="F468" s="7"/>
      <c r="G468" s="7"/>
      <c r="H468" s="4"/>
      <c r="I468" s="9"/>
      <c r="J468" s="9"/>
      <c r="K468" s="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7"/>
      <c r="B469" s="4"/>
      <c r="C469" s="4"/>
      <c r="D469" s="3"/>
      <c r="E469" s="7"/>
      <c r="F469" s="7"/>
      <c r="G469" s="7"/>
      <c r="H469" s="4"/>
      <c r="I469" s="9"/>
      <c r="J469" s="9"/>
      <c r="K469" s="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7"/>
      <c r="B470" s="4"/>
      <c r="C470" s="4"/>
      <c r="D470" s="3"/>
      <c r="E470" s="7"/>
      <c r="F470" s="7"/>
      <c r="G470" s="7"/>
      <c r="H470" s="4"/>
      <c r="I470" s="9"/>
      <c r="J470" s="9"/>
      <c r="K470" s="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7"/>
      <c r="B471" s="4"/>
      <c r="C471" s="4"/>
      <c r="D471" s="3"/>
      <c r="E471" s="7"/>
      <c r="F471" s="7"/>
      <c r="G471" s="7"/>
      <c r="H471" s="4"/>
      <c r="I471" s="9"/>
      <c r="J471" s="9"/>
      <c r="K471" s="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7"/>
      <c r="B472" s="4"/>
      <c r="C472" s="4"/>
      <c r="D472" s="3"/>
      <c r="E472" s="7"/>
      <c r="F472" s="7"/>
      <c r="G472" s="7"/>
      <c r="H472" s="4"/>
      <c r="I472" s="9"/>
      <c r="J472" s="9"/>
      <c r="K472" s="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7"/>
      <c r="B473" s="4"/>
      <c r="C473" s="4"/>
      <c r="D473" s="3"/>
      <c r="E473" s="7"/>
      <c r="F473" s="7"/>
      <c r="G473" s="7"/>
      <c r="H473" s="4"/>
      <c r="I473" s="9"/>
      <c r="J473" s="9"/>
      <c r="K473" s="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7"/>
      <c r="B474" s="4"/>
      <c r="C474" s="4"/>
      <c r="D474" s="3"/>
      <c r="E474" s="7"/>
      <c r="F474" s="7"/>
      <c r="G474" s="7"/>
      <c r="H474" s="4"/>
      <c r="I474" s="9"/>
      <c r="J474" s="9"/>
      <c r="K474" s="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7"/>
      <c r="B475" s="4"/>
      <c r="C475" s="4"/>
      <c r="D475" s="3"/>
      <c r="E475" s="7"/>
      <c r="F475" s="7"/>
      <c r="G475" s="7"/>
      <c r="H475" s="4"/>
      <c r="I475" s="9"/>
      <c r="J475" s="9"/>
      <c r="K475" s="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7"/>
      <c r="B476" s="4"/>
      <c r="C476" s="4"/>
      <c r="D476" s="3"/>
      <c r="E476" s="7"/>
      <c r="F476" s="7"/>
      <c r="G476" s="7"/>
      <c r="H476" s="4"/>
      <c r="I476" s="9"/>
      <c r="J476" s="9"/>
      <c r="K476" s="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7"/>
      <c r="B477" s="4"/>
      <c r="C477" s="4"/>
      <c r="D477" s="3"/>
      <c r="E477" s="7"/>
      <c r="F477" s="7"/>
      <c r="G477" s="7"/>
      <c r="H477" s="4"/>
      <c r="I477" s="9"/>
      <c r="J477" s="9"/>
      <c r="K477" s="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7"/>
      <c r="B478" s="4"/>
      <c r="C478" s="4"/>
      <c r="D478" s="3"/>
      <c r="E478" s="7"/>
      <c r="F478" s="7"/>
      <c r="G478" s="7"/>
      <c r="H478" s="4"/>
      <c r="I478" s="9"/>
      <c r="J478" s="9"/>
      <c r="K478" s="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7"/>
      <c r="B479" s="4"/>
      <c r="C479" s="4"/>
      <c r="D479" s="3"/>
      <c r="E479" s="7"/>
      <c r="F479" s="7"/>
      <c r="G479" s="7"/>
      <c r="H479" s="4"/>
      <c r="I479" s="9"/>
      <c r="J479" s="9"/>
      <c r="K479" s="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7"/>
      <c r="B480" s="4"/>
      <c r="C480" s="4"/>
      <c r="D480" s="3"/>
      <c r="E480" s="7"/>
      <c r="F480" s="7"/>
      <c r="G480" s="7"/>
      <c r="H480" s="4"/>
      <c r="I480" s="9"/>
      <c r="J480" s="9"/>
      <c r="K480" s="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7"/>
      <c r="B481" s="4"/>
      <c r="C481" s="4"/>
      <c r="D481" s="3"/>
      <c r="E481" s="7"/>
      <c r="F481" s="7"/>
      <c r="G481" s="7"/>
      <c r="H481" s="4"/>
      <c r="I481" s="9"/>
      <c r="J481" s="9"/>
      <c r="K481" s="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7"/>
      <c r="B482" s="4"/>
      <c r="C482" s="4"/>
      <c r="D482" s="3"/>
      <c r="E482" s="7"/>
      <c r="F482" s="7"/>
      <c r="G482" s="7"/>
      <c r="H482" s="4"/>
      <c r="I482" s="9"/>
      <c r="J482" s="9"/>
      <c r="K482" s="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7"/>
      <c r="B483" s="4"/>
      <c r="C483" s="4"/>
      <c r="D483" s="3"/>
      <c r="E483" s="7"/>
      <c r="F483" s="7"/>
      <c r="G483" s="7"/>
      <c r="H483" s="4"/>
      <c r="I483" s="9"/>
      <c r="J483" s="9"/>
      <c r="K483" s="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7"/>
      <c r="B484" s="4"/>
      <c r="C484" s="4"/>
      <c r="D484" s="3"/>
      <c r="E484" s="7"/>
      <c r="F484" s="7"/>
      <c r="G484" s="7"/>
      <c r="H484" s="4"/>
      <c r="I484" s="9"/>
      <c r="J484" s="9"/>
      <c r="K484" s="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7"/>
      <c r="B485" s="4"/>
      <c r="C485" s="4"/>
      <c r="D485" s="3"/>
      <c r="E485" s="7"/>
      <c r="F485" s="7"/>
      <c r="G485" s="7"/>
      <c r="H485" s="4"/>
      <c r="I485" s="9"/>
      <c r="J485" s="9"/>
      <c r="K485" s="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7"/>
      <c r="B486" s="4"/>
      <c r="C486" s="4"/>
      <c r="D486" s="3"/>
      <c r="E486" s="7"/>
      <c r="F486" s="7"/>
      <c r="G486" s="7"/>
      <c r="H486" s="4"/>
      <c r="I486" s="9"/>
      <c r="J486" s="9"/>
      <c r="K486" s="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7"/>
      <c r="B487" s="4"/>
      <c r="C487" s="4"/>
      <c r="D487" s="3"/>
      <c r="E487" s="7"/>
      <c r="F487" s="7"/>
      <c r="G487" s="7"/>
      <c r="H487" s="4"/>
      <c r="I487" s="9"/>
      <c r="J487" s="9"/>
      <c r="K487" s="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7"/>
      <c r="B488" s="4"/>
      <c r="C488" s="4"/>
      <c r="D488" s="3"/>
      <c r="E488" s="7"/>
      <c r="F488" s="7"/>
      <c r="G488" s="7"/>
      <c r="H488" s="4"/>
      <c r="I488" s="9"/>
      <c r="J488" s="9"/>
      <c r="K488" s="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7"/>
      <c r="B489" s="4"/>
      <c r="C489" s="4"/>
      <c r="D489" s="3"/>
      <c r="E489" s="7"/>
      <c r="F489" s="7"/>
      <c r="G489" s="7"/>
      <c r="H489" s="4"/>
      <c r="I489" s="9"/>
      <c r="J489" s="9"/>
      <c r="K489" s="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7"/>
      <c r="B490" s="4"/>
      <c r="C490" s="4"/>
      <c r="D490" s="3"/>
      <c r="E490" s="7"/>
      <c r="F490" s="7"/>
      <c r="G490" s="7"/>
      <c r="H490" s="4"/>
      <c r="I490" s="9"/>
      <c r="J490" s="9"/>
      <c r="K490" s="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7"/>
      <c r="B491" s="4"/>
      <c r="C491" s="4"/>
      <c r="D491" s="3"/>
      <c r="E491" s="7"/>
      <c r="F491" s="7"/>
      <c r="G491" s="7"/>
      <c r="H491" s="4"/>
      <c r="I491" s="9"/>
      <c r="J491" s="9"/>
      <c r="K491" s="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7"/>
      <c r="B492" s="4"/>
      <c r="C492" s="4"/>
      <c r="D492" s="3"/>
      <c r="E492" s="7"/>
      <c r="F492" s="7"/>
      <c r="G492" s="7"/>
      <c r="H492" s="4"/>
      <c r="I492" s="9"/>
      <c r="J492" s="9"/>
      <c r="K492" s="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7"/>
      <c r="B493" s="4"/>
      <c r="C493" s="4"/>
      <c r="D493" s="3"/>
      <c r="E493" s="7"/>
      <c r="F493" s="7"/>
      <c r="G493" s="7"/>
      <c r="H493" s="4"/>
      <c r="I493" s="9"/>
      <c r="J493" s="9"/>
      <c r="K493" s="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7"/>
      <c r="B494" s="4"/>
      <c r="C494" s="4"/>
      <c r="D494" s="3"/>
      <c r="E494" s="7"/>
      <c r="F494" s="7"/>
      <c r="G494" s="7"/>
      <c r="H494" s="4"/>
      <c r="I494" s="9"/>
      <c r="J494" s="9"/>
      <c r="K494" s="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7"/>
      <c r="B495" s="4"/>
      <c r="C495" s="4"/>
      <c r="D495" s="3"/>
      <c r="E495" s="7"/>
      <c r="F495" s="7"/>
      <c r="G495" s="7"/>
      <c r="H495" s="4"/>
      <c r="I495" s="9"/>
      <c r="J495" s="9"/>
      <c r="K495" s="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7"/>
      <c r="B496" s="4"/>
      <c r="C496" s="4"/>
      <c r="D496" s="3"/>
      <c r="E496" s="7"/>
      <c r="F496" s="7"/>
      <c r="G496" s="7"/>
      <c r="H496" s="4"/>
      <c r="I496" s="9"/>
      <c r="J496" s="9"/>
      <c r="K496" s="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7"/>
      <c r="B497" s="4"/>
      <c r="C497" s="4"/>
      <c r="D497" s="3"/>
      <c r="E497" s="7"/>
      <c r="F497" s="7"/>
      <c r="G497" s="7"/>
      <c r="H497" s="4"/>
      <c r="I497" s="9"/>
      <c r="J497" s="9"/>
      <c r="K497" s="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7"/>
      <c r="B498" s="4"/>
      <c r="C498" s="4"/>
      <c r="D498" s="3"/>
      <c r="E498" s="7"/>
      <c r="F498" s="7"/>
      <c r="G498" s="7"/>
      <c r="H498" s="4"/>
      <c r="I498" s="9"/>
      <c r="J498" s="9"/>
      <c r="K498" s="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7"/>
      <c r="B499" s="4"/>
      <c r="C499" s="4"/>
      <c r="D499" s="3"/>
      <c r="E499" s="7"/>
      <c r="F499" s="7"/>
      <c r="G499" s="7"/>
      <c r="H499" s="4"/>
      <c r="I499" s="9"/>
      <c r="J499" s="9"/>
      <c r="K499" s="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7"/>
      <c r="B500" s="4"/>
      <c r="C500" s="4"/>
      <c r="D500" s="3"/>
      <c r="E500" s="7"/>
      <c r="F500" s="7"/>
      <c r="G500" s="7"/>
      <c r="H500" s="4"/>
      <c r="I500" s="9"/>
      <c r="J500" s="9"/>
      <c r="K500" s="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7"/>
      <c r="B501" s="4"/>
      <c r="C501" s="4"/>
      <c r="D501" s="3"/>
      <c r="E501" s="7"/>
      <c r="F501" s="7"/>
      <c r="G501" s="7"/>
      <c r="H501" s="4"/>
      <c r="I501" s="9"/>
      <c r="J501" s="9"/>
      <c r="K501" s="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7"/>
      <c r="B502" s="4"/>
      <c r="C502" s="4"/>
      <c r="D502" s="3"/>
      <c r="E502" s="7"/>
      <c r="F502" s="7"/>
      <c r="G502" s="7"/>
      <c r="H502" s="4"/>
      <c r="I502" s="9"/>
      <c r="J502" s="9"/>
      <c r="K502" s="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7"/>
      <c r="B503" s="4"/>
      <c r="C503" s="4"/>
      <c r="D503" s="3"/>
      <c r="E503" s="7"/>
      <c r="F503" s="7"/>
      <c r="G503" s="7"/>
      <c r="H503" s="4"/>
      <c r="I503" s="9"/>
      <c r="J503" s="9"/>
      <c r="K503" s="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7"/>
      <c r="B504" s="4"/>
      <c r="C504" s="4"/>
      <c r="D504" s="3"/>
      <c r="E504" s="7"/>
      <c r="F504" s="7"/>
      <c r="G504" s="7"/>
      <c r="H504" s="4"/>
      <c r="I504" s="9"/>
      <c r="J504" s="9"/>
      <c r="K504" s="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7"/>
      <c r="B505" s="4"/>
      <c r="C505" s="4"/>
      <c r="D505" s="3"/>
      <c r="E505" s="7"/>
      <c r="F505" s="7"/>
      <c r="G505" s="7"/>
      <c r="H505" s="4"/>
      <c r="I505" s="9"/>
      <c r="J505" s="9"/>
      <c r="K505" s="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7"/>
      <c r="B506" s="4"/>
      <c r="C506" s="4"/>
      <c r="D506" s="3"/>
      <c r="E506" s="7"/>
      <c r="F506" s="7"/>
      <c r="G506" s="7"/>
      <c r="H506" s="4"/>
      <c r="I506" s="9"/>
      <c r="J506" s="9"/>
      <c r="K506" s="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7"/>
      <c r="B507" s="4"/>
      <c r="C507" s="4"/>
      <c r="D507" s="3"/>
      <c r="E507" s="7"/>
      <c r="F507" s="7"/>
      <c r="G507" s="7"/>
      <c r="H507" s="4"/>
      <c r="I507" s="9"/>
      <c r="J507" s="9"/>
      <c r="K507" s="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7"/>
      <c r="B508" s="4"/>
      <c r="C508" s="4"/>
      <c r="D508" s="3"/>
      <c r="E508" s="7"/>
      <c r="F508" s="7"/>
      <c r="G508" s="7"/>
      <c r="H508" s="4"/>
      <c r="I508" s="9"/>
      <c r="J508" s="9"/>
      <c r="K508" s="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7"/>
      <c r="B509" s="4"/>
      <c r="C509" s="4"/>
      <c r="D509" s="3"/>
      <c r="E509" s="7"/>
      <c r="F509" s="7"/>
      <c r="G509" s="7"/>
      <c r="H509" s="4"/>
      <c r="I509" s="9"/>
      <c r="J509" s="9"/>
      <c r="K509" s="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7"/>
      <c r="B510" s="4"/>
      <c r="C510" s="4"/>
      <c r="D510" s="3"/>
      <c r="E510" s="7"/>
      <c r="F510" s="7"/>
      <c r="G510" s="7"/>
      <c r="H510" s="4"/>
      <c r="I510" s="9"/>
      <c r="J510" s="9"/>
      <c r="K510" s="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7"/>
      <c r="B511" s="4"/>
      <c r="C511" s="4"/>
      <c r="D511" s="3"/>
      <c r="E511" s="7"/>
      <c r="F511" s="7"/>
      <c r="G511" s="7"/>
      <c r="H511" s="4"/>
      <c r="I511" s="9"/>
      <c r="J511" s="9"/>
      <c r="K511" s="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7"/>
      <c r="B512" s="4"/>
      <c r="C512" s="4"/>
      <c r="D512" s="3"/>
      <c r="E512" s="7"/>
      <c r="F512" s="7"/>
      <c r="G512" s="7"/>
      <c r="H512" s="4"/>
      <c r="I512" s="9"/>
      <c r="J512" s="9"/>
      <c r="K512" s="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7"/>
      <c r="B513" s="4"/>
      <c r="C513" s="4"/>
      <c r="D513" s="3"/>
      <c r="E513" s="7"/>
      <c r="F513" s="7"/>
      <c r="G513" s="7"/>
      <c r="H513" s="4"/>
      <c r="I513" s="9"/>
      <c r="J513" s="9"/>
      <c r="K513" s="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7"/>
      <c r="B514" s="4"/>
      <c r="C514" s="4"/>
      <c r="D514" s="3"/>
      <c r="E514" s="7"/>
      <c r="F514" s="7"/>
      <c r="G514" s="7"/>
      <c r="H514" s="4"/>
      <c r="I514" s="9"/>
      <c r="J514" s="9"/>
      <c r="K514" s="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7"/>
      <c r="B515" s="4"/>
      <c r="C515" s="4"/>
      <c r="D515" s="3"/>
      <c r="E515" s="7"/>
      <c r="F515" s="7"/>
      <c r="G515" s="7"/>
      <c r="H515" s="4"/>
      <c r="I515" s="9"/>
      <c r="J515" s="9"/>
      <c r="K515" s="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7"/>
      <c r="B516" s="4"/>
      <c r="C516" s="4"/>
      <c r="D516" s="3"/>
      <c r="E516" s="7"/>
      <c r="F516" s="7"/>
      <c r="G516" s="7"/>
      <c r="H516" s="4"/>
      <c r="I516" s="9"/>
      <c r="J516" s="9"/>
      <c r="K516" s="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7"/>
      <c r="B517" s="4"/>
      <c r="C517" s="4"/>
      <c r="D517" s="3"/>
      <c r="E517" s="7"/>
      <c r="F517" s="7"/>
      <c r="G517" s="7"/>
      <c r="H517" s="4"/>
      <c r="I517" s="9"/>
      <c r="J517" s="9"/>
      <c r="K517" s="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7"/>
      <c r="B518" s="4"/>
      <c r="C518" s="4"/>
      <c r="D518" s="3"/>
      <c r="E518" s="7"/>
      <c r="F518" s="7"/>
      <c r="G518" s="7"/>
      <c r="H518" s="4"/>
      <c r="I518" s="9"/>
      <c r="J518" s="9"/>
      <c r="K518" s="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7"/>
      <c r="B519" s="4"/>
      <c r="C519" s="4"/>
      <c r="D519" s="3"/>
      <c r="E519" s="7"/>
      <c r="F519" s="7"/>
      <c r="G519" s="7"/>
      <c r="H519" s="4"/>
      <c r="I519" s="9"/>
      <c r="J519" s="9"/>
      <c r="K519" s="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7"/>
      <c r="B520" s="4"/>
      <c r="C520" s="4"/>
      <c r="D520" s="3"/>
      <c r="E520" s="7"/>
      <c r="F520" s="7"/>
      <c r="G520" s="7"/>
      <c r="H520" s="4"/>
      <c r="I520" s="9"/>
      <c r="J520" s="9"/>
      <c r="K520" s="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7"/>
      <c r="B521" s="4"/>
      <c r="C521" s="4"/>
      <c r="D521" s="3"/>
      <c r="E521" s="7"/>
      <c r="F521" s="7"/>
      <c r="G521" s="7"/>
      <c r="H521" s="4"/>
      <c r="I521" s="9"/>
      <c r="J521" s="9"/>
      <c r="K521" s="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7"/>
      <c r="B522" s="4"/>
      <c r="C522" s="4"/>
      <c r="D522" s="3"/>
      <c r="E522" s="7"/>
      <c r="F522" s="7"/>
      <c r="G522" s="7"/>
      <c r="H522" s="4"/>
      <c r="I522" s="9"/>
      <c r="J522" s="9"/>
      <c r="K522" s="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7"/>
      <c r="B523" s="4"/>
      <c r="C523" s="4"/>
      <c r="D523" s="3"/>
      <c r="E523" s="7"/>
      <c r="F523" s="7"/>
      <c r="G523" s="7"/>
      <c r="H523" s="4"/>
      <c r="I523" s="9"/>
      <c r="J523" s="9"/>
      <c r="K523" s="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7"/>
      <c r="B524" s="4"/>
      <c r="C524" s="4"/>
      <c r="D524" s="3"/>
      <c r="E524" s="7"/>
      <c r="F524" s="7"/>
      <c r="G524" s="7"/>
      <c r="H524" s="4"/>
      <c r="I524" s="9"/>
      <c r="J524" s="9"/>
      <c r="K524" s="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7"/>
      <c r="B525" s="4"/>
      <c r="C525" s="4"/>
      <c r="D525" s="3"/>
      <c r="E525" s="7"/>
      <c r="F525" s="7"/>
      <c r="G525" s="7"/>
      <c r="H525" s="4"/>
      <c r="I525" s="9"/>
      <c r="J525" s="9"/>
      <c r="K525" s="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7"/>
      <c r="B526" s="4"/>
      <c r="C526" s="4"/>
      <c r="D526" s="3"/>
      <c r="E526" s="7"/>
      <c r="F526" s="7"/>
      <c r="G526" s="7"/>
      <c r="H526" s="4"/>
      <c r="I526" s="9"/>
      <c r="J526" s="9"/>
      <c r="K526" s="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7"/>
      <c r="B527" s="4"/>
      <c r="C527" s="4"/>
      <c r="D527" s="3"/>
      <c r="E527" s="7"/>
      <c r="F527" s="7"/>
      <c r="G527" s="7"/>
      <c r="H527" s="4"/>
      <c r="I527" s="9"/>
      <c r="J527" s="9"/>
      <c r="K527" s="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7"/>
      <c r="B528" s="4"/>
      <c r="C528" s="4"/>
      <c r="D528" s="3"/>
      <c r="E528" s="7"/>
      <c r="F528" s="7"/>
      <c r="G528" s="7"/>
      <c r="H528" s="4"/>
      <c r="I528" s="9"/>
      <c r="J528" s="9"/>
      <c r="K528" s="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7"/>
      <c r="B529" s="4"/>
      <c r="C529" s="4"/>
      <c r="D529" s="3"/>
      <c r="E529" s="7"/>
      <c r="F529" s="7"/>
      <c r="G529" s="7"/>
      <c r="H529" s="4"/>
      <c r="I529" s="9"/>
      <c r="J529" s="9"/>
      <c r="K529" s="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7"/>
      <c r="B530" s="4"/>
      <c r="C530" s="4"/>
      <c r="D530" s="3"/>
      <c r="E530" s="7"/>
      <c r="F530" s="7"/>
      <c r="G530" s="7"/>
      <c r="H530" s="4"/>
      <c r="I530" s="9"/>
      <c r="J530" s="9"/>
      <c r="K530" s="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7"/>
      <c r="B531" s="4"/>
      <c r="C531" s="4"/>
      <c r="D531" s="3"/>
      <c r="E531" s="7"/>
      <c r="F531" s="7"/>
      <c r="G531" s="7"/>
      <c r="H531" s="4"/>
      <c r="I531" s="9"/>
      <c r="J531" s="9"/>
      <c r="K531" s="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7"/>
      <c r="B532" s="4"/>
      <c r="C532" s="4"/>
      <c r="D532" s="3"/>
      <c r="E532" s="7"/>
      <c r="F532" s="7"/>
      <c r="G532" s="7"/>
      <c r="H532" s="4"/>
      <c r="I532" s="9"/>
      <c r="J532" s="9"/>
      <c r="K532" s="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7"/>
      <c r="B533" s="4"/>
      <c r="C533" s="4"/>
      <c r="D533" s="3"/>
      <c r="E533" s="7"/>
      <c r="F533" s="7"/>
      <c r="G533" s="7"/>
      <c r="H533" s="4"/>
      <c r="I533" s="9"/>
      <c r="J533" s="9"/>
      <c r="K533" s="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7"/>
      <c r="B534" s="4"/>
      <c r="C534" s="4"/>
      <c r="D534" s="3"/>
      <c r="E534" s="7"/>
      <c r="F534" s="7"/>
      <c r="G534" s="7"/>
      <c r="H534" s="4"/>
      <c r="I534" s="9"/>
      <c r="J534" s="9"/>
      <c r="K534" s="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7"/>
      <c r="B535" s="4"/>
      <c r="C535" s="4"/>
      <c r="D535" s="3"/>
      <c r="E535" s="7"/>
      <c r="F535" s="7"/>
      <c r="G535" s="7"/>
      <c r="H535" s="4"/>
      <c r="I535" s="9"/>
      <c r="J535" s="9"/>
      <c r="K535" s="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7"/>
      <c r="B536" s="4"/>
      <c r="C536" s="4"/>
      <c r="D536" s="3"/>
      <c r="E536" s="7"/>
      <c r="F536" s="7"/>
      <c r="G536" s="7"/>
      <c r="H536" s="4"/>
      <c r="I536" s="9"/>
      <c r="J536" s="9"/>
      <c r="K536" s="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7"/>
      <c r="B537" s="4"/>
      <c r="C537" s="4"/>
      <c r="D537" s="3"/>
      <c r="E537" s="7"/>
      <c r="F537" s="7"/>
      <c r="G537" s="7"/>
      <c r="H537" s="4"/>
      <c r="I537" s="9"/>
      <c r="J537" s="9"/>
      <c r="K537" s="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7"/>
      <c r="B538" s="4"/>
      <c r="C538" s="4"/>
      <c r="D538" s="3"/>
      <c r="E538" s="7"/>
      <c r="F538" s="7"/>
      <c r="G538" s="7"/>
      <c r="H538" s="4"/>
      <c r="I538" s="9"/>
      <c r="J538" s="9"/>
      <c r="K538" s="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7"/>
      <c r="B539" s="4"/>
      <c r="C539" s="4"/>
      <c r="D539" s="3"/>
      <c r="E539" s="7"/>
      <c r="F539" s="7"/>
      <c r="G539" s="7"/>
      <c r="H539" s="4"/>
      <c r="I539" s="9"/>
      <c r="J539" s="9"/>
      <c r="K539" s="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7"/>
      <c r="B540" s="4"/>
      <c r="C540" s="4"/>
      <c r="D540" s="3"/>
      <c r="E540" s="7"/>
      <c r="F540" s="7"/>
      <c r="G540" s="7"/>
      <c r="H540" s="4"/>
      <c r="I540" s="9"/>
      <c r="J540" s="9"/>
      <c r="K540" s="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7"/>
      <c r="B541" s="4"/>
      <c r="C541" s="4"/>
      <c r="D541" s="3"/>
      <c r="E541" s="7"/>
      <c r="F541" s="7"/>
      <c r="G541" s="7"/>
      <c r="H541" s="4"/>
      <c r="I541" s="9"/>
      <c r="J541" s="9"/>
      <c r="K541" s="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7"/>
      <c r="B542" s="4"/>
      <c r="C542" s="4"/>
      <c r="D542" s="3"/>
      <c r="E542" s="7"/>
      <c r="F542" s="7"/>
      <c r="G542" s="7"/>
      <c r="H542" s="4"/>
      <c r="I542" s="9"/>
      <c r="J542" s="9"/>
      <c r="K542" s="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7"/>
      <c r="B543" s="4"/>
      <c r="C543" s="4"/>
      <c r="D543" s="3"/>
      <c r="E543" s="7"/>
      <c r="F543" s="7"/>
      <c r="G543" s="7"/>
      <c r="H543" s="4"/>
      <c r="I543" s="9"/>
      <c r="J543" s="9"/>
      <c r="K543" s="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7"/>
      <c r="B544" s="4"/>
      <c r="C544" s="4"/>
      <c r="D544" s="3"/>
      <c r="E544" s="7"/>
      <c r="F544" s="7"/>
      <c r="G544" s="7"/>
      <c r="H544" s="4"/>
      <c r="I544" s="9"/>
      <c r="J544" s="9"/>
      <c r="K544" s="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7"/>
      <c r="B545" s="4"/>
      <c r="C545" s="4"/>
      <c r="D545" s="3"/>
      <c r="E545" s="7"/>
      <c r="F545" s="7"/>
      <c r="G545" s="7"/>
      <c r="H545" s="4"/>
      <c r="I545" s="9"/>
      <c r="J545" s="9"/>
      <c r="K545" s="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7"/>
      <c r="B546" s="4"/>
      <c r="C546" s="4"/>
      <c r="D546" s="3"/>
      <c r="E546" s="7"/>
      <c r="F546" s="7"/>
      <c r="G546" s="7"/>
      <c r="H546" s="4"/>
      <c r="I546" s="9"/>
      <c r="J546" s="9"/>
      <c r="K546" s="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7"/>
      <c r="B547" s="4"/>
      <c r="C547" s="4"/>
      <c r="D547" s="3"/>
      <c r="E547" s="7"/>
      <c r="F547" s="7"/>
      <c r="G547" s="7"/>
      <c r="H547" s="4"/>
      <c r="I547" s="9"/>
      <c r="J547" s="9"/>
      <c r="K547" s="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7"/>
      <c r="B548" s="4"/>
      <c r="C548" s="4"/>
      <c r="D548" s="3"/>
      <c r="E548" s="7"/>
      <c r="F548" s="7"/>
      <c r="G548" s="7"/>
      <c r="H548" s="4"/>
      <c r="I548" s="9"/>
      <c r="J548" s="9"/>
      <c r="K548" s="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7"/>
      <c r="B549" s="4"/>
      <c r="C549" s="4"/>
      <c r="D549" s="3"/>
      <c r="E549" s="7"/>
      <c r="F549" s="7"/>
      <c r="G549" s="7"/>
      <c r="H549" s="4"/>
      <c r="I549" s="9"/>
      <c r="J549" s="9"/>
      <c r="K549" s="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7"/>
      <c r="B550" s="4"/>
      <c r="C550" s="4"/>
      <c r="D550" s="3"/>
      <c r="E550" s="7"/>
      <c r="F550" s="7"/>
      <c r="G550" s="7"/>
      <c r="H550" s="4"/>
      <c r="I550" s="9"/>
      <c r="J550" s="9"/>
      <c r="K550" s="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7"/>
      <c r="B551" s="4"/>
      <c r="C551" s="4"/>
      <c r="D551" s="3"/>
      <c r="E551" s="7"/>
      <c r="F551" s="7"/>
      <c r="G551" s="7"/>
      <c r="H551" s="4"/>
      <c r="I551" s="9"/>
      <c r="J551" s="9"/>
      <c r="K551" s="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7"/>
      <c r="B552" s="4"/>
      <c r="C552" s="4"/>
      <c r="D552" s="3"/>
      <c r="E552" s="7"/>
      <c r="F552" s="7"/>
      <c r="G552" s="7"/>
      <c r="H552" s="4"/>
      <c r="I552" s="9"/>
      <c r="J552" s="9"/>
      <c r="K552" s="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7"/>
      <c r="B553" s="4"/>
      <c r="C553" s="4"/>
      <c r="D553" s="3"/>
      <c r="E553" s="7"/>
      <c r="F553" s="7"/>
      <c r="G553" s="7"/>
      <c r="H553" s="4"/>
      <c r="I553" s="9"/>
      <c r="J553" s="9"/>
      <c r="K553" s="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7"/>
      <c r="B554" s="4"/>
      <c r="C554" s="4"/>
      <c r="D554" s="3"/>
      <c r="E554" s="7"/>
      <c r="F554" s="7"/>
      <c r="G554" s="7"/>
      <c r="H554" s="4"/>
      <c r="I554" s="9"/>
      <c r="J554" s="9"/>
      <c r="K554" s="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7"/>
      <c r="B555" s="4"/>
      <c r="C555" s="4"/>
      <c r="D555" s="3"/>
      <c r="E555" s="7"/>
      <c r="F555" s="7"/>
      <c r="G555" s="7"/>
      <c r="H555" s="4"/>
      <c r="I555" s="9"/>
      <c r="J555" s="9"/>
      <c r="K555" s="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7"/>
      <c r="B556" s="4"/>
      <c r="C556" s="4"/>
      <c r="D556" s="3"/>
      <c r="E556" s="7"/>
      <c r="F556" s="7"/>
      <c r="G556" s="7"/>
      <c r="H556" s="4"/>
      <c r="I556" s="9"/>
      <c r="J556" s="9"/>
      <c r="K556" s="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7"/>
      <c r="B557" s="4"/>
      <c r="C557" s="4"/>
      <c r="D557" s="3"/>
      <c r="E557" s="7"/>
      <c r="F557" s="7"/>
      <c r="G557" s="7"/>
      <c r="H557" s="4"/>
      <c r="I557" s="9"/>
      <c r="J557" s="9"/>
      <c r="K557" s="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7"/>
      <c r="B558" s="4"/>
      <c r="C558" s="4"/>
      <c r="D558" s="3"/>
      <c r="E558" s="7"/>
      <c r="F558" s="7"/>
      <c r="G558" s="7"/>
      <c r="H558" s="4"/>
      <c r="I558" s="9"/>
      <c r="J558" s="9"/>
      <c r="K558" s="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7"/>
      <c r="B559" s="4"/>
      <c r="C559" s="4"/>
      <c r="D559" s="3"/>
      <c r="E559" s="7"/>
      <c r="F559" s="7"/>
      <c r="G559" s="7"/>
      <c r="H559" s="4"/>
      <c r="I559" s="9"/>
      <c r="J559" s="9"/>
      <c r="K559" s="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7"/>
      <c r="B560" s="4"/>
      <c r="C560" s="4"/>
      <c r="D560" s="3"/>
      <c r="E560" s="7"/>
      <c r="F560" s="7"/>
      <c r="G560" s="7"/>
      <c r="H560" s="4"/>
      <c r="I560" s="9"/>
      <c r="J560" s="9"/>
      <c r="K560" s="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7"/>
      <c r="B561" s="4"/>
      <c r="C561" s="4"/>
      <c r="D561" s="3"/>
      <c r="E561" s="7"/>
      <c r="F561" s="7"/>
      <c r="G561" s="7"/>
      <c r="H561" s="4"/>
      <c r="I561" s="9"/>
      <c r="J561" s="9"/>
      <c r="K561" s="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7"/>
      <c r="B562" s="4"/>
      <c r="C562" s="4"/>
      <c r="D562" s="3"/>
      <c r="E562" s="7"/>
      <c r="F562" s="7"/>
      <c r="G562" s="7"/>
      <c r="H562" s="4"/>
      <c r="I562" s="9"/>
      <c r="J562" s="9"/>
      <c r="K562" s="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7"/>
      <c r="B563" s="4"/>
      <c r="C563" s="4"/>
      <c r="D563" s="3"/>
      <c r="E563" s="7"/>
      <c r="F563" s="7"/>
      <c r="G563" s="7"/>
      <c r="H563" s="4"/>
      <c r="I563" s="9"/>
      <c r="J563" s="9"/>
      <c r="K563" s="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7"/>
      <c r="B564" s="4"/>
      <c r="C564" s="4"/>
      <c r="D564" s="3"/>
      <c r="E564" s="7"/>
      <c r="F564" s="7"/>
      <c r="G564" s="7"/>
      <c r="H564" s="4"/>
      <c r="I564" s="9"/>
      <c r="J564" s="9"/>
      <c r="K564" s="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7"/>
      <c r="B565" s="4"/>
      <c r="C565" s="4"/>
      <c r="D565" s="3"/>
      <c r="E565" s="7"/>
      <c r="F565" s="7"/>
      <c r="G565" s="7"/>
      <c r="H565" s="4"/>
      <c r="I565" s="9"/>
      <c r="J565" s="9"/>
      <c r="K565" s="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7"/>
      <c r="B566" s="4"/>
      <c r="C566" s="4"/>
      <c r="D566" s="3"/>
      <c r="E566" s="7"/>
      <c r="F566" s="7"/>
      <c r="G566" s="7"/>
      <c r="H566" s="4"/>
      <c r="I566" s="9"/>
      <c r="J566" s="9"/>
      <c r="K566" s="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7"/>
      <c r="B567" s="4"/>
      <c r="C567" s="4"/>
      <c r="D567" s="3"/>
      <c r="E567" s="7"/>
      <c r="F567" s="7"/>
      <c r="G567" s="7"/>
      <c r="H567" s="4"/>
      <c r="I567" s="9"/>
      <c r="J567" s="9"/>
      <c r="K567" s="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7"/>
      <c r="B568" s="4"/>
      <c r="C568" s="4"/>
      <c r="D568" s="3"/>
      <c r="E568" s="7"/>
      <c r="F568" s="7"/>
      <c r="G568" s="7"/>
      <c r="H568" s="4"/>
      <c r="I568" s="9"/>
      <c r="J568" s="9"/>
      <c r="K568" s="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7"/>
      <c r="B569" s="4"/>
      <c r="C569" s="4"/>
      <c r="D569" s="3"/>
      <c r="E569" s="7"/>
      <c r="F569" s="7"/>
      <c r="G569" s="7"/>
      <c r="H569" s="4"/>
      <c r="I569" s="9"/>
      <c r="J569" s="9"/>
      <c r="K569" s="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7"/>
      <c r="B570" s="4"/>
      <c r="C570" s="4"/>
      <c r="D570" s="3"/>
      <c r="E570" s="7"/>
      <c r="F570" s="7"/>
      <c r="G570" s="7"/>
      <c r="H570" s="4"/>
      <c r="I570" s="9"/>
      <c r="J570" s="9"/>
      <c r="K570" s="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7"/>
      <c r="B571" s="4"/>
      <c r="C571" s="4"/>
      <c r="D571" s="3"/>
      <c r="E571" s="7"/>
      <c r="F571" s="7"/>
      <c r="G571" s="7"/>
      <c r="H571" s="4"/>
      <c r="I571" s="9"/>
      <c r="J571" s="9"/>
      <c r="K571" s="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7"/>
      <c r="B572" s="4"/>
      <c r="C572" s="4"/>
      <c r="D572" s="3"/>
      <c r="E572" s="7"/>
      <c r="F572" s="7"/>
      <c r="G572" s="7"/>
      <c r="H572" s="4"/>
      <c r="I572" s="9"/>
      <c r="J572" s="9"/>
      <c r="K572" s="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7"/>
      <c r="B573" s="4"/>
      <c r="C573" s="4"/>
      <c r="D573" s="3"/>
      <c r="E573" s="7"/>
      <c r="F573" s="7"/>
      <c r="G573" s="7"/>
      <c r="H573" s="4"/>
      <c r="I573" s="9"/>
      <c r="J573" s="9"/>
      <c r="K573" s="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7"/>
      <c r="B574" s="4"/>
      <c r="C574" s="4"/>
      <c r="D574" s="3"/>
      <c r="E574" s="7"/>
      <c r="F574" s="7"/>
      <c r="G574" s="7"/>
      <c r="H574" s="4"/>
      <c r="I574" s="9"/>
      <c r="J574" s="9"/>
      <c r="K574" s="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7"/>
      <c r="B575" s="4"/>
      <c r="C575" s="4"/>
      <c r="D575" s="3"/>
      <c r="E575" s="7"/>
      <c r="F575" s="7"/>
      <c r="G575" s="7"/>
      <c r="H575" s="4"/>
      <c r="I575" s="9"/>
      <c r="J575" s="9"/>
      <c r="K575" s="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7"/>
      <c r="B576" s="4"/>
      <c r="C576" s="4"/>
      <c r="D576" s="3"/>
      <c r="E576" s="7"/>
      <c r="F576" s="7"/>
      <c r="G576" s="7"/>
      <c r="H576" s="4"/>
      <c r="I576" s="9"/>
      <c r="J576" s="9"/>
      <c r="K576" s="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7"/>
      <c r="B577" s="4"/>
      <c r="C577" s="4"/>
      <c r="D577" s="3"/>
      <c r="E577" s="7"/>
      <c r="F577" s="7"/>
      <c r="G577" s="7"/>
      <c r="H577" s="4"/>
      <c r="I577" s="9"/>
      <c r="J577" s="9"/>
      <c r="K577" s="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7"/>
      <c r="B578" s="4"/>
      <c r="C578" s="4"/>
      <c r="D578" s="3"/>
      <c r="E578" s="7"/>
      <c r="F578" s="7"/>
      <c r="G578" s="7"/>
      <c r="H578" s="4"/>
      <c r="I578" s="9"/>
      <c r="J578" s="9"/>
      <c r="K578" s="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7"/>
      <c r="B579" s="4"/>
      <c r="C579" s="4"/>
      <c r="D579" s="3"/>
      <c r="E579" s="7"/>
      <c r="F579" s="7"/>
      <c r="G579" s="7"/>
      <c r="H579" s="4"/>
      <c r="I579" s="9"/>
      <c r="J579" s="9"/>
      <c r="K579" s="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7"/>
      <c r="B580" s="4"/>
      <c r="C580" s="4"/>
      <c r="D580" s="3"/>
      <c r="E580" s="7"/>
      <c r="F580" s="7"/>
      <c r="G580" s="7"/>
      <c r="H580" s="4"/>
      <c r="I580" s="9"/>
      <c r="J580" s="9"/>
      <c r="K580" s="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7"/>
      <c r="B581" s="4"/>
      <c r="C581" s="4"/>
      <c r="D581" s="3"/>
      <c r="E581" s="7"/>
      <c r="F581" s="7"/>
      <c r="G581" s="7"/>
      <c r="H581" s="4"/>
      <c r="I581" s="9"/>
      <c r="J581" s="9"/>
      <c r="K581" s="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7"/>
      <c r="B582" s="4"/>
      <c r="C582" s="4"/>
      <c r="D582" s="3"/>
      <c r="E582" s="7"/>
      <c r="F582" s="7"/>
      <c r="G582" s="7"/>
      <c r="H582" s="4"/>
      <c r="I582" s="9"/>
      <c r="J582" s="9"/>
      <c r="K582" s="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7"/>
      <c r="B583" s="4"/>
      <c r="C583" s="4"/>
      <c r="D583" s="3"/>
      <c r="E583" s="7"/>
      <c r="F583" s="7"/>
      <c r="G583" s="7"/>
      <c r="H583" s="4"/>
      <c r="I583" s="9"/>
      <c r="J583" s="9"/>
      <c r="K583" s="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7"/>
      <c r="B584" s="4"/>
      <c r="C584" s="4"/>
      <c r="D584" s="3"/>
      <c r="E584" s="7"/>
      <c r="F584" s="7"/>
      <c r="G584" s="7"/>
      <c r="H584" s="4"/>
      <c r="I584" s="9"/>
      <c r="J584" s="9"/>
      <c r="K584" s="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7"/>
      <c r="B585" s="4"/>
      <c r="C585" s="4"/>
      <c r="D585" s="3"/>
      <c r="E585" s="7"/>
      <c r="F585" s="7"/>
      <c r="G585" s="7"/>
      <c r="H585" s="4"/>
      <c r="I585" s="9"/>
      <c r="J585" s="9"/>
      <c r="K585" s="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7"/>
      <c r="B586" s="4"/>
      <c r="C586" s="4"/>
      <c r="D586" s="3"/>
      <c r="E586" s="7"/>
      <c r="F586" s="7"/>
      <c r="G586" s="7"/>
      <c r="H586" s="4"/>
      <c r="I586" s="9"/>
      <c r="J586" s="9"/>
      <c r="K586" s="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7"/>
      <c r="B587" s="4"/>
      <c r="C587" s="4"/>
      <c r="D587" s="3"/>
      <c r="E587" s="7"/>
      <c r="F587" s="7"/>
      <c r="G587" s="7"/>
      <c r="H587" s="4"/>
      <c r="I587" s="9"/>
      <c r="J587" s="9"/>
      <c r="K587" s="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7"/>
      <c r="B588" s="4"/>
      <c r="C588" s="4"/>
      <c r="D588" s="3"/>
      <c r="E588" s="7"/>
      <c r="F588" s="7"/>
      <c r="G588" s="7"/>
      <c r="H588" s="4"/>
      <c r="I588" s="9"/>
      <c r="J588" s="9"/>
      <c r="K588" s="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7"/>
      <c r="B589" s="4"/>
      <c r="C589" s="4"/>
      <c r="D589" s="3"/>
      <c r="E589" s="7"/>
      <c r="F589" s="7"/>
      <c r="G589" s="7"/>
      <c r="H589" s="4"/>
      <c r="I589" s="9"/>
      <c r="J589" s="9"/>
      <c r="K589" s="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7"/>
      <c r="B590" s="4"/>
      <c r="C590" s="4"/>
      <c r="D590" s="3"/>
      <c r="E590" s="7"/>
      <c r="F590" s="7"/>
      <c r="G590" s="7"/>
      <c r="H590" s="4"/>
      <c r="I590" s="9"/>
      <c r="J590" s="9"/>
      <c r="K590" s="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7"/>
      <c r="B591" s="4"/>
      <c r="C591" s="4"/>
      <c r="D591" s="3"/>
      <c r="E591" s="7"/>
      <c r="F591" s="7"/>
      <c r="G591" s="7"/>
      <c r="H591" s="4"/>
      <c r="I591" s="9"/>
      <c r="J591" s="9"/>
      <c r="K591" s="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7"/>
      <c r="B592" s="4"/>
      <c r="C592" s="4"/>
      <c r="D592" s="3"/>
      <c r="E592" s="7"/>
      <c r="F592" s="7"/>
      <c r="G592" s="7"/>
      <c r="H592" s="4"/>
      <c r="I592" s="9"/>
      <c r="J592" s="9"/>
      <c r="K592" s="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7"/>
      <c r="B593" s="4"/>
      <c r="C593" s="4"/>
      <c r="D593" s="3"/>
      <c r="E593" s="7"/>
      <c r="F593" s="7"/>
      <c r="G593" s="7"/>
      <c r="H593" s="4"/>
      <c r="I593" s="9"/>
      <c r="J593" s="9"/>
      <c r="K593" s="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7"/>
      <c r="B594" s="4"/>
      <c r="C594" s="4"/>
      <c r="D594" s="3"/>
      <c r="E594" s="7"/>
      <c r="F594" s="7"/>
      <c r="G594" s="7"/>
      <c r="H594" s="4"/>
      <c r="I594" s="9"/>
      <c r="J594" s="9"/>
      <c r="K594" s="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7"/>
      <c r="B595" s="4"/>
      <c r="C595" s="4"/>
      <c r="D595" s="3"/>
      <c r="E595" s="7"/>
      <c r="F595" s="7"/>
      <c r="G595" s="7"/>
      <c r="H595" s="4"/>
      <c r="I595" s="9"/>
      <c r="J595" s="9"/>
      <c r="K595" s="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7"/>
      <c r="B596" s="4"/>
      <c r="C596" s="4"/>
      <c r="D596" s="3"/>
      <c r="E596" s="7"/>
      <c r="F596" s="7"/>
      <c r="G596" s="7"/>
      <c r="H596" s="4"/>
      <c r="I596" s="9"/>
      <c r="J596" s="9"/>
      <c r="K596" s="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7"/>
      <c r="B597" s="4"/>
      <c r="C597" s="4"/>
      <c r="D597" s="3"/>
      <c r="E597" s="7"/>
      <c r="F597" s="7"/>
      <c r="G597" s="7"/>
      <c r="H597" s="4"/>
      <c r="I597" s="9"/>
      <c r="J597" s="9"/>
      <c r="K597" s="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7"/>
      <c r="B598" s="4"/>
      <c r="C598" s="4"/>
      <c r="D598" s="3"/>
      <c r="E598" s="7"/>
      <c r="F598" s="7"/>
      <c r="G598" s="7"/>
      <c r="H598" s="4"/>
      <c r="I598" s="9"/>
      <c r="J598" s="9"/>
      <c r="K598" s="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7"/>
      <c r="B599" s="4"/>
      <c r="C599" s="4"/>
      <c r="D599" s="3"/>
      <c r="E599" s="7"/>
      <c r="F599" s="7"/>
      <c r="G599" s="7"/>
      <c r="H599" s="4"/>
      <c r="I599" s="9"/>
      <c r="J599" s="9"/>
      <c r="K599" s="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7"/>
      <c r="B600" s="4"/>
      <c r="C600" s="4"/>
      <c r="D600" s="3"/>
      <c r="E600" s="7"/>
      <c r="F600" s="7"/>
      <c r="G600" s="7"/>
      <c r="H600" s="4"/>
      <c r="I600" s="9"/>
      <c r="J600" s="9"/>
      <c r="K600" s="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7"/>
      <c r="B601" s="4"/>
      <c r="C601" s="4"/>
      <c r="D601" s="3"/>
      <c r="E601" s="7"/>
      <c r="F601" s="7"/>
      <c r="G601" s="7"/>
      <c r="H601" s="4"/>
      <c r="I601" s="9"/>
      <c r="J601" s="9"/>
      <c r="K601" s="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7"/>
      <c r="B602" s="4"/>
      <c r="C602" s="4"/>
      <c r="D602" s="3"/>
      <c r="E602" s="7"/>
      <c r="F602" s="7"/>
      <c r="G602" s="7"/>
      <c r="H602" s="4"/>
      <c r="I602" s="9"/>
      <c r="J602" s="9"/>
      <c r="K602" s="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7"/>
      <c r="B603" s="4"/>
      <c r="C603" s="4"/>
      <c r="D603" s="3"/>
      <c r="E603" s="7"/>
      <c r="F603" s="7"/>
      <c r="G603" s="7"/>
      <c r="H603" s="4"/>
      <c r="I603" s="9"/>
      <c r="J603" s="9"/>
      <c r="K603" s="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7"/>
      <c r="B604" s="4"/>
      <c r="C604" s="4"/>
      <c r="D604" s="3"/>
      <c r="E604" s="7"/>
      <c r="F604" s="7"/>
      <c r="G604" s="7"/>
      <c r="H604" s="4"/>
      <c r="I604" s="9"/>
      <c r="J604" s="9"/>
      <c r="K604" s="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7"/>
      <c r="B605" s="4"/>
      <c r="C605" s="4"/>
      <c r="D605" s="3"/>
      <c r="E605" s="7"/>
      <c r="F605" s="7"/>
      <c r="G605" s="7"/>
      <c r="H605" s="4"/>
      <c r="I605" s="9"/>
      <c r="J605" s="9"/>
      <c r="K605" s="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7"/>
      <c r="B606" s="4"/>
      <c r="C606" s="4"/>
      <c r="D606" s="3"/>
      <c r="E606" s="7"/>
      <c r="F606" s="7"/>
      <c r="G606" s="7"/>
      <c r="H606" s="4"/>
      <c r="I606" s="9"/>
      <c r="J606" s="9"/>
      <c r="K606" s="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7"/>
      <c r="B607" s="4"/>
      <c r="C607" s="4"/>
      <c r="D607" s="3"/>
      <c r="E607" s="7"/>
      <c r="F607" s="7"/>
      <c r="G607" s="7"/>
      <c r="H607" s="4"/>
      <c r="I607" s="9"/>
      <c r="J607" s="9"/>
      <c r="K607" s="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7"/>
      <c r="B608" s="4"/>
      <c r="C608" s="4"/>
      <c r="D608" s="3"/>
      <c r="E608" s="7"/>
      <c r="F608" s="7"/>
      <c r="G608" s="7"/>
      <c r="H608" s="4"/>
      <c r="I608" s="9"/>
      <c r="J608" s="9"/>
      <c r="K608" s="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7"/>
      <c r="B609" s="4"/>
      <c r="C609" s="4"/>
      <c r="D609" s="3"/>
      <c r="E609" s="7"/>
      <c r="F609" s="7"/>
      <c r="G609" s="7"/>
      <c r="H609" s="4"/>
      <c r="I609" s="9"/>
      <c r="J609" s="9"/>
      <c r="K609" s="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7"/>
      <c r="B610" s="4"/>
      <c r="C610" s="4"/>
      <c r="D610" s="3"/>
      <c r="E610" s="7"/>
      <c r="F610" s="7"/>
      <c r="G610" s="7"/>
      <c r="H610" s="4"/>
      <c r="I610" s="9"/>
      <c r="J610" s="9"/>
      <c r="K610" s="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7"/>
      <c r="B611" s="4"/>
      <c r="C611" s="4"/>
      <c r="D611" s="3"/>
      <c r="E611" s="7"/>
      <c r="F611" s="7"/>
      <c r="G611" s="7"/>
      <c r="H611" s="4"/>
      <c r="I611" s="9"/>
      <c r="J611" s="9"/>
      <c r="K611" s="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7"/>
      <c r="B612" s="4"/>
      <c r="C612" s="4"/>
      <c r="D612" s="3"/>
      <c r="E612" s="7"/>
      <c r="F612" s="7"/>
      <c r="G612" s="7"/>
      <c r="H612" s="4"/>
      <c r="I612" s="9"/>
      <c r="J612" s="9"/>
      <c r="K612" s="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7"/>
      <c r="B613" s="4"/>
      <c r="C613" s="4"/>
      <c r="D613" s="3"/>
      <c r="E613" s="7"/>
      <c r="F613" s="7"/>
      <c r="G613" s="7"/>
      <c r="H613" s="4"/>
      <c r="I613" s="9"/>
      <c r="J613" s="9"/>
      <c r="K613" s="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7"/>
      <c r="B614" s="4"/>
      <c r="C614" s="4"/>
      <c r="D614" s="3"/>
      <c r="E614" s="7"/>
      <c r="F614" s="7"/>
      <c r="G614" s="7"/>
      <c r="H614" s="4"/>
      <c r="I614" s="9"/>
      <c r="J614" s="9"/>
      <c r="K614" s="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7"/>
      <c r="B615" s="4"/>
      <c r="C615" s="4"/>
      <c r="D615" s="3"/>
      <c r="E615" s="7"/>
      <c r="F615" s="7"/>
      <c r="G615" s="7"/>
      <c r="H615" s="4"/>
      <c r="I615" s="9"/>
      <c r="J615" s="9"/>
      <c r="K615" s="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7"/>
      <c r="B616" s="4"/>
      <c r="C616" s="4"/>
      <c r="D616" s="3"/>
      <c r="E616" s="7"/>
      <c r="F616" s="7"/>
      <c r="G616" s="7"/>
      <c r="H616" s="4"/>
      <c r="I616" s="9"/>
      <c r="J616" s="9"/>
      <c r="K616" s="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7"/>
      <c r="B617" s="4"/>
      <c r="C617" s="4"/>
      <c r="D617" s="3"/>
      <c r="E617" s="7"/>
      <c r="F617" s="7"/>
      <c r="G617" s="7"/>
      <c r="H617" s="4"/>
      <c r="I617" s="9"/>
      <c r="J617" s="9"/>
      <c r="K617" s="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7"/>
      <c r="B618" s="4"/>
      <c r="C618" s="4"/>
      <c r="D618" s="3"/>
      <c r="E618" s="7"/>
      <c r="F618" s="7"/>
      <c r="G618" s="7"/>
      <c r="H618" s="4"/>
      <c r="I618" s="9"/>
      <c r="J618" s="9"/>
      <c r="K618" s="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7"/>
      <c r="B619" s="4"/>
      <c r="C619" s="4"/>
      <c r="D619" s="3"/>
      <c r="E619" s="7"/>
      <c r="F619" s="7"/>
      <c r="G619" s="7"/>
      <c r="H619" s="4"/>
      <c r="I619" s="9"/>
      <c r="J619" s="9"/>
      <c r="K619" s="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7"/>
      <c r="B620" s="4"/>
      <c r="C620" s="4"/>
      <c r="D620" s="3"/>
      <c r="E620" s="7"/>
      <c r="F620" s="7"/>
      <c r="G620" s="7"/>
      <c r="H620" s="4"/>
      <c r="I620" s="9"/>
      <c r="J620" s="9"/>
      <c r="K620" s="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7"/>
      <c r="B621" s="4"/>
      <c r="C621" s="4"/>
      <c r="D621" s="3"/>
      <c r="E621" s="7"/>
      <c r="F621" s="7"/>
      <c r="G621" s="7"/>
      <c r="H621" s="4"/>
      <c r="I621" s="9"/>
      <c r="J621" s="9"/>
      <c r="K621" s="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7"/>
      <c r="B622" s="4"/>
      <c r="C622" s="4"/>
      <c r="D622" s="3"/>
      <c r="E622" s="7"/>
      <c r="F622" s="7"/>
      <c r="G622" s="7"/>
      <c r="H622" s="4"/>
      <c r="I622" s="9"/>
      <c r="J622" s="9"/>
      <c r="K622" s="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7"/>
      <c r="B623" s="4"/>
      <c r="C623" s="4"/>
      <c r="D623" s="3"/>
      <c r="E623" s="7"/>
      <c r="F623" s="7"/>
      <c r="G623" s="7"/>
      <c r="H623" s="4"/>
      <c r="I623" s="9"/>
      <c r="J623" s="9"/>
      <c r="K623" s="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7"/>
      <c r="B624" s="4"/>
      <c r="C624" s="4"/>
      <c r="D624" s="3"/>
      <c r="E624" s="7"/>
      <c r="F624" s="7"/>
      <c r="G624" s="7"/>
      <c r="H624" s="4"/>
      <c r="I624" s="9"/>
      <c r="J624" s="9"/>
      <c r="K624" s="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7"/>
      <c r="B625" s="4"/>
      <c r="C625" s="4"/>
      <c r="D625" s="3"/>
      <c r="E625" s="7"/>
      <c r="F625" s="7"/>
      <c r="G625" s="7"/>
      <c r="H625" s="4"/>
      <c r="I625" s="9"/>
      <c r="J625" s="9"/>
      <c r="K625" s="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7"/>
      <c r="B626" s="4"/>
      <c r="C626" s="4"/>
      <c r="D626" s="3"/>
      <c r="E626" s="7"/>
      <c r="F626" s="7"/>
      <c r="G626" s="7"/>
      <c r="H626" s="4"/>
      <c r="I626" s="9"/>
      <c r="J626" s="9"/>
      <c r="K626" s="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7"/>
      <c r="B627" s="4"/>
      <c r="C627" s="4"/>
      <c r="D627" s="3"/>
      <c r="E627" s="7"/>
      <c r="F627" s="7"/>
      <c r="G627" s="7"/>
      <c r="H627" s="4"/>
      <c r="I627" s="9"/>
      <c r="J627" s="9"/>
      <c r="K627" s="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7"/>
      <c r="B628" s="4"/>
      <c r="C628" s="4"/>
      <c r="D628" s="3"/>
      <c r="E628" s="7"/>
      <c r="F628" s="7"/>
      <c r="G628" s="7"/>
      <c r="H628" s="4"/>
      <c r="I628" s="9"/>
      <c r="J628" s="9"/>
      <c r="K628" s="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7"/>
      <c r="B629" s="4"/>
      <c r="C629" s="4"/>
      <c r="D629" s="3"/>
      <c r="E629" s="7"/>
      <c r="F629" s="7"/>
      <c r="G629" s="7"/>
      <c r="H629" s="4"/>
      <c r="I629" s="9"/>
      <c r="J629" s="9"/>
      <c r="K629" s="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7"/>
      <c r="B630" s="4"/>
      <c r="C630" s="4"/>
      <c r="D630" s="3"/>
      <c r="E630" s="7"/>
      <c r="F630" s="7"/>
      <c r="G630" s="7"/>
      <c r="H630" s="4"/>
      <c r="I630" s="9"/>
      <c r="J630" s="9"/>
      <c r="K630" s="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7"/>
      <c r="B631" s="4"/>
      <c r="C631" s="4"/>
      <c r="D631" s="3"/>
      <c r="E631" s="7"/>
      <c r="F631" s="7"/>
      <c r="G631" s="7"/>
      <c r="H631" s="4"/>
      <c r="I631" s="9"/>
      <c r="J631" s="9"/>
      <c r="K631" s="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7"/>
      <c r="B632" s="4"/>
      <c r="C632" s="4"/>
      <c r="D632" s="3"/>
      <c r="E632" s="7"/>
      <c r="F632" s="7"/>
      <c r="G632" s="7"/>
      <c r="H632" s="4"/>
      <c r="I632" s="9"/>
      <c r="J632" s="9"/>
      <c r="K632" s="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7"/>
      <c r="B633" s="4"/>
      <c r="C633" s="4"/>
      <c r="D633" s="3"/>
      <c r="E633" s="7"/>
      <c r="F633" s="7"/>
      <c r="G633" s="7"/>
      <c r="H633" s="4"/>
      <c r="I633" s="9"/>
      <c r="J633" s="9"/>
      <c r="K633" s="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7"/>
      <c r="B634" s="4"/>
      <c r="C634" s="4"/>
      <c r="D634" s="3"/>
      <c r="E634" s="7"/>
      <c r="F634" s="7"/>
      <c r="G634" s="7"/>
      <c r="H634" s="4"/>
      <c r="I634" s="9"/>
      <c r="J634" s="9"/>
      <c r="K634" s="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7"/>
      <c r="B635" s="4"/>
      <c r="C635" s="4"/>
      <c r="D635" s="3"/>
      <c r="E635" s="7"/>
      <c r="F635" s="7"/>
      <c r="G635" s="7"/>
      <c r="H635" s="4"/>
      <c r="I635" s="9"/>
      <c r="J635" s="9"/>
      <c r="K635" s="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7"/>
      <c r="B636" s="4"/>
      <c r="C636" s="4"/>
      <c r="D636" s="3"/>
      <c r="E636" s="7"/>
      <c r="F636" s="7"/>
      <c r="G636" s="7"/>
      <c r="H636" s="4"/>
      <c r="I636" s="9"/>
      <c r="J636" s="9"/>
      <c r="K636" s="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7"/>
      <c r="B637" s="4"/>
      <c r="C637" s="4"/>
      <c r="D637" s="3"/>
      <c r="E637" s="7"/>
      <c r="F637" s="7"/>
      <c r="G637" s="7"/>
      <c r="H637" s="4"/>
      <c r="I637" s="9"/>
      <c r="J637" s="9"/>
      <c r="K637" s="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7"/>
      <c r="B638" s="4"/>
      <c r="C638" s="4"/>
      <c r="D638" s="3"/>
      <c r="E638" s="7"/>
      <c r="F638" s="7"/>
      <c r="G638" s="7"/>
      <c r="H638" s="4"/>
      <c r="I638" s="9"/>
      <c r="J638" s="9"/>
      <c r="K638" s="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7"/>
      <c r="B639" s="4"/>
      <c r="C639" s="4"/>
      <c r="D639" s="3"/>
      <c r="E639" s="7"/>
      <c r="F639" s="7"/>
      <c r="G639" s="7"/>
      <c r="H639" s="4"/>
      <c r="I639" s="9"/>
      <c r="J639" s="9"/>
      <c r="K639" s="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7"/>
      <c r="B640" s="4"/>
      <c r="C640" s="4"/>
      <c r="D640" s="3"/>
      <c r="E640" s="7"/>
      <c r="F640" s="7"/>
      <c r="G640" s="7"/>
      <c r="H640" s="4"/>
      <c r="I640" s="9"/>
      <c r="J640" s="9"/>
      <c r="K640" s="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7"/>
      <c r="B641" s="4"/>
      <c r="C641" s="4"/>
      <c r="D641" s="3"/>
      <c r="E641" s="7"/>
      <c r="F641" s="7"/>
      <c r="G641" s="7"/>
      <c r="H641" s="4"/>
      <c r="I641" s="9"/>
      <c r="J641" s="9"/>
      <c r="K641" s="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7"/>
      <c r="B642" s="4"/>
      <c r="C642" s="4"/>
      <c r="D642" s="3"/>
      <c r="E642" s="7"/>
      <c r="F642" s="7"/>
      <c r="G642" s="7"/>
      <c r="H642" s="4"/>
      <c r="I642" s="9"/>
      <c r="J642" s="9"/>
      <c r="K642" s="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7"/>
      <c r="B643" s="4"/>
      <c r="C643" s="4"/>
      <c r="D643" s="3"/>
      <c r="E643" s="7"/>
      <c r="F643" s="7"/>
      <c r="G643" s="7"/>
      <c r="H643" s="4"/>
      <c r="I643" s="9"/>
      <c r="J643" s="9"/>
      <c r="K643" s="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7"/>
      <c r="B644" s="4"/>
      <c r="C644" s="4"/>
      <c r="D644" s="3"/>
      <c r="E644" s="7"/>
      <c r="F644" s="7"/>
      <c r="G644" s="7"/>
      <c r="H644" s="4"/>
      <c r="I644" s="9"/>
      <c r="J644" s="9"/>
      <c r="K644" s="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7"/>
      <c r="B645" s="4"/>
      <c r="C645" s="4"/>
      <c r="D645" s="3"/>
      <c r="E645" s="7"/>
      <c r="F645" s="7"/>
      <c r="G645" s="7"/>
      <c r="H645" s="4"/>
      <c r="I645" s="9"/>
      <c r="J645" s="9"/>
      <c r="K645" s="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7"/>
      <c r="B646" s="4"/>
      <c r="C646" s="4"/>
      <c r="D646" s="3"/>
      <c r="E646" s="7"/>
      <c r="F646" s="7"/>
      <c r="G646" s="7"/>
      <c r="H646" s="4"/>
      <c r="I646" s="9"/>
      <c r="J646" s="9"/>
      <c r="K646" s="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7"/>
      <c r="B647" s="4"/>
      <c r="C647" s="4"/>
      <c r="D647" s="3"/>
      <c r="E647" s="7"/>
      <c r="F647" s="7"/>
      <c r="G647" s="7"/>
      <c r="H647" s="4"/>
      <c r="I647" s="9"/>
      <c r="J647" s="9"/>
      <c r="K647" s="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7"/>
      <c r="B648" s="4"/>
      <c r="C648" s="4"/>
      <c r="D648" s="3"/>
      <c r="E648" s="7"/>
      <c r="F648" s="7"/>
      <c r="G648" s="7"/>
      <c r="H648" s="4"/>
      <c r="I648" s="9"/>
      <c r="J648" s="9"/>
      <c r="K648" s="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7"/>
      <c r="B649" s="4"/>
      <c r="C649" s="4"/>
      <c r="D649" s="3"/>
      <c r="E649" s="7"/>
      <c r="F649" s="7"/>
      <c r="G649" s="7"/>
      <c r="H649" s="4"/>
      <c r="I649" s="9"/>
      <c r="J649" s="9"/>
      <c r="K649" s="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7"/>
      <c r="B650" s="4"/>
      <c r="C650" s="4"/>
      <c r="D650" s="3"/>
      <c r="E650" s="7"/>
      <c r="F650" s="7"/>
      <c r="G650" s="7"/>
      <c r="H650" s="4"/>
      <c r="I650" s="9"/>
      <c r="J650" s="9"/>
      <c r="K650" s="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7"/>
      <c r="B651" s="4"/>
      <c r="C651" s="4"/>
      <c r="D651" s="3"/>
      <c r="E651" s="7"/>
      <c r="F651" s="7"/>
      <c r="G651" s="7"/>
      <c r="H651" s="4"/>
      <c r="I651" s="9"/>
      <c r="J651" s="9"/>
      <c r="K651" s="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7"/>
      <c r="B652" s="4"/>
      <c r="C652" s="4"/>
      <c r="D652" s="3"/>
      <c r="E652" s="7"/>
      <c r="F652" s="7"/>
      <c r="G652" s="7"/>
      <c r="H652" s="4"/>
      <c r="I652" s="9"/>
      <c r="J652" s="9"/>
      <c r="K652" s="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7"/>
      <c r="B653" s="4"/>
      <c r="C653" s="4"/>
      <c r="D653" s="3"/>
      <c r="E653" s="7"/>
      <c r="F653" s="7"/>
      <c r="G653" s="7"/>
      <c r="H653" s="4"/>
      <c r="I653" s="9"/>
      <c r="J653" s="9"/>
      <c r="K653" s="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7"/>
      <c r="B654" s="4"/>
      <c r="C654" s="4"/>
      <c r="D654" s="3"/>
      <c r="E654" s="7"/>
      <c r="F654" s="7"/>
      <c r="G654" s="7"/>
      <c r="H654" s="4"/>
      <c r="I654" s="9"/>
      <c r="J654" s="9"/>
      <c r="K654" s="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7"/>
      <c r="B655" s="4"/>
      <c r="C655" s="4"/>
      <c r="D655" s="3"/>
      <c r="E655" s="7"/>
      <c r="F655" s="7"/>
      <c r="G655" s="7"/>
      <c r="H655" s="4"/>
      <c r="I655" s="9"/>
      <c r="J655" s="9"/>
      <c r="K655" s="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7"/>
      <c r="B656" s="4"/>
      <c r="C656" s="4"/>
      <c r="D656" s="3"/>
      <c r="E656" s="7"/>
      <c r="F656" s="7"/>
      <c r="G656" s="7"/>
      <c r="H656" s="4"/>
      <c r="I656" s="9"/>
      <c r="J656" s="9"/>
      <c r="K656" s="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7"/>
      <c r="B657" s="4"/>
      <c r="C657" s="4"/>
      <c r="D657" s="3"/>
      <c r="E657" s="7"/>
      <c r="F657" s="7"/>
      <c r="G657" s="7"/>
      <c r="H657" s="4"/>
      <c r="I657" s="9"/>
      <c r="J657" s="9"/>
      <c r="K657" s="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7"/>
      <c r="B658" s="4"/>
      <c r="C658" s="4"/>
      <c r="D658" s="3"/>
      <c r="E658" s="7"/>
      <c r="F658" s="7"/>
      <c r="G658" s="7"/>
      <c r="H658" s="4"/>
      <c r="I658" s="9"/>
      <c r="J658" s="9"/>
      <c r="K658" s="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7"/>
      <c r="B659" s="4"/>
      <c r="C659" s="4"/>
      <c r="D659" s="3"/>
      <c r="E659" s="7"/>
      <c r="F659" s="7"/>
      <c r="G659" s="7"/>
      <c r="H659" s="4"/>
      <c r="I659" s="9"/>
      <c r="J659" s="9"/>
      <c r="K659" s="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7"/>
      <c r="B660" s="4"/>
      <c r="C660" s="4"/>
      <c r="D660" s="3"/>
      <c r="E660" s="7"/>
      <c r="F660" s="7"/>
      <c r="G660" s="7"/>
      <c r="H660" s="4"/>
      <c r="I660" s="9"/>
      <c r="J660" s="9"/>
      <c r="K660" s="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7"/>
      <c r="B661" s="4"/>
      <c r="C661" s="4"/>
      <c r="D661" s="3"/>
      <c r="E661" s="7"/>
      <c r="F661" s="7"/>
      <c r="G661" s="7"/>
      <c r="H661" s="4"/>
      <c r="I661" s="9"/>
      <c r="J661" s="9"/>
      <c r="K661" s="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7"/>
      <c r="B662" s="4"/>
      <c r="C662" s="4"/>
      <c r="D662" s="3"/>
      <c r="E662" s="7"/>
      <c r="F662" s="7"/>
      <c r="G662" s="7"/>
      <c r="H662" s="4"/>
      <c r="I662" s="9"/>
      <c r="J662" s="9"/>
      <c r="K662" s="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7"/>
      <c r="B663" s="4"/>
      <c r="C663" s="4"/>
      <c r="D663" s="3"/>
      <c r="E663" s="7"/>
      <c r="F663" s="7"/>
      <c r="G663" s="7"/>
      <c r="H663" s="4"/>
      <c r="I663" s="9"/>
      <c r="J663" s="9"/>
      <c r="K663" s="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7"/>
      <c r="B664" s="4"/>
      <c r="C664" s="4"/>
      <c r="D664" s="3"/>
      <c r="E664" s="7"/>
      <c r="F664" s="7"/>
      <c r="G664" s="7"/>
      <c r="H664" s="4"/>
      <c r="I664" s="9"/>
      <c r="J664" s="9"/>
      <c r="K664" s="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7"/>
      <c r="B665" s="4"/>
      <c r="C665" s="4"/>
      <c r="D665" s="3"/>
      <c r="E665" s="7"/>
      <c r="F665" s="7"/>
      <c r="G665" s="7"/>
      <c r="H665" s="4"/>
      <c r="I665" s="9"/>
      <c r="J665" s="9"/>
      <c r="K665" s="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7"/>
      <c r="B666" s="4"/>
      <c r="C666" s="4"/>
      <c r="D666" s="3"/>
      <c r="E666" s="7"/>
      <c r="F666" s="7"/>
      <c r="G666" s="7"/>
      <c r="H666" s="4"/>
      <c r="I666" s="9"/>
      <c r="J666" s="9"/>
      <c r="K666" s="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7"/>
      <c r="B667" s="4"/>
      <c r="C667" s="4"/>
      <c r="D667" s="3"/>
      <c r="E667" s="7"/>
      <c r="F667" s="7"/>
      <c r="G667" s="7"/>
      <c r="H667" s="4"/>
      <c r="I667" s="9"/>
      <c r="J667" s="9"/>
      <c r="K667" s="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7"/>
      <c r="B668" s="4"/>
      <c r="C668" s="4"/>
      <c r="D668" s="3"/>
      <c r="E668" s="7"/>
      <c r="F668" s="7"/>
      <c r="G668" s="7"/>
      <c r="H668" s="4"/>
      <c r="I668" s="9"/>
      <c r="J668" s="9"/>
      <c r="K668" s="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7"/>
      <c r="B669" s="4"/>
      <c r="C669" s="4"/>
      <c r="D669" s="3"/>
      <c r="E669" s="7"/>
      <c r="F669" s="7"/>
      <c r="G669" s="7"/>
      <c r="H669" s="4"/>
      <c r="I669" s="9"/>
      <c r="J669" s="9"/>
      <c r="K669" s="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7"/>
      <c r="B670" s="4"/>
      <c r="C670" s="4"/>
      <c r="D670" s="3"/>
      <c r="E670" s="7"/>
      <c r="F670" s="7"/>
      <c r="G670" s="7"/>
      <c r="H670" s="4"/>
      <c r="I670" s="9"/>
      <c r="J670" s="9"/>
      <c r="K670" s="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7"/>
      <c r="B671" s="4"/>
      <c r="C671" s="4"/>
      <c r="D671" s="3"/>
      <c r="E671" s="7"/>
      <c r="F671" s="7"/>
      <c r="G671" s="7"/>
      <c r="H671" s="4"/>
      <c r="I671" s="9"/>
      <c r="J671" s="9"/>
      <c r="K671" s="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7"/>
      <c r="B672" s="4"/>
      <c r="C672" s="4"/>
      <c r="D672" s="3"/>
      <c r="E672" s="7"/>
      <c r="F672" s="7"/>
      <c r="G672" s="7"/>
      <c r="H672" s="4"/>
      <c r="I672" s="9"/>
      <c r="J672" s="9"/>
      <c r="K672" s="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7"/>
      <c r="B673" s="4"/>
      <c r="C673" s="4"/>
      <c r="D673" s="3"/>
      <c r="E673" s="7"/>
      <c r="F673" s="7"/>
      <c r="G673" s="7"/>
      <c r="H673" s="4"/>
      <c r="I673" s="9"/>
      <c r="J673" s="9"/>
      <c r="K673" s="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7"/>
      <c r="B674" s="4"/>
      <c r="C674" s="4"/>
      <c r="D674" s="3"/>
      <c r="E674" s="7"/>
      <c r="F674" s="7"/>
      <c r="G674" s="7"/>
      <c r="H674" s="4"/>
      <c r="I674" s="9"/>
      <c r="J674" s="9"/>
      <c r="K674" s="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7"/>
      <c r="B675" s="4"/>
      <c r="C675" s="4"/>
      <c r="D675" s="3"/>
      <c r="E675" s="7"/>
      <c r="F675" s="7"/>
      <c r="G675" s="7"/>
      <c r="H675" s="4"/>
      <c r="I675" s="9"/>
      <c r="J675" s="9"/>
      <c r="K675" s="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7"/>
      <c r="B676" s="4"/>
      <c r="C676" s="4"/>
      <c r="D676" s="3"/>
      <c r="E676" s="7"/>
      <c r="F676" s="7"/>
      <c r="G676" s="7"/>
      <c r="H676" s="4"/>
      <c r="I676" s="9"/>
      <c r="J676" s="9"/>
      <c r="K676" s="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7"/>
      <c r="B677" s="4"/>
      <c r="C677" s="4"/>
      <c r="D677" s="3"/>
      <c r="E677" s="7"/>
      <c r="F677" s="7"/>
      <c r="G677" s="7"/>
      <c r="H677" s="4"/>
      <c r="I677" s="9"/>
      <c r="J677" s="9"/>
      <c r="K677" s="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7"/>
      <c r="B678" s="4"/>
      <c r="C678" s="4"/>
      <c r="D678" s="3"/>
      <c r="E678" s="7"/>
      <c r="F678" s="7"/>
      <c r="G678" s="7"/>
      <c r="H678" s="4"/>
      <c r="I678" s="9"/>
      <c r="J678" s="9"/>
      <c r="K678" s="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7"/>
      <c r="B679" s="4"/>
      <c r="C679" s="4"/>
      <c r="D679" s="3"/>
      <c r="E679" s="7"/>
      <c r="F679" s="7"/>
      <c r="G679" s="7"/>
      <c r="H679" s="4"/>
      <c r="I679" s="9"/>
      <c r="J679" s="9"/>
      <c r="K679" s="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7"/>
      <c r="B680" s="4"/>
      <c r="C680" s="4"/>
      <c r="D680" s="3"/>
      <c r="E680" s="7"/>
      <c r="F680" s="7"/>
      <c r="G680" s="7"/>
      <c r="H680" s="4"/>
      <c r="I680" s="9"/>
      <c r="J680" s="9"/>
      <c r="K680" s="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7"/>
      <c r="B681" s="4"/>
      <c r="C681" s="4"/>
      <c r="D681" s="3"/>
      <c r="E681" s="7"/>
      <c r="F681" s="7"/>
      <c r="G681" s="7"/>
      <c r="H681" s="4"/>
      <c r="I681" s="9"/>
      <c r="J681" s="9"/>
      <c r="K681" s="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7"/>
      <c r="B682" s="4"/>
      <c r="C682" s="4"/>
      <c r="D682" s="3"/>
      <c r="E682" s="7"/>
      <c r="F682" s="7"/>
      <c r="G682" s="7"/>
      <c r="H682" s="4"/>
      <c r="I682" s="9"/>
      <c r="J682" s="9"/>
      <c r="K682" s="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7"/>
      <c r="B683" s="4"/>
      <c r="C683" s="4"/>
      <c r="D683" s="3"/>
      <c r="E683" s="7"/>
      <c r="F683" s="7"/>
      <c r="G683" s="7"/>
      <c r="H683" s="4"/>
      <c r="I683" s="9"/>
      <c r="J683" s="9"/>
      <c r="K683" s="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7"/>
      <c r="B684" s="4"/>
      <c r="C684" s="4"/>
      <c r="D684" s="3"/>
      <c r="E684" s="7"/>
      <c r="F684" s="7"/>
      <c r="G684" s="7"/>
      <c r="H684" s="4"/>
      <c r="I684" s="9"/>
      <c r="J684" s="9"/>
      <c r="K684" s="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7"/>
      <c r="B685" s="4"/>
      <c r="C685" s="4"/>
      <c r="D685" s="3"/>
      <c r="E685" s="7"/>
      <c r="F685" s="7"/>
      <c r="G685" s="7"/>
      <c r="H685" s="4"/>
      <c r="I685" s="9"/>
      <c r="J685" s="9"/>
      <c r="K685" s="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7"/>
      <c r="B686" s="4"/>
      <c r="C686" s="4"/>
      <c r="D686" s="3"/>
      <c r="E686" s="7"/>
      <c r="F686" s="7"/>
      <c r="G686" s="7"/>
      <c r="H686" s="4"/>
      <c r="I686" s="9"/>
      <c r="J686" s="9"/>
      <c r="K686" s="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7"/>
      <c r="B687" s="4"/>
      <c r="C687" s="4"/>
      <c r="D687" s="3"/>
      <c r="E687" s="7"/>
      <c r="F687" s="7"/>
      <c r="G687" s="7"/>
      <c r="H687" s="4"/>
      <c r="I687" s="9"/>
      <c r="J687" s="9"/>
      <c r="K687" s="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7"/>
      <c r="B688" s="4"/>
      <c r="C688" s="4"/>
      <c r="D688" s="3"/>
      <c r="E688" s="7"/>
      <c r="F688" s="7"/>
      <c r="G688" s="7"/>
      <c r="H688" s="4"/>
      <c r="I688" s="9"/>
      <c r="J688" s="9"/>
      <c r="K688" s="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7"/>
      <c r="B689" s="4"/>
      <c r="C689" s="4"/>
      <c r="D689" s="3"/>
      <c r="E689" s="7"/>
      <c r="F689" s="7"/>
      <c r="G689" s="7"/>
      <c r="H689" s="4"/>
      <c r="I689" s="9"/>
      <c r="J689" s="9"/>
      <c r="K689" s="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7"/>
      <c r="B690" s="4"/>
      <c r="C690" s="4"/>
      <c r="D690" s="3"/>
      <c r="E690" s="7"/>
      <c r="F690" s="7"/>
      <c r="G690" s="7"/>
      <c r="H690" s="4"/>
      <c r="I690" s="9"/>
      <c r="J690" s="9"/>
      <c r="K690" s="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7"/>
      <c r="B691" s="4"/>
      <c r="C691" s="4"/>
      <c r="D691" s="3"/>
      <c r="E691" s="7"/>
      <c r="F691" s="7"/>
      <c r="G691" s="7"/>
      <c r="H691" s="4"/>
      <c r="I691" s="9"/>
      <c r="J691" s="9"/>
      <c r="K691" s="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7"/>
      <c r="B692" s="4"/>
      <c r="C692" s="4"/>
      <c r="D692" s="3"/>
      <c r="E692" s="7"/>
      <c r="F692" s="7"/>
      <c r="G692" s="7"/>
      <c r="H692" s="4"/>
      <c r="I692" s="9"/>
      <c r="J692" s="9"/>
      <c r="K692" s="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7"/>
      <c r="B693" s="4"/>
      <c r="C693" s="4"/>
      <c r="D693" s="3"/>
      <c r="E693" s="7"/>
      <c r="F693" s="7"/>
      <c r="G693" s="7"/>
      <c r="H693" s="4"/>
      <c r="I693" s="9"/>
      <c r="J693" s="9"/>
      <c r="K693" s="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7"/>
      <c r="B694" s="4"/>
      <c r="C694" s="4"/>
      <c r="D694" s="3"/>
      <c r="E694" s="7"/>
      <c r="F694" s="7"/>
      <c r="G694" s="7"/>
      <c r="H694" s="4"/>
      <c r="I694" s="9"/>
      <c r="J694" s="9"/>
      <c r="K694" s="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7"/>
      <c r="B695" s="4"/>
      <c r="C695" s="4"/>
      <c r="D695" s="3"/>
      <c r="E695" s="7"/>
      <c r="F695" s="7"/>
      <c r="G695" s="7"/>
      <c r="H695" s="4"/>
      <c r="I695" s="9"/>
      <c r="J695" s="9"/>
      <c r="K695" s="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7"/>
      <c r="B696" s="4"/>
      <c r="C696" s="4"/>
      <c r="D696" s="3"/>
      <c r="E696" s="7"/>
      <c r="F696" s="7"/>
      <c r="G696" s="7"/>
      <c r="H696" s="4"/>
      <c r="I696" s="9"/>
      <c r="J696" s="9"/>
      <c r="K696" s="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7"/>
      <c r="B697" s="4"/>
      <c r="C697" s="4"/>
      <c r="D697" s="3"/>
      <c r="E697" s="7"/>
      <c r="F697" s="7"/>
      <c r="G697" s="7"/>
      <c r="H697" s="4"/>
      <c r="I697" s="9"/>
      <c r="J697" s="9"/>
      <c r="K697" s="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7"/>
      <c r="B698" s="4"/>
      <c r="C698" s="4"/>
      <c r="D698" s="3"/>
      <c r="E698" s="7"/>
      <c r="F698" s="7"/>
      <c r="G698" s="7"/>
      <c r="H698" s="4"/>
      <c r="I698" s="9"/>
      <c r="J698" s="9"/>
      <c r="K698" s="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7"/>
      <c r="B699" s="4"/>
      <c r="C699" s="4"/>
      <c r="D699" s="3"/>
      <c r="E699" s="7"/>
      <c r="F699" s="7"/>
      <c r="G699" s="7"/>
      <c r="H699" s="4"/>
      <c r="I699" s="9"/>
      <c r="J699" s="9"/>
      <c r="K699" s="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7"/>
      <c r="B700" s="4"/>
      <c r="C700" s="4"/>
      <c r="D700" s="3"/>
      <c r="E700" s="7"/>
      <c r="F700" s="7"/>
      <c r="G700" s="7"/>
      <c r="H700" s="4"/>
      <c r="I700" s="9"/>
      <c r="J700" s="9"/>
      <c r="K700" s="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7"/>
      <c r="B701" s="4"/>
      <c r="C701" s="4"/>
      <c r="D701" s="3"/>
      <c r="E701" s="7"/>
      <c r="F701" s="7"/>
      <c r="G701" s="7"/>
      <c r="H701" s="4"/>
      <c r="I701" s="9"/>
      <c r="J701" s="9"/>
      <c r="K701" s="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7"/>
      <c r="B702" s="4"/>
      <c r="C702" s="4"/>
      <c r="D702" s="3"/>
      <c r="E702" s="7"/>
      <c r="F702" s="7"/>
      <c r="G702" s="7"/>
      <c r="H702" s="4"/>
      <c r="I702" s="9"/>
      <c r="J702" s="9"/>
      <c r="K702" s="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7"/>
      <c r="B703" s="4"/>
      <c r="C703" s="4"/>
      <c r="D703" s="3"/>
      <c r="E703" s="7"/>
      <c r="F703" s="7"/>
      <c r="G703" s="7"/>
      <c r="H703" s="4"/>
      <c r="I703" s="9"/>
      <c r="J703" s="9"/>
      <c r="K703" s="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7"/>
      <c r="B704" s="4"/>
      <c r="C704" s="4"/>
      <c r="D704" s="3"/>
      <c r="E704" s="7"/>
      <c r="F704" s="7"/>
      <c r="G704" s="7"/>
      <c r="H704" s="4"/>
      <c r="I704" s="9"/>
      <c r="J704" s="9"/>
      <c r="K704" s="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7"/>
      <c r="B705" s="4"/>
      <c r="C705" s="4"/>
      <c r="D705" s="3"/>
      <c r="E705" s="7"/>
      <c r="F705" s="7"/>
      <c r="G705" s="7"/>
      <c r="H705" s="4"/>
      <c r="I705" s="9"/>
      <c r="J705" s="9"/>
      <c r="K705" s="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7"/>
      <c r="B706" s="4"/>
      <c r="C706" s="4"/>
      <c r="D706" s="3"/>
      <c r="E706" s="7"/>
      <c r="F706" s="7"/>
      <c r="G706" s="7"/>
      <c r="H706" s="4"/>
      <c r="I706" s="9"/>
      <c r="J706" s="9"/>
      <c r="K706" s="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7"/>
      <c r="B707" s="4"/>
      <c r="C707" s="4"/>
      <c r="D707" s="3"/>
      <c r="E707" s="7"/>
      <c r="F707" s="7"/>
      <c r="G707" s="7"/>
      <c r="H707" s="4"/>
      <c r="I707" s="9"/>
      <c r="J707" s="9"/>
      <c r="K707" s="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7"/>
      <c r="B708" s="4"/>
      <c r="C708" s="4"/>
      <c r="D708" s="3"/>
      <c r="E708" s="7"/>
      <c r="F708" s="7"/>
      <c r="G708" s="7"/>
      <c r="H708" s="4"/>
      <c r="I708" s="9"/>
      <c r="J708" s="9"/>
      <c r="K708" s="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7"/>
      <c r="B709" s="4"/>
      <c r="C709" s="4"/>
      <c r="D709" s="3"/>
      <c r="E709" s="7"/>
      <c r="F709" s="7"/>
      <c r="G709" s="7"/>
      <c r="H709" s="4"/>
      <c r="I709" s="9"/>
      <c r="J709" s="9"/>
      <c r="K709" s="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7"/>
      <c r="B710" s="4"/>
      <c r="C710" s="4"/>
      <c r="D710" s="3"/>
      <c r="E710" s="7"/>
      <c r="F710" s="7"/>
      <c r="G710" s="7"/>
      <c r="H710" s="4"/>
      <c r="I710" s="9"/>
      <c r="J710" s="9"/>
      <c r="K710" s="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7"/>
      <c r="B711" s="4"/>
      <c r="C711" s="4"/>
      <c r="D711" s="3"/>
      <c r="E711" s="7"/>
      <c r="F711" s="7"/>
      <c r="G711" s="7"/>
      <c r="H711" s="4"/>
      <c r="I711" s="9"/>
      <c r="J711" s="9"/>
      <c r="K711" s="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7"/>
      <c r="B712" s="4"/>
      <c r="C712" s="4"/>
      <c r="D712" s="3"/>
      <c r="E712" s="7"/>
      <c r="F712" s="7"/>
      <c r="G712" s="7"/>
      <c r="H712" s="4"/>
      <c r="I712" s="9"/>
      <c r="J712" s="9"/>
      <c r="K712" s="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7"/>
      <c r="B713" s="4"/>
      <c r="C713" s="4"/>
      <c r="D713" s="3"/>
      <c r="E713" s="7"/>
      <c r="F713" s="7"/>
      <c r="G713" s="7"/>
      <c r="H713" s="4"/>
      <c r="I713" s="9"/>
      <c r="J713" s="9"/>
      <c r="K713" s="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7"/>
      <c r="B714" s="4"/>
      <c r="C714" s="4"/>
      <c r="D714" s="3"/>
      <c r="E714" s="7"/>
      <c r="F714" s="7"/>
      <c r="G714" s="7"/>
      <c r="H714" s="4"/>
      <c r="I714" s="9"/>
      <c r="J714" s="9"/>
      <c r="K714" s="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7"/>
      <c r="B715" s="4"/>
      <c r="C715" s="4"/>
      <c r="D715" s="3"/>
      <c r="E715" s="7"/>
      <c r="F715" s="7"/>
      <c r="G715" s="7"/>
      <c r="H715" s="4"/>
      <c r="I715" s="9"/>
      <c r="J715" s="9"/>
      <c r="K715" s="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7"/>
      <c r="B716" s="4"/>
      <c r="C716" s="4"/>
      <c r="D716" s="3"/>
      <c r="E716" s="7"/>
      <c r="F716" s="7"/>
      <c r="G716" s="7"/>
      <c r="H716" s="4"/>
      <c r="I716" s="9"/>
      <c r="J716" s="9"/>
      <c r="K716" s="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7"/>
      <c r="B717" s="4"/>
      <c r="C717" s="4"/>
      <c r="D717" s="3"/>
      <c r="E717" s="7"/>
      <c r="F717" s="7"/>
      <c r="G717" s="7"/>
      <c r="H717" s="4"/>
      <c r="I717" s="9"/>
      <c r="J717" s="9"/>
      <c r="K717" s="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7"/>
      <c r="B718" s="4"/>
      <c r="C718" s="4"/>
      <c r="D718" s="3"/>
      <c r="E718" s="7"/>
      <c r="F718" s="7"/>
      <c r="G718" s="7"/>
      <c r="H718" s="4"/>
      <c r="I718" s="9"/>
      <c r="J718" s="9"/>
      <c r="K718" s="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7"/>
      <c r="B719" s="4"/>
      <c r="C719" s="4"/>
      <c r="D719" s="3"/>
      <c r="E719" s="7"/>
      <c r="F719" s="7"/>
      <c r="G719" s="7"/>
      <c r="H719" s="4"/>
      <c r="I719" s="9"/>
      <c r="J719" s="9"/>
      <c r="K719" s="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7"/>
      <c r="B720" s="4"/>
      <c r="C720" s="4"/>
      <c r="D720" s="3"/>
      <c r="E720" s="7"/>
      <c r="F720" s="7"/>
      <c r="G720" s="7"/>
      <c r="H720" s="4"/>
      <c r="I720" s="9"/>
      <c r="J720" s="9"/>
      <c r="K720" s="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7"/>
      <c r="B721" s="4"/>
      <c r="C721" s="4"/>
      <c r="D721" s="3"/>
      <c r="E721" s="7"/>
      <c r="F721" s="7"/>
      <c r="G721" s="7"/>
      <c r="H721" s="4"/>
      <c r="I721" s="9"/>
      <c r="J721" s="9"/>
      <c r="K721" s="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7"/>
      <c r="B722" s="4"/>
      <c r="C722" s="4"/>
      <c r="D722" s="3"/>
      <c r="E722" s="7"/>
      <c r="F722" s="7"/>
      <c r="G722" s="7"/>
      <c r="H722" s="4"/>
      <c r="I722" s="9"/>
      <c r="J722" s="9"/>
      <c r="K722" s="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7"/>
      <c r="B723" s="4"/>
      <c r="C723" s="4"/>
      <c r="D723" s="3"/>
      <c r="E723" s="7"/>
      <c r="F723" s="7"/>
      <c r="G723" s="7"/>
      <c r="H723" s="4"/>
      <c r="I723" s="9"/>
      <c r="J723" s="9"/>
      <c r="K723" s="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7"/>
      <c r="B724" s="4"/>
      <c r="C724" s="4"/>
      <c r="D724" s="3"/>
      <c r="E724" s="7"/>
      <c r="F724" s="7"/>
      <c r="G724" s="7"/>
      <c r="H724" s="4"/>
      <c r="I724" s="9"/>
      <c r="J724" s="9"/>
      <c r="K724" s="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7"/>
      <c r="B725" s="4"/>
      <c r="C725" s="4"/>
      <c r="D725" s="3"/>
      <c r="E725" s="7"/>
      <c r="F725" s="7"/>
      <c r="G725" s="7"/>
      <c r="H725" s="4"/>
      <c r="I725" s="9"/>
      <c r="J725" s="9"/>
      <c r="K725" s="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7"/>
      <c r="B726" s="4"/>
      <c r="C726" s="4"/>
      <c r="D726" s="3"/>
      <c r="E726" s="7"/>
      <c r="F726" s="7"/>
      <c r="G726" s="7"/>
      <c r="H726" s="4"/>
      <c r="I726" s="9"/>
      <c r="J726" s="9"/>
      <c r="K726" s="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7"/>
      <c r="B727" s="4"/>
      <c r="C727" s="4"/>
      <c r="D727" s="3"/>
      <c r="E727" s="7"/>
      <c r="F727" s="7"/>
      <c r="G727" s="7"/>
      <c r="H727" s="4"/>
      <c r="I727" s="9"/>
      <c r="J727" s="9"/>
      <c r="K727" s="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7"/>
      <c r="B728" s="4"/>
      <c r="C728" s="4"/>
      <c r="D728" s="3"/>
      <c r="E728" s="7"/>
      <c r="F728" s="7"/>
      <c r="G728" s="7"/>
      <c r="H728" s="4"/>
      <c r="I728" s="9"/>
      <c r="J728" s="9"/>
      <c r="K728" s="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7"/>
      <c r="B729" s="4"/>
      <c r="C729" s="4"/>
      <c r="D729" s="3"/>
      <c r="E729" s="7"/>
      <c r="F729" s="7"/>
      <c r="G729" s="7"/>
      <c r="H729" s="4"/>
      <c r="I729" s="9"/>
      <c r="J729" s="9"/>
      <c r="K729" s="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7"/>
      <c r="B730" s="4"/>
      <c r="C730" s="4"/>
      <c r="D730" s="3"/>
      <c r="E730" s="7"/>
      <c r="F730" s="7"/>
      <c r="G730" s="7"/>
      <c r="H730" s="4"/>
      <c r="I730" s="9"/>
      <c r="J730" s="9"/>
      <c r="K730" s="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7"/>
      <c r="B731" s="4"/>
      <c r="C731" s="4"/>
      <c r="D731" s="3"/>
      <c r="E731" s="7"/>
      <c r="F731" s="7"/>
      <c r="G731" s="7"/>
      <c r="H731" s="4"/>
      <c r="I731" s="9"/>
      <c r="J731" s="9"/>
      <c r="K731" s="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7"/>
      <c r="B732" s="4"/>
      <c r="C732" s="4"/>
      <c r="D732" s="3"/>
      <c r="E732" s="7"/>
      <c r="F732" s="7"/>
      <c r="G732" s="7"/>
      <c r="H732" s="4"/>
      <c r="I732" s="9"/>
      <c r="J732" s="9"/>
      <c r="K732" s="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7"/>
      <c r="B733" s="4"/>
      <c r="C733" s="4"/>
      <c r="D733" s="3"/>
      <c r="E733" s="7"/>
      <c r="F733" s="7"/>
      <c r="G733" s="7"/>
      <c r="H733" s="4"/>
      <c r="I733" s="9"/>
      <c r="J733" s="9"/>
      <c r="K733" s="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7"/>
      <c r="B734" s="4"/>
      <c r="C734" s="4"/>
      <c r="D734" s="3"/>
      <c r="E734" s="7"/>
      <c r="F734" s="7"/>
      <c r="G734" s="7"/>
      <c r="H734" s="4"/>
      <c r="I734" s="9"/>
      <c r="J734" s="9"/>
      <c r="K734" s="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7"/>
      <c r="B735" s="4"/>
      <c r="C735" s="4"/>
      <c r="D735" s="3"/>
      <c r="E735" s="7"/>
      <c r="F735" s="7"/>
      <c r="G735" s="7"/>
      <c r="H735" s="4"/>
      <c r="I735" s="9"/>
      <c r="J735" s="9"/>
      <c r="K735" s="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7"/>
      <c r="B736" s="4"/>
      <c r="C736" s="4"/>
      <c r="D736" s="3"/>
      <c r="E736" s="7"/>
      <c r="F736" s="7"/>
      <c r="G736" s="7"/>
      <c r="H736" s="4"/>
      <c r="I736" s="9"/>
      <c r="J736" s="9"/>
      <c r="K736" s="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7"/>
      <c r="B737" s="4"/>
      <c r="C737" s="4"/>
      <c r="D737" s="3"/>
      <c r="E737" s="7"/>
      <c r="F737" s="7"/>
      <c r="G737" s="7"/>
      <c r="H737" s="4"/>
      <c r="I737" s="9"/>
      <c r="J737" s="9"/>
      <c r="K737" s="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7"/>
      <c r="B738" s="4"/>
      <c r="C738" s="4"/>
      <c r="D738" s="3"/>
      <c r="E738" s="7"/>
      <c r="F738" s="7"/>
      <c r="G738" s="7"/>
      <c r="H738" s="4"/>
      <c r="I738" s="9"/>
      <c r="J738" s="9"/>
      <c r="K738" s="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7"/>
      <c r="B739" s="4"/>
      <c r="C739" s="4"/>
      <c r="D739" s="3"/>
      <c r="E739" s="7"/>
      <c r="F739" s="7"/>
      <c r="G739" s="7"/>
      <c r="H739" s="4"/>
      <c r="I739" s="9"/>
      <c r="J739" s="9"/>
      <c r="K739" s="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7"/>
      <c r="B740" s="4"/>
      <c r="C740" s="4"/>
      <c r="D740" s="3"/>
      <c r="E740" s="7"/>
      <c r="F740" s="7"/>
      <c r="G740" s="7"/>
      <c r="H740" s="4"/>
      <c r="I740" s="9"/>
      <c r="J740" s="9"/>
      <c r="K740" s="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7"/>
      <c r="B741" s="4"/>
      <c r="C741" s="4"/>
      <c r="D741" s="3"/>
      <c r="E741" s="7"/>
      <c r="F741" s="7"/>
      <c r="G741" s="7"/>
      <c r="H741" s="4"/>
      <c r="I741" s="9"/>
      <c r="J741" s="9"/>
      <c r="K741" s="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7"/>
      <c r="B742" s="4"/>
      <c r="C742" s="4"/>
      <c r="D742" s="3"/>
      <c r="E742" s="7"/>
      <c r="F742" s="7"/>
      <c r="G742" s="7"/>
      <c r="H742" s="4"/>
      <c r="I742" s="9"/>
      <c r="J742" s="9"/>
      <c r="K742" s="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7"/>
      <c r="B743" s="4"/>
      <c r="C743" s="4"/>
      <c r="D743" s="3"/>
      <c r="E743" s="7"/>
      <c r="F743" s="7"/>
      <c r="G743" s="7"/>
      <c r="H743" s="4"/>
      <c r="I743" s="9"/>
      <c r="J743" s="9"/>
      <c r="K743" s="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7"/>
      <c r="B744" s="4"/>
      <c r="C744" s="4"/>
      <c r="D744" s="3"/>
      <c r="E744" s="7"/>
      <c r="F744" s="7"/>
      <c r="G744" s="7"/>
      <c r="H744" s="4"/>
      <c r="I744" s="9"/>
      <c r="J744" s="9"/>
      <c r="K744" s="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7"/>
      <c r="B745" s="4"/>
      <c r="C745" s="4"/>
      <c r="D745" s="3"/>
      <c r="E745" s="7"/>
      <c r="F745" s="7"/>
      <c r="G745" s="7"/>
      <c r="H745" s="4"/>
      <c r="I745" s="9"/>
      <c r="J745" s="9"/>
      <c r="K745" s="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7"/>
      <c r="B746" s="4"/>
      <c r="C746" s="4"/>
      <c r="D746" s="3"/>
      <c r="E746" s="7"/>
      <c r="F746" s="7"/>
      <c r="G746" s="7"/>
      <c r="H746" s="4"/>
      <c r="I746" s="9"/>
      <c r="J746" s="9"/>
      <c r="K746" s="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7"/>
      <c r="B747" s="4"/>
      <c r="C747" s="4"/>
      <c r="D747" s="3"/>
      <c r="E747" s="7"/>
      <c r="F747" s="7"/>
      <c r="G747" s="7"/>
      <c r="H747" s="4"/>
      <c r="I747" s="9"/>
      <c r="J747" s="9"/>
      <c r="K747" s="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7"/>
      <c r="B748" s="4"/>
      <c r="C748" s="4"/>
      <c r="D748" s="3"/>
      <c r="E748" s="7"/>
      <c r="F748" s="7"/>
      <c r="G748" s="7"/>
      <c r="H748" s="4"/>
      <c r="I748" s="9"/>
      <c r="J748" s="9"/>
      <c r="K748" s="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7"/>
      <c r="B749" s="4"/>
      <c r="C749" s="4"/>
      <c r="D749" s="3"/>
      <c r="E749" s="7"/>
      <c r="F749" s="7"/>
      <c r="G749" s="7"/>
      <c r="H749" s="4"/>
      <c r="I749" s="9"/>
      <c r="J749" s="9"/>
      <c r="K749" s="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7"/>
      <c r="B750" s="4"/>
      <c r="C750" s="4"/>
      <c r="D750" s="3"/>
      <c r="E750" s="7"/>
      <c r="F750" s="7"/>
      <c r="G750" s="7"/>
      <c r="H750" s="4"/>
      <c r="I750" s="9"/>
      <c r="J750" s="9"/>
      <c r="K750" s="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7"/>
      <c r="B751" s="4"/>
      <c r="C751" s="4"/>
      <c r="D751" s="3"/>
      <c r="E751" s="7"/>
      <c r="F751" s="7"/>
      <c r="G751" s="7"/>
      <c r="H751" s="4"/>
      <c r="I751" s="9"/>
      <c r="J751" s="9"/>
      <c r="K751" s="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7"/>
      <c r="B752" s="4"/>
      <c r="C752" s="4"/>
      <c r="D752" s="3"/>
      <c r="E752" s="7"/>
      <c r="F752" s="7"/>
      <c r="G752" s="7"/>
      <c r="H752" s="4"/>
      <c r="I752" s="9"/>
      <c r="J752" s="9"/>
      <c r="K752" s="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7"/>
      <c r="B753" s="4"/>
      <c r="C753" s="4"/>
      <c r="D753" s="3"/>
      <c r="E753" s="7"/>
      <c r="F753" s="7"/>
      <c r="G753" s="7"/>
      <c r="H753" s="4"/>
      <c r="I753" s="9"/>
      <c r="J753" s="9"/>
      <c r="K753" s="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7"/>
      <c r="B754" s="4"/>
      <c r="C754" s="4"/>
      <c r="D754" s="3"/>
      <c r="E754" s="7"/>
      <c r="F754" s="7"/>
      <c r="G754" s="7"/>
      <c r="H754" s="4"/>
      <c r="I754" s="9"/>
      <c r="J754" s="9"/>
      <c r="K754" s="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7"/>
      <c r="B755" s="4"/>
      <c r="C755" s="4"/>
      <c r="D755" s="3"/>
      <c r="E755" s="7"/>
      <c r="F755" s="7"/>
      <c r="G755" s="7"/>
      <c r="H755" s="4"/>
      <c r="I755" s="9"/>
      <c r="J755" s="9"/>
      <c r="K755" s="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7"/>
      <c r="B756" s="4"/>
      <c r="C756" s="4"/>
      <c r="D756" s="3"/>
      <c r="E756" s="7"/>
      <c r="F756" s="7"/>
      <c r="G756" s="7"/>
      <c r="H756" s="4"/>
      <c r="I756" s="9"/>
      <c r="J756" s="9"/>
      <c r="K756" s="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7"/>
      <c r="B757" s="4"/>
      <c r="C757" s="4"/>
      <c r="D757" s="3"/>
      <c r="E757" s="7"/>
      <c r="F757" s="7"/>
      <c r="G757" s="7"/>
      <c r="H757" s="4"/>
      <c r="I757" s="9"/>
      <c r="J757" s="9"/>
      <c r="K757" s="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7"/>
      <c r="B758" s="4"/>
      <c r="C758" s="4"/>
      <c r="D758" s="3"/>
      <c r="E758" s="7"/>
      <c r="F758" s="7"/>
      <c r="G758" s="7"/>
      <c r="H758" s="4"/>
      <c r="I758" s="9"/>
      <c r="J758" s="9"/>
      <c r="K758" s="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7"/>
      <c r="B759" s="4"/>
      <c r="C759" s="4"/>
      <c r="D759" s="3"/>
      <c r="E759" s="7"/>
      <c r="F759" s="7"/>
      <c r="G759" s="7"/>
      <c r="H759" s="4"/>
      <c r="I759" s="9"/>
      <c r="J759" s="9"/>
      <c r="K759" s="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7"/>
      <c r="B760" s="4"/>
      <c r="C760" s="4"/>
      <c r="D760" s="3"/>
      <c r="E760" s="7"/>
      <c r="F760" s="7"/>
      <c r="G760" s="7"/>
      <c r="H760" s="4"/>
      <c r="I760" s="9"/>
      <c r="J760" s="9"/>
      <c r="K760" s="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7"/>
      <c r="B761" s="4"/>
      <c r="C761" s="4"/>
      <c r="D761" s="3"/>
      <c r="E761" s="7"/>
      <c r="F761" s="7"/>
      <c r="G761" s="7"/>
      <c r="H761" s="4"/>
      <c r="I761" s="9"/>
      <c r="J761" s="9"/>
      <c r="K761" s="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7"/>
      <c r="B762" s="4"/>
      <c r="C762" s="4"/>
      <c r="D762" s="3"/>
      <c r="E762" s="7"/>
      <c r="F762" s="7"/>
      <c r="G762" s="7"/>
      <c r="H762" s="4"/>
      <c r="I762" s="9"/>
      <c r="J762" s="9"/>
      <c r="K762" s="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7"/>
      <c r="B763" s="4"/>
      <c r="C763" s="4"/>
      <c r="D763" s="3"/>
      <c r="E763" s="7"/>
      <c r="F763" s="7"/>
      <c r="G763" s="7"/>
      <c r="H763" s="4"/>
      <c r="I763" s="9"/>
      <c r="J763" s="9"/>
      <c r="K763" s="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7"/>
      <c r="B764" s="4"/>
      <c r="C764" s="4"/>
      <c r="D764" s="3"/>
      <c r="E764" s="7"/>
      <c r="F764" s="7"/>
      <c r="G764" s="7"/>
      <c r="H764" s="4"/>
      <c r="I764" s="9"/>
      <c r="J764" s="9"/>
      <c r="K764" s="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7"/>
      <c r="B765" s="4"/>
      <c r="C765" s="4"/>
      <c r="D765" s="3"/>
      <c r="E765" s="7"/>
      <c r="F765" s="7"/>
      <c r="G765" s="7"/>
      <c r="H765" s="4"/>
      <c r="I765" s="9"/>
      <c r="J765" s="9"/>
      <c r="K765" s="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7"/>
      <c r="B766" s="4"/>
      <c r="C766" s="4"/>
      <c r="D766" s="3"/>
      <c r="E766" s="7"/>
      <c r="F766" s="7"/>
      <c r="G766" s="7"/>
      <c r="H766" s="4"/>
      <c r="I766" s="9"/>
      <c r="J766" s="9"/>
      <c r="K766" s="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7"/>
      <c r="B767" s="4"/>
      <c r="C767" s="4"/>
      <c r="D767" s="3"/>
      <c r="E767" s="7"/>
      <c r="F767" s="7"/>
      <c r="G767" s="7"/>
      <c r="H767" s="4"/>
      <c r="I767" s="9"/>
      <c r="J767" s="9"/>
      <c r="K767" s="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7"/>
      <c r="B768" s="4"/>
      <c r="C768" s="4"/>
      <c r="D768" s="3"/>
      <c r="E768" s="7"/>
      <c r="F768" s="7"/>
      <c r="G768" s="7"/>
      <c r="H768" s="4"/>
      <c r="I768" s="9"/>
      <c r="J768" s="9"/>
      <c r="K768" s="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7"/>
      <c r="B769" s="4"/>
      <c r="C769" s="4"/>
      <c r="D769" s="3"/>
      <c r="E769" s="7"/>
      <c r="F769" s="7"/>
      <c r="G769" s="7"/>
      <c r="H769" s="4"/>
      <c r="I769" s="9"/>
      <c r="J769" s="9"/>
      <c r="K769" s="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7"/>
      <c r="B770" s="4"/>
      <c r="C770" s="4"/>
      <c r="D770" s="3"/>
      <c r="E770" s="7"/>
      <c r="F770" s="7"/>
      <c r="G770" s="7"/>
      <c r="H770" s="4"/>
      <c r="I770" s="9"/>
      <c r="J770" s="9"/>
      <c r="K770" s="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7"/>
      <c r="B771" s="4"/>
      <c r="C771" s="4"/>
      <c r="D771" s="3"/>
      <c r="E771" s="7"/>
      <c r="F771" s="7"/>
      <c r="G771" s="7"/>
      <c r="H771" s="4"/>
      <c r="I771" s="9"/>
      <c r="J771" s="9"/>
      <c r="K771" s="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7"/>
      <c r="B772" s="4"/>
      <c r="C772" s="4"/>
      <c r="D772" s="3"/>
      <c r="E772" s="7"/>
      <c r="F772" s="7"/>
      <c r="G772" s="7"/>
      <c r="H772" s="4"/>
      <c r="I772" s="9"/>
      <c r="J772" s="9"/>
      <c r="K772" s="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7"/>
      <c r="B773" s="4"/>
      <c r="C773" s="4"/>
      <c r="D773" s="3"/>
      <c r="E773" s="7"/>
      <c r="F773" s="7"/>
      <c r="G773" s="7"/>
      <c r="H773" s="4"/>
      <c r="I773" s="9"/>
      <c r="J773" s="9"/>
      <c r="K773" s="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7"/>
      <c r="B774" s="4"/>
      <c r="C774" s="4"/>
      <c r="D774" s="3"/>
      <c r="E774" s="7"/>
      <c r="F774" s="7"/>
      <c r="G774" s="7"/>
      <c r="H774" s="4"/>
      <c r="I774" s="9"/>
      <c r="J774" s="9"/>
      <c r="K774" s="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7"/>
      <c r="B775" s="4"/>
      <c r="C775" s="4"/>
      <c r="D775" s="3"/>
      <c r="E775" s="7"/>
      <c r="F775" s="7"/>
      <c r="G775" s="7"/>
      <c r="H775" s="4"/>
      <c r="I775" s="9"/>
      <c r="J775" s="9"/>
      <c r="K775" s="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7"/>
      <c r="B776" s="4"/>
      <c r="C776" s="4"/>
      <c r="D776" s="3"/>
      <c r="E776" s="7"/>
      <c r="F776" s="7"/>
      <c r="G776" s="7"/>
      <c r="H776" s="4"/>
      <c r="I776" s="9"/>
      <c r="J776" s="9"/>
      <c r="K776" s="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7"/>
      <c r="B777" s="4"/>
      <c r="C777" s="4"/>
      <c r="D777" s="3"/>
      <c r="E777" s="7"/>
      <c r="F777" s="7"/>
      <c r="G777" s="7"/>
      <c r="H777" s="4"/>
      <c r="I777" s="9"/>
      <c r="J777" s="9"/>
      <c r="K777" s="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7"/>
      <c r="B778" s="4"/>
      <c r="C778" s="4"/>
      <c r="D778" s="3"/>
      <c r="E778" s="7"/>
      <c r="F778" s="7"/>
      <c r="G778" s="7"/>
      <c r="H778" s="4"/>
      <c r="I778" s="9"/>
      <c r="J778" s="9"/>
      <c r="K778" s="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7"/>
      <c r="B779" s="4"/>
      <c r="C779" s="4"/>
      <c r="D779" s="3"/>
      <c r="E779" s="7"/>
      <c r="F779" s="7"/>
      <c r="G779" s="7"/>
      <c r="H779" s="4"/>
      <c r="I779" s="9"/>
      <c r="J779" s="9"/>
      <c r="K779" s="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7"/>
      <c r="B780" s="4"/>
      <c r="C780" s="4"/>
      <c r="D780" s="3"/>
      <c r="E780" s="7"/>
      <c r="F780" s="7"/>
      <c r="G780" s="7"/>
      <c r="H780" s="4"/>
      <c r="I780" s="9"/>
      <c r="J780" s="9"/>
      <c r="K780" s="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7"/>
      <c r="B781" s="4"/>
      <c r="C781" s="4"/>
      <c r="D781" s="3"/>
      <c r="E781" s="7"/>
      <c r="F781" s="7"/>
      <c r="G781" s="7"/>
      <c r="H781" s="4"/>
      <c r="I781" s="9"/>
      <c r="J781" s="9"/>
      <c r="K781" s="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7"/>
      <c r="B782" s="4"/>
      <c r="C782" s="4"/>
      <c r="D782" s="3"/>
      <c r="E782" s="7"/>
      <c r="F782" s="7"/>
      <c r="G782" s="7"/>
      <c r="H782" s="4"/>
      <c r="I782" s="9"/>
      <c r="J782" s="9"/>
      <c r="K782" s="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7"/>
      <c r="B783" s="4"/>
      <c r="C783" s="4"/>
      <c r="D783" s="3"/>
      <c r="E783" s="7"/>
      <c r="F783" s="7"/>
      <c r="G783" s="7"/>
      <c r="H783" s="4"/>
      <c r="I783" s="9"/>
      <c r="J783" s="9"/>
      <c r="K783" s="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7"/>
      <c r="B784" s="4"/>
      <c r="C784" s="4"/>
      <c r="D784" s="3"/>
      <c r="E784" s="7"/>
      <c r="F784" s="7"/>
      <c r="G784" s="7"/>
      <c r="H784" s="4"/>
      <c r="I784" s="9"/>
      <c r="J784" s="9"/>
      <c r="K784" s="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7"/>
      <c r="B785" s="4"/>
      <c r="C785" s="4"/>
      <c r="D785" s="3"/>
      <c r="E785" s="7"/>
      <c r="F785" s="7"/>
      <c r="G785" s="7"/>
      <c r="H785" s="4"/>
      <c r="I785" s="9"/>
      <c r="J785" s="9"/>
      <c r="K785" s="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7"/>
      <c r="B786" s="4"/>
      <c r="C786" s="4"/>
      <c r="D786" s="3"/>
      <c r="E786" s="7"/>
      <c r="F786" s="7"/>
      <c r="G786" s="7"/>
      <c r="H786" s="4"/>
      <c r="I786" s="9"/>
      <c r="J786" s="9"/>
      <c r="K786" s="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7"/>
      <c r="B787" s="4"/>
      <c r="C787" s="4"/>
      <c r="D787" s="3"/>
      <c r="E787" s="7"/>
      <c r="F787" s="7"/>
      <c r="G787" s="7"/>
      <c r="H787" s="4"/>
      <c r="I787" s="9"/>
      <c r="J787" s="9"/>
      <c r="K787" s="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7"/>
      <c r="B788" s="4"/>
      <c r="C788" s="4"/>
      <c r="D788" s="3"/>
      <c r="E788" s="7"/>
      <c r="F788" s="7"/>
      <c r="G788" s="7"/>
      <c r="H788" s="4"/>
      <c r="I788" s="9"/>
      <c r="J788" s="9"/>
      <c r="K788" s="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7"/>
      <c r="B789" s="4"/>
      <c r="C789" s="4"/>
      <c r="D789" s="3"/>
      <c r="E789" s="7"/>
      <c r="F789" s="7"/>
      <c r="G789" s="7"/>
      <c r="H789" s="4"/>
      <c r="I789" s="9"/>
      <c r="J789" s="9"/>
      <c r="K789" s="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7"/>
      <c r="B790" s="4"/>
      <c r="C790" s="4"/>
      <c r="D790" s="3"/>
      <c r="E790" s="7"/>
      <c r="F790" s="7"/>
      <c r="G790" s="7"/>
      <c r="H790" s="4"/>
      <c r="I790" s="9"/>
      <c r="J790" s="9"/>
      <c r="K790" s="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7"/>
      <c r="B791" s="4"/>
      <c r="C791" s="4"/>
      <c r="D791" s="3"/>
      <c r="E791" s="7"/>
      <c r="F791" s="7"/>
      <c r="G791" s="7"/>
      <c r="H791" s="4"/>
      <c r="I791" s="9"/>
      <c r="J791" s="9"/>
      <c r="K791" s="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7"/>
      <c r="B792" s="4"/>
      <c r="C792" s="4"/>
      <c r="D792" s="3"/>
      <c r="E792" s="7"/>
      <c r="F792" s="7"/>
      <c r="G792" s="7"/>
      <c r="H792" s="4"/>
      <c r="I792" s="9"/>
      <c r="J792" s="9"/>
      <c r="K792" s="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7"/>
      <c r="B793" s="4"/>
      <c r="C793" s="4"/>
      <c r="D793" s="3"/>
      <c r="E793" s="7"/>
      <c r="F793" s="7"/>
      <c r="G793" s="7"/>
      <c r="H793" s="4"/>
      <c r="I793" s="9"/>
      <c r="J793" s="9"/>
      <c r="K793" s="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7"/>
      <c r="B794" s="4"/>
      <c r="C794" s="4"/>
      <c r="D794" s="3"/>
      <c r="E794" s="7"/>
      <c r="F794" s="7"/>
      <c r="G794" s="7"/>
      <c r="H794" s="4"/>
      <c r="I794" s="9"/>
      <c r="J794" s="9"/>
      <c r="K794" s="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7"/>
      <c r="B795" s="4"/>
      <c r="C795" s="4"/>
      <c r="D795" s="3"/>
      <c r="E795" s="7"/>
      <c r="F795" s="7"/>
      <c r="G795" s="7"/>
      <c r="H795" s="4"/>
      <c r="I795" s="9"/>
      <c r="J795" s="9"/>
      <c r="K795" s="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7"/>
      <c r="B796" s="4"/>
      <c r="C796" s="4"/>
      <c r="D796" s="3"/>
      <c r="E796" s="7"/>
      <c r="F796" s="7"/>
      <c r="G796" s="7"/>
      <c r="H796" s="4"/>
      <c r="I796" s="9"/>
      <c r="J796" s="9"/>
      <c r="K796" s="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7"/>
      <c r="B797" s="4"/>
      <c r="C797" s="4"/>
      <c r="D797" s="3"/>
      <c r="E797" s="7"/>
      <c r="F797" s="7"/>
      <c r="G797" s="7"/>
      <c r="H797" s="4"/>
      <c r="I797" s="9"/>
      <c r="J797" s="9"/>
      <c r="K797" s="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7"/>
      <c r="B798" s="4"/>
      <c r="C798" s="4"/>
      <c r="D798" s="3"/>
      <c r="E798" s="7"/>
      <c r="F798" s="7"/>
      <c r="G798" s="7"/>
      <c r="H798" s="4"/>
      <c r="I798" s="9"/>
      <c r="J798" s="9"/>
      <c r="K798" s="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7"/>
      <c r="B799" s="4"/>
      <c r="C799" s="4"/>
      <c r="D799" s="3"/>
      <c r="E799" s="7"/>
      <c r="F799" s="7"/>
      <c r="G799" s="7"/>
      <c r="H799" s="4"/>
      <c r="I799" s="9"/>
      <c r="J799" s="9"/>
      <c r="K799" s="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7"/>
      <c r="B800" s="4"/>
      <c r="C800" s="4"/>
      <c r="D800" s="3"/>
      <c r="E800" s="7"/>
      <c r="F800" s="7"/>
      <c r="G800" s="7"/>
      <c r="H800" s="4"/>
      <c r="I800" s="9"/>
      <c r="J800" s="9"/>
      <c r="K800" s="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7"/>
      <c r="B801" s="4"/>
      <c r="C801" s="4"/>
      <c r="D801" s="3"/>
      <c r="E801" s="7"/>
      <c r="F801" s="7"/>
      <c r="G801" s="7"/>
      <c r="H801" s="4"/>
      <c r="I801" s="9"/>
      <c r="J801" s="9"/>
      <c r="K801" s="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7"/>
      <c r="B802" s="4"/>
      <c r="C802" s="4"/>
      <c r="D802" s="3"/>
      <c r="E802" s="7"/>
      <c r="F802" s="7"/>
      <c r="G802" s="7"/>
      <c r="H802" s="4"/>
      <c r="I802" s="9"/>
      <c r="J802" s="9"/>
      <c r="K802" s="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7"/>
      <c r="B803" s="4"/>
      <c r="C803" s="4"/>
      <c r="D803" s="3"/>
      <c r="E803" s="7"/>
      <c r="F803" s="7"/>
      <c r="G803" s="7"/>
      <c r="H803" s="4"/>
      <c r="I803" s="9"/>
      <c r="J803" s="9"/>
      <c r="K803" s="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7"/>
      <c r="B804" s="4"/>
      <c r="C804" s="4"/>
      <c r="D804" s="3"/>
      <c r="E804" s="7"/>
      <c r="F804" s="7"/>
      <c r="G804" s="7"/>
      <c r="H804" s="4"/>
      <c r="I804" s="9"/>
      <c r="J804" s="9"/>
      <c r="K804" s="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7"/>
      <c r="B805" s="4"/>
      <c r="C805" s="4"/>
      <c r="D805" s="3"/>
      <c r="E805" s="7"/>
      <c r="F805" s="7"/>
      <c r="G805" s="7"/>
      <c r="H805" s="4"/>
      <c r="I805" s="9"/>
      <c r="J805" s="9"/>
      <c r="K805" s="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7"/>
      <c r="B806" s="4"/>
      <c r="C806" s="4"/>
      <c r="D806" s="3"/>
      <c r="E806" s="7"/>
      <c r="F806" s="7"/>
      <c r="G806" s="7"/>
      <c r="H806" s="4"/>
      <c r="I806" s="9"/>
      <c r="J806" s="9"/>
      <c r="K806" s="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7"/>
      <c r="B807" s="4"/>
      <c r="C807" s="4"/>
      <c r="D807" s="3"/>
      <c r="E807" s="7"/>
      <c r="F807" s="7"/>
      <c r="G807" s="7"/>
      <c r="H807" s="4"/>
      <c r="I807" s="9"/>
      <c r="J807" s="9"/>
      <c r="K807" s="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7"/>
      <c r="B808" s="4"/>
      <c r="C808" s="4"/>
      <c r="D808" s="3"/>
      <c r="E808" s="7"/>
      <c r="F808" s="7"/>
      <c r="G808" s="7"/>
      <c r="H808" s="4"/>
      <c r="I808" s="9"/>
      <c r="J808" s="9"/>
      <c r="K808" s="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7"/>
      <c r="B809" s="4"/>
      <c r="C809" s="4"/>
      <c r="D809" s="3"/>
      <c r="E809" s="7"/>
      <c r="F809" s="7"/>
      <c r="G809" s="7"/>
      <c r="H809" s="4"/>
      <c r="I809" s="9"/>
      <c r="J809" s="9"/>
      <c r="K809" s="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7"/>
      <c r="B810" s="4"/>
      <c r="C810" s="4"/>
      <c r="D810" s="3"/>
      <c r="E810" s="7"/>
      <c r="F810" s="7"/>
      <c r="G810" s="7"/>
      <c r="H810" s="4"/>
      <c r="I810" s="9"/>
      <c r="J810" s="9"/>
      <c r="K810" s="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7"/>
      <c r="B811" s="4"/>
      <c r="C811" s="4"/>
      <c r="D811" s="3"/>
      <c r="E811" s="7"/>
      <c r="F811" s="7"/>
      <c r="G811" s="7"/>
      <c r="H811" s="4"/>
      <c r="I811" s="9"/>
      <c r="J811" s="9"/>
      <c r="K811" s="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7"/>
      <c r="B812" s="4"/>
      <c r="C812" s="4"/>
      <c r="D812" s="3"/>
      <c r="E812" s="7"/>
      <c r="F812" s="7"/>
      <c r="G812" s="7"/>
      <c r="H812" s="4"/>
      <c r="I812" s="9"/>
      <c r="J812" s="9"/>
      <c r="K812" s="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7"/>
      <c r="B813" s="4"/>
      <c r="C813" s="4"/>
      <c r="D813" s="3"/>
      <c r="E813" s="7"/>
      <c r="F813" s="7"/>
      <c r="G813" s="7"/>
      <c r="H813" s="4"/>
      <c r="I813" s="9"/>
      <c r="J813" s="9"/>
      <c r="K813" s="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7"/>
      <c r="B814" s="4"/>
      <c r="C814" s="4"/>
      <c r="D814" s="3"/>
      <c r="E814" s="7"/>
      <c r="F814" s="7"/>
      <c r="G814" s="7"/>
      <c r="H814" s="4"/>
      <c r="I814" s="9"/>
      <c r="J814" s="9"/>
      <c r="K814" s="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7"/>
      <c r="B815" s="4"/>
      <c r="C815" s="4"/>
      <c r="D815" s="3"/>
      <c r="E815" s="7"/>
      <c r="F815" s="7"/>
      <c r="G815" s="7"/>
      <c r="H815" s="4"/>
      <c r="I815" s="9"/>
      <c r="J815" s="9"/>
      <c r="K815" s="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7"/>
      <c r="B816" s="4"/>
      <c r="C816" s="4"/>
      <c r="D816" s="3"/>
      <c r="E816" s="7"/>
      <c r="F816" s="7"/>
      <c r="G816" s="7"/>
      <c r="H816" s="4"/>
      <c r="I816" s="9"/>
      <c r="J816" s="9"/>
      <c r="K816" s="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7"/>
      <c r="B817" s="4"/>
      <c r="C817" s="4"/>
      <c r="D817" s="3"/>
      <c r="E817" s="7"/>
      <c r="F817" s="7"/>
      <c r="G817" s="7"/>
      <c r="H817" s="4"/>
      <c r="I817" s="9"/>
      <c r="J817" s="9"/>
      <c r="K817" s="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7"/>
      <c r="B818" s="4"/>
      <c r="C818" s="4"/>
      <c r="D818" s="3"/>
      <c r="E818" s="7"/>
      <c r="F818" s="7"/>
      <c r="G818" s="7"/>
      <c r="H818" s="4"/>
      <c r="I818" s="9"/>
      <c r="J818" s="9"/>
      <c r="K818" s="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7"/>
      <c r="B819" s="4"/>
      <c r="C819" s="4"/>
      <c r="D819" s="3"/>
      <c r="E819" s="7"/>
      <c r="F819" s="7"/>
      <c r="G819" s="7"/>
      <c r="H819" s="4"/>
      <c r="I819" s="9"/>
      <c r="J819" s="9"/>
      <c r="K819" s="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7"/>
      <c r="B820" s="4"/>
      <c r="C820" s="4"/>
      <c r="D820" s="3"/>
      <c r="E820" s="7"/>
      <c r="F820" s="7"/>
      <c r="G820" s="7"/>
      <c r="H820" s="4"/>
      <c r="I820" s="9"/>
      <c r="J820" s="9"/>
      <c r="K820" s="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7"/>
      <c r="B821" s="4"/>
      <c r="C821" s="4"/>
      <c r="D821" s="3"/>
      <c r="E821" s="7"/>
      <c r="F821" s="7"/>
      <c r="G821" s="7"/>
      <c r="H821" s="4"/>
      <c r="I821" s="9"/>
      <c r="J821" s="9"/>
      <c r="K821" s="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7"/>
      <c r="B822" s="4"/>
      <c r="C822" s="4"/>
      <c r="D822" s="3"/>
      <c r="E822" s="7"/>
      <c r="F822" s="7"/>
      <c r="G822" s="7"/>
      <c r="H822" s="4"/>
      <c r="I822" s="9"/>
      <c r="J822" s="9"/>
      <c r="K822" s="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7"/>
      <c r="B823" s="4"/>
      <c r="C823" s="4"/>
      <c r="D823" s="3"/>
      <c r="E823" s="7"/>
      <c r="F823" s="7"/>
      <c r="G823" s="7"/>
      <c r="H823" s="4"/>
      <c r="I823" s="9"/>
      <c r="J823" s="9"/>
      <c r="K823" s="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7"/>
      <c r="B824" s="4"/>
      <c r="C824" s="4"/>
      <c r="D824" s="3"/>
      <c r="E824" s="7"/>
      <c r="F824" s="7"/>
      <c r="G824" s="7"/>
      <c r="H824" s="4"/>
      <c r="I824" s="9"/>
      <c r="J824" s="9"/>
      <c r="K824" s="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7"/>
      <c r="B825" s="4"/>
      <c r="C825" s="4"/>
      <c r="D825" s="3"/>
      <c r="E825" s="7"/>
      <c r="F825" s="7"/>
      <c r="G825" s="7"/>
      <c r="H825" s="4"/>
      <c r="I825" s="9"/>
      <c r="J825" s="9"/>
      <c r="K825" s="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7"/>
      <c r="B826" s="4"/>
      <c r="C826" s="4"/>
      <c r="D826" s="3"/>
      <c r="E826" s="7"/>
      <c r="F826" s="7"/>
      <c r="G826" s="7"/>
      <c r="H826" s="4"/>
      <c r="I826" s="9"/>
      <c r="J826" s="9"/>
      <c r="K826" s="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7"/>
      <c r="B827" s="4"/>
      <c r="C827" s="4"/>
      <c r="D827" s="3"/>
      <c r="E827" s="7"/>
      <c r="F827" s="7"/>
      <c r="G827" s="7"/>
      <c r="H827" s="4"/>
      <c r="I827" s="9"/>
      <c r="J827" s="9"/>
      <c r="K827" s="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7"/>
      <c r="B828" s="4"/>
      <c r="C828" s="4"/>
      <c r="D828" s="3"/>
      <c r="E828" s="7"/>
      <c r="F828" s="7"/>
      <c r="G828" s="7"/>
      <c r="H828" s="4"/>
      <c r="I828" s="9"/>
      <c r="J828" s="9"/>
      <c r="K828" s="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7"/>
      <c r="B829" s="4"/>
      <c r="C829" s="4"/>
      <c r="D829" s="3"/>
      <c r="E829" s="7"/>
      <c r="F829" s="7"/>
      <c r="G829" s="7"/>
      <c r="H829" s="4"/>
      <c r="I829" s="9"/>
      <c r="J829" s="9"/>
      <c r="K829" s="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7"/>
      <c r="B830" s="4"/>
      <c r="C830" s="4"/>
      <c r="D830" s="3"/>
      <c r="E830" s="7"/>
      <c r="F830" s="7"/>
      <c r="G830" s="7"/>
      <c r="H830" s="4"/>
      <c r="I830" s="9"/>
      <c r="J830" s="9"/>
      <c r="K830" s="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7"/>
      <c r="B831" s="4"/>
      <c r="C831" s="4"/>
      <c r="D831" s="3"/>
      <c r="E831" s="7"/>
      <c r="F831" s="7"/>
      <c r="G831" s="7"/>
      <c r="H831" s="4"/>
      <c r="I831" s="9"/>
      <c r="J831" s="9"/>
      <c r="K831" s="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7"/>
      <c r="B832" s="4"/>
      <c r="C832" s="4"/>
      <c r="D832" s="3"/>
      <c r="E832" s="7"/>
      <c r="F832" s="7"/>
      <c r="G832" s="7"/>
      <c r="H832" s="4"/>
      <c r="I832" s="9"/>
      <c r="J832" s="9"/>
      <c r="K832" s="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7"/>
      <c r="B833" s="4"/>
      <c r="C833" s="4"/>
      <c r="D833" s="3"/>
      <c r="E833" s="7"/>
      <c r="F833" s="7"/>
      <c r="G833" s="7"/>
      <c r="H833" s="4"/>
      <c r="I833" s="9"/>
      <c r="J833" s="9"/>
      <c r="K833" s="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7"/>
      <c r="B834" s="4"/>
      <c r="C834" s="4"/>
      <c r="D834" s="3"/>
      <c r="E834" s="7"/>
      <c r="F834" s="7"/>
      <c r="G834" s="7"/>
      <c r="H834" s="4"/>
      <c r="I834" s="9"/>
      <c r="J834" s="9"/>
      <c r="K834" s="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7"/>
      <c r="B835" s="4"/>
      <c r="C835" s="4"/>
      <c r="D835" s="3"/>
      <c r="E835" s="7"/>
      <c r="F835" s="7"/>
      <c r="G835" s="7"/>
      <c r="H835" s="4"/>
      <c r="I835" s="9"/>
      <c r="J835" s="9"/>
      <c r="K835" s="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7"/>
      <c r="B836" s="4"/>
      <c r="C836" s="4"/>
      <c r="D836" s="3"/>
      <c r="E836" s="7"/>
      <c r="F836" s="7"/>
      <c r="G836" s="7"/>
      <c r="H836" s="4"/>
      <c r="I836" s="9"/>
      <c r="J836" s="9"/>
      <c r="K836" s="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7"/>
      <c r="B837" s="4"/>
      <c r="C837" s="4"/>
      <c r="D837" s="3"/>
      <c r="E837" s="7"/>
      <c r="F837" s="7"/>
      <c r="G837" s="7"/>
      <c r="H837" s="4"/>
      <c r="I837" s="9"/>
      <c r="J837" s="9"/>
      <c r="K837" s="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7"/>
      <c r="B838" s="4"/>
      <c r="C838" s="4"/>
      <c r="D838" s="3"/>
      <c r="E838" s="7"/>
      <c r="F838" s="7"/>
      <c r="G838" s="7"/>
      <c r="H838" s="4"/>
      <c r="I838" s="9"/>
      <c r="J838" s="9"/>
      <c r="K838" s="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7"/>
      <c r="B839" s="4"/>
      <c r="C839" s="4"/>
      <c r="D839" s="3"/>
      <c r="E839" s="7"/>
      <c r="F839" s="7"/>
      <c r="G839" s="7"/>
      <c r="H839" s="4"/>
      <c r="I839" s="9"/>
      <c r="J839" s="9"/>
      <c r="K839" s="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7"/>
      <c r="B840" s="4"/>
      <c r="C840" s="4"/>
      <c r="D840" s="3"/>
      <c r="E840" s="7"/>
      <c r="F840" s="7"/>
      <c r="G840" s="7"/>
      <c r="H840" s="4"/>
      <c r="I840" s="9"/>
      <c r="J840" s="9"/>
      <c r="K840" s="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7"/>
      <c r="B841" s="4"/>
      <c r="C841" s="4"/>
      <c r="D841" s="3"/>
      <c r="E841" s="7"/>
      <c r="F841" s="7"/>
      <c r="G841" s="7"/>
      <c r="H841" s="4"/>
      <c r="I841" s="9"/>
      <c r="J841" s="9"/>
      <c r="K841" s="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7"/>
      <c r="B842" s="4"/>
      <c r="C842" s="4"/>
      <c r="D842" s="3"/>
      <c r="E842" s="7"/>
      <c r="F842" s="7"/>
      <c r="G842" s="7"/>
      <c r="H842" s="4"/>
      <c r="I842" s="9"/>
      <c r="J842" s="9"/>
      <c r="K842" s="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7"/>
      <c r="B843" s="4"/>
      <c r="C843" s="4"/>
      <c r="D843" s="3"/>
      <c r="E843" s="7"/>
      <c r="F843" s="7"/>
      <c r="G843" s="7"/>
      <c r="H843" s="4"/>
      <c r="I843" s="9"/>
      <c r="J843" s="9"/>
      <c r="K843" s="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7"/>
      <c r="B844" s="4"/>
      <c r="C844" s="4"/>
      <c r="D844" s="3"/>
      <c r="E844" s="7"/>
      <c r="F844" s="7"/>
      <c r="G844" s="7"/>
      <c r="H844" s="4"/>
      <c r="I844" s="9"/>
      <c r="J844" s="9"/>
      <c r="K844" s="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7"/>
      <c r="B845" s="4"/>
      <c r="C845" s="4"/>
      <c r="D845" s="3"/>
      <c r="E845" s="7"/>
      <c r="F845" s="7"/>
      <c r="G845" s="7"/>
      <c r="H845" s="4"/>
      <c r="I845" s="9"/>
      <c r="J845" s="9"/>
      <c r="K845" s="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7"/>
      <c r="B846" s="4"/>
      <c r="C846" s="4"/>
      <c r="D846" s="3"/>
      <c r="E846" s="7"/>
      <c r="F846" s="7"/>
      <c r="G846" s="7"/>
      <c r="H846" s="4"/>
      <c r="I846" s="9"/>
      <c r="J846" s="9"/>
      <c r="K846" s="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7"/>
      <c r="B847" s="4"/>
      <c r="C847" s="4"/>
      <c r="D847" s="3"/>
      <c r="E847" s="7"/>
      <c r="F847" s="7"/>
      <c r="G847" s="7"/>
      <c r="H847" s="4"/>
      <c r="I847" s="9"/>
      <c r="J847" s="9"/>
      <c r="K847" s="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7"/>
      <c r="B848" s="4"/>
      <c r="C848" s="4"/>
      <c r="D848" s="3"/>
      <c r="E848" s="7"/>
      <c r="F848" s="7"/>
      <c r="G848" s="7"/>
      <c r="H848" s="4"/>
      <c r="I848" s="9"/>
      <c r="J848" s="9"/>
      <c r="K848" s="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7"/>
      <c r="B849" s="4"/>
      <c r="C849" s="4"/>
      <c r="D849" s="3"/>
      <c r="E849" s="7"/>
      <c r="F849" s="7"/>
      <c r="G849" s="7"/>
      <c r="H849" s="4"/>
      <c r="I849" s="9"/>
      <c r="J849" s="9"/>
      <c r="K849" s="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7"/>
      <c r="B850" s="4"/>
      <c r="C850" s="4"/>
      <c r="D850" s="3"/>
      <c r="E850" s="7"/>
      <c r="F850" s="7"/>
      <c r="G850" s="7"/>
      <c r="H850" s="4"/>
      <c r="I850" s="9"/>
      <c r="J850" s="9"/>
      <c r="K850" s="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7"/>
      <c r="B851" s="4"/>
      <c r="C851" s="4"/>
      <c r="D851" s="3"/>
      <c r="E851" s="7"/>
      <c r="F851" s="7"/>
      <c r="G851" s="7"/>
      <c r="H851" s="4"/>
      <c r="I851" s="9"/>
      <c r="J851" s="9"/>
      <c r="K851" s="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7"/>
      <c r="B852" s="4"/>
      <c r="C852" s="4"/>
      <c r="D852" s="3"/>
      <c r="E852" s="7"/>
      <c r="F852" s="7"/>
      <c r="G852" s="7"/>
      <c r="H852" s="4"/>
      <c r="I852" s="9"/>
      <c r="J852" s="9"/>
      <c r="K852" s="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7"/>
      <c r="B853" s="4"/>
      <c r="C853" s="4"/>
      <c r="D853" s="3"/>
      <c r="E853" s="7"/>
      <c r="F853" s="7"/>
      <c r="G853" s="7"/>
      <c r="H853" s="4"/>
      <c r="I853" s="9"/>
      <c r="J853" s="9"/>
      <c r="K853" s="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7"/>
      <c r="B854" s="4"/>
      <c r="C854" s="4"/>
      <c r="D854" s="3"/>
      <c r="E854" s="7"/>
      <c r="F854" s="7"/>
      <c r="G854" s="7"/>
      <c r="H854" s="4"/>
      <c r="I854" s="9"/>
      <c r="J854" s="9"/>
      <c r="K854" s="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7"/>
      <c r="B855" s="4"/>
      <c r="C855" s="4"/>
      <c r="D855" s="3"/>
      <c r="E855" s="7"/>
      <c r="F855" s="7"/>
      <c r="G855" s="7"/>
      <c r="H855" s="4"/>
      <c r="I855" s="9"/>
      <c r="J855" s="9"/>
      <c r="K855" s="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7"/>
      <c r="B856" s="4"/>
      <c r="C856" s="4"/>
      <c r="D856" s="3"/>
      <c r="E856" s="7"/>
      <c r="F856" s="7"/>
      <c r="G856" s="7"/>
      <c r="H856" s="4"/>
      <c r="I856" s="9"/>
      <c r="J856" s="9"/>
      <c r="K856" s="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7"/>
      <c r="B857" s="4"/>
      <c r="C857" s="4"/>
      <c r="D857" s="3"/>
      <c r="E857" s="7"/>
      <c r="F857" s="7"/>
      <c r="G857" s="7"/>
      <c r="H857" s="4"/>
      <c r="I857" s="9"/>
      <c r="J857" s="9"/>
      <c r="K857" s="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7"/>
      <c r="B858" s="4"/>
      <c r="C858" s="4"/>
      <c r="D858" s="3"/>
      <c r="E858" s="7"/>
      <c r="F858" s="7"/>
      <c r="G858" s="7"/>
      <c r="H858" s="4"/>
      <c r="I858" s="9"/>
      <c r="J858" s="9"/>
      <c r="K858" s="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7"/>
      <c r="B859" s="4"/>
      <c r="C859" s="4"/>
      <c r="D859" s="3"/>
      <c r="E859" s="7"/>
      <c r="F859" s="7"/>
      <c r="G859" s="7"/>
      <c r="H859" s="4"/>
      <c r="I859" s="9"/>
      <c r="J859" s="9"/>
      <c r="K859" s="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7"/>
      <c r="B860" s="4"/>
      <c r="C860" s="4"/>
      <c r="D860" s="3"/>
      <c r="E860" s="7"/>
      <c r="F860" s="7"/>
      <c r="G860" s="7"/>
      <c r="H860" s="4"/>
      <c r="I860" s="9"/>
      <c r="J860" s="9"/>
      <c r="K860" s="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7"/>
      <c r="B861" s="4"/>
      <c r="C861" s="4"/>
      <c r="D861" s="3"/>
      <c r="E861" s="7"/>
      <c r="F861" s="7"/>
      <c r="G861" s="7"/>
      <c r="H861" s="4"/>
      <c r="I861" s="9"/>
      <c r="J861" s="9"/>
      <c r="K861" s="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7"/>
      <c r="B862" s="4"/>
      <c r="C862" s="4"/>
      <c r="D862" s="3"/>
      <c r="E862" s="7"/>
      <c r="F862" s="7"/>
      <c r="G862" s="7"/>
      <c r="H862" s="4"/>
      <c r="I862" s="9"/>
      <c r="J862" s="9"/>
      <c r="K862" s="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7"/>
      <c r="B863" s="4"/>
      <c r="C863" s="4"/>
      <c r="D863" s="3"/>
      <c r="E863" s="7"/>
      <c r="F863" s="7"/>
      <c r="G863" s="7"/>
      <c r="H863" s="4"/>
      <c r="I863" s="9"/>
      <c r="J863" s="9"/>
      <c r="K863" s="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7"/>
      <c r="B864" s="4"/>
      <c r="C864" s="4"/>
      <c r="D864" s="3"/>
      <c r="E864" s="7"/>
      <c r="F864" s="7"/>
      <c r="G864" s="7"/>
      <c r="H864" s="4"/>
      <c r="I864" s="9"/>
      <c r="J864" s="9"/>
      <c r="K864" s="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7"/>
      <c r="B865" s="4"/>
      <c r="C865" s="4"/>
      <c r="D865" s="3"/>
      <c r="E865" s="7"/>
      <c r="F865" s="7"/>
      <c r="G865" s="7"/>
      <c r="H865" s="4"/>
      <c r="I865" s="9"/>
      <c r="J865" s="9"/>
      <c r="K865" s="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7"/>
      <c r="B866" s="4"/>
      <c r="C866" s="4"/>
      <c r="D866" s="3"/>
      <c r="E866" s="7"/>
      <c r="F866" s="7"/>
      <c r="G866" s="7"/>
      <c r="H866" s="4"/>
      <c r="I866" s="9"/>
      <c r="J866" s="9"/>
      <c r="K866" s="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7"/>
      <c r="B867" s="4"/>
      <c r="C867" s="4"/>
      <c r="D867" s="3"/>
      <c r="E867" s="7"/>
      <c r="F867" s="7"/>
      <c r="G867" s="7"/>
      <c r="H867" s="4"/>
      <c r="I867" s="9"/>
      <c r="J867" s="9"/>
      <c r="K867" s="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7"/>
      <c r="B868" s="4"/>
      <c r="C868" s="4"/>
      <c r="D868" s="3"/>
      <c r="E868" s="7"/>
      <c r="F868" s="7"/>
      <c r="G868" s="7"/>
      <c r="H868" s="4"/>
      <c r="I868" s="9"/>
      <c r="J868" s="9"/>
      <c r="K868" s="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7"/>
      <c r="B869" s="4"/>
      <c r="C869" s="4"/>
      <c r="D869" s="3"/>
      <c r="E869" s="7"/>
      <c r="F869" s="7"/>
      <c r="G869" s="7"/>
      <c r="H869" s="4"/>
      <c r="I869" s="9"/>
      <c r="J869" s="9"/>
      <c r="K869" s="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7"/>
      <c r="B870" s="4"/>
      <c r="C870" s="4"/>
      <c r="D870" s="3"/>
      <c r="E870" s="7"/>
      <c r="F870" s="7"/>
      <c r="G870" s="7"/>
      <c r="H870" s="4"/>
      <c r="I870" s="9"/>
      <c r="J870" s="9"/>
      <c r="K870" s="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7"/>
      <c r="B871" s="4"/>
      <c r="C871" s="4"/>
      <c r="D871" s="3"/>
      <c r="E871" s="7"/>
      <c r="F871" s="7"/>
      <c r="G871" s="7"/>
      <c r="H871" s="4"/>
      <c r="I871" s="9"/>
      <c r="J871" s="9"/>
      <c r="K871" s="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7"/>
      <c r="B872" s="4"/>
      <c r="C872" s="4"/>
      <c r="D872" s="3"/>
      <c r="E872" s="7"/>
      <c r="F872" s="7"/>
      <c r="G872" s="7"/>
      <c r="H872" s="4"/>
      <c r="I872" s="9"/>
      <c r="J872" s="9"/>
      <c r="K872" s="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7"/>
      <c r="B873" s="4"/>
      <c r="C873" s="4"/>
      <c r="D873" s="3"/>
      <c r="E873" s="7"/>
      <c r="F873" s="7"/>
      <c r="G873" s="7"/>
      <c r="H873" s="4"/>
      <c r="I873" s="9"/>
      <c r="J873" s="9"/>
      <c r="K873" s="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7"/>
      <c r="B874" s="4"/>
      <c r="C874" s="4"/>
      <c r="D874" s="3"/>
      <c r="E874" s="7"/>
      <c r="F874" s="7"/>
      <c r="G874" s="7"/>
      <c r="H874" s="4"/>
      <c r="I874" s="9"/>
      <c r="J874" s="9"/>
      <c r="K874" s="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7"/>
      <c r="B875" s="4"/>
      <c r="C875" s="4"/>
      <c r="D875" s="3"/>
      <c r="E875" s="7"/>
      <c r="F875" s="7"/>
      <c r="G875" s="7"/>
      <c r="H875" s="4"/>
      <c r="I875" s="9"/>
      <c r="J875" s="9"/>
      <c r="K875" s="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7"/>
      <c r="B876" s="4"/>
      <c r="C876" s="4"/>
      <c r="D876" s="3"/>
      <c r="E876" s="7"/>
      <c r="F876" s="7"/>
      <c r="G876" s="7"/>
      <c r="H876" s="4"/>
      <c r="I876" s="9"/>
      <c r="J876" s="9"/>
      <c r="K876" s="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7"/>
      <c r="B877" s="4"/>
      <c r="C877" s="4"/>
      <c r="D877" s="3"/>
      <c r="E877" s="7"/>
      <c r="F877" s="7"/>
      <c r="G877" s="7"/>
      <c r="H877" s="4"/>
      <c r="I877" s="9"/>
      <c r="J877" s="9"/>
      <c r="K877" s="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7"/>
      <c r="B878" s="4"/>
      <c r="C878" s="4"/>
      <c r="D878" s="3"/>
      <c r="E878" s="7"/>
      <c r="F878" s="7"/>
      <c r="G878" s="7"/>
      <c r="H878" s="4"/>
      <c r="I878" s="9"/>
      <c r="J878" s="9"/>
      <c r="K878" s="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7"/>
      <c r="B879" s="4"/>
      <c r="C879" s="4"/>
      <c r="D879" s="3"/>
      <c r="E879" s="7"/>
      <c r="F879" s="7"/>
      <c r="G879" s="7"/>
      <c r="H879" s="4"/>
      <c r="I879" s="9"/>
      <c r="J879" s="9"/>
      <c r="K879" s="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7"/>
      <c r="B880" s="4"/>
      <c r="C880" s="4"/>
      <c r="D880" s="3"/>
      <c r="E880" s="7"/>
      <c r="F880" s="7"/>
      <c r="G880" s="7"/>
      <c r="H880" s="4"/>
      <c r="I880" s="9"/>
      <c r="J880" s="9"/>
      <c r="K880" s="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7"/>
      <c r="B881" s="4"/>
      <c r="C881" s="4"/>
      <c r="D881" s="3"/>
      <c r="E881" s="7"/>
      <c r="F881" s="7"/>
      <c r="G881" s="7"/>
      <c r="H881" s="4"/>
      <c r="I881" s="9"/>
      <c r="J881" s="9"/>
      <c r="K881" s="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7"/>
      <c r="B882" s="4"/>
      <c r="C882" s="4"/>
      <c r="D882" s="3"/>
      <c r="E882" s="7"/>
      <c r="F882" s="7"/>
      <c r="G882" s="7"/>
      <c r="H882" s="4"/>
      <c r="I882" s="9"/>
      <c r="J882" s="9"/>
      <c r="K882" s="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7"/>
      <c r="B883" s="4"/>
      <c r="C883" s="4"/>
      <c r="D883" s="3"/>
      <c r="E883" s="7"/>
      <c r="F883" s="7"/>
      <c r="G883" s="7"/>
      <c r="H883" s="4"/>
      <c r="I883" s="9"/>
      <c r="J883" s="9"/>
      <c r="K883" s="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7"/>
      <c r="B884" s="4"/>
      <c r="C884" s="4"/>
      <c r="D884" s="3"/>
      <c r="E884" s="7"/>
      <c r="F884" s="7"/>
      <c r="G884" s="7"/>
      <c r="H884" s="4"/>
      <c r="I884" s="9"/>
      <c r="J884" s="9"/>
      <c r="K884" s="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7"/>
      <c r="B885" s="4"/>
      <c r="C885" s="4"/>
      <c r="D885" s="3"/>
      <c r="E885" s="7"/>
      <c r="F885" s="7"/>
      <c r="G885" s="7"/>
      <c r="H885" s="4"/>
      <c r="I885" s="9"/>
      <c r="J885" s="9"/>
      <c r="K885" s="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7"/>
      <c r="B886" s="4"/>
      <c r="C886" s="4"/>
      <c r="D886" s="3"/>
      <c r="E886" s="7"/>
      <c r="F886" s="7"/>
      <c r="G886" s="7"/>
      <c r="H886" s="4"/>
      <c r="I886" s="9"/>
      <c r="J886" s="9"/>
      <c r="K886" s="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7"/>
      <c r="B887" s="4"/>
      <c r="C887" s="4"/>
      <c r="D887" s="3"/>
      <c r="E887" s="7"/>
      <c r="F887" s="7"/>
      <c r="G887" s="7"/>
      <c r="H887" s="4"/>
      <c r="I887" s="9"/>
      <c r="J887" s="9"/>
      <c r="K887" s="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7"/>
      <c r="B888" s="4"/>
      <c r="C888" s="4"/>
      <c r="D888" s="3"/>
      <c r="E888" s="7"/>
      <c r="F888" s="7"/>
      <c r="G888" s="7"/>
      <c r="H888" s="4"/>
      <c r="I888" s="9"/>
      <c r="J888" s="9"/>
      <c r="K888" s="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7"/>
      <c r="B889" s="4"/>
      <c r="C889" s="4"/>
      <c r="D889" s="3"/>
      <c r="E889" s="7"/>
      <c r="F889" s="7"/>
      <c r="G889" s="7"/>
      <c r="H889" s="4"/>
      <c r="I889" s="9"/>
      <c r="J889" s="9"/>
      <c r="K889" s="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7"/>
      <c r="B890" s="4"/>
      <c r="C890" s="4"/>
      <c r="D890" s="3"/>
      <c r="E890" s="7"/>
      <c r="F890" s="7"/>
      <c r="G890" s="7"/>
      <c r="H890" s="4"/>
      <c r="I890" s="9"/>
      <c r="J890" s="9"/>
      <c r="K890" s="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7"/>
      <c r="B891" s="4"/>
      <c r="C891" s="4"/>
      <c r="D891" s="3"/>
      <c r="E891" s="7"/>
      <c r="F891" s="7"/>
      <c r="G891" s="7"/>
      <c r="H891" s="4"/>
      <c r="I891" s="9"/>
      <c r="J891" s="9"/>
      <c r="K891" s="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7"/>
      <c r="B892" s="4"/>
      <c r="C892" s="4"/>
      <c r="D892" s="3"/>
      <c r="E892" s="7"/>
      <c r="F892" s="7"/>
      <c r="G892" s="7"/>
      <c r="H892" s="4"/>
      <c r="I892" s="9"/>
      <c r="J892" s="9"/>
      <c r="K892" s="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7"/>
      <c r="B893" s="4"/>
      <c r="C893" s="4"/>
      <c r="D893" s="3"/>
      <c r="E893" s="7"/>
      <c r="F893" s="7"/>
      <c r="G893" s="7"/>
      <c r="H893" s="4"/>
      <c r="I893" s="9"/>
      <c r="J893" s="9"/>
      <c r="K893" s="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7"/>
      <c r="B894" s="4"/>
      <c r="C894" s="4"/>
      <c r="D894" s="3"/>
      <c r="E894" s="7"/>
      <c r="F894" s="7"/>
      <c r="G894" s="7"/>
      <c r="H894" s="4"/>
      <c r="I894" s="9"/>
      <c r="J894" s="9"/>
      <c r="K894" s="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7"/>
      <c r="B895" s="4"/>
      <c r="C895" s="4"/>
      <c r="D895" s="3"/>
      <c r="E895" s="7"/>
      <c r="F895" s="7"/>
      <c r="G895" s="7"/>
      <c r="H895" s="4"/>
      <c r="I895" s="9"/>
      <c r="J895" s="9"/>
      <c r="K895" s="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7"/>
      <c r="B896" s="4"/>
      <c r="C896" s="4"/>
      <c r="D896" s="3"/>
      <c r="E896" s="7"/>
      <c r="F896" s="7"/>
      <c r="G896" s="7"/>
      <c r="H896" s="4"/>
      <c r="I896" s="9"/>
      <c r="J896" s="9"/>
      <c r="K896" s="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7"/>
      <c r="B897" s="4"/>
      <c r="C897" s="4"/>
      <c r="D897" s="3"/>
      <c r="E897" s="7"/>
      <c r="F897" s="7"/>
      <c r="G897" s="7"/>
      <c r="H897" s="4"/>
      <c r="I897" s="9"/>
      <c r="J897" s="9"/>
      <c r="K897" s="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7"/>
      <c r="B898" s="4"/>
      <c r="C898" s="4"/>
      <c r="D898" s="3"/>
      <c r="E898" s="7"/>
      <c r="F898" s="7"/>
      <c r="G898" s="7"/>
      <c r="H898" s="4"/>
      <c r="I898" s="9"/>
      <c r="J898" s="9"/>
      <c r="K898" s="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7"/>
      <c r="B899" s="4"/>
      <c r="C899" s="4"/>
      <c r="D899" s="3"/>
      <c r="E899" s="7"/>
      <c r="F899" s="7"/>
      <c r="G899" s="7"/>
      <c r="H899" s="4"/>
      <c r="I899" s="9"/>
      <c r="J899" s="9"/>
      <c r="K899" s="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7"/>
      <c r="B900" s="4"/>
      <c r="C900" s="4"/>
      <c r="D900" s="3"/>
      <c r="E900" s="7"/>
      <c r="F900" s="7"/>
      <c r="G900" s="7"/>
      <c r="H900" s="4"/>
      <c r="I900" s="9"/>
      <c r="J900" s="9"/>
      <c r="K900" s="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7"/>
      <c r="B901" s="4"/>
      <c r="C901" s="4"/>
      <c r="D901" s="3"/>
      <c r="E901" s="7"/>
      <c r="F901" s="7"/>
      <c r="G901" s="7"/>
      <c r="H901" s="4"/>
      <c r="I901" s="9"/>
      <c r="J901" s="9"/>
      <c r="K901" s="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7"/>
      <c r="B902" s="4"/>
      <c r="C902" s="4"/>
      <c r="D902" s="3"/>
      <c r="E902" s="7"/>
      <c r="F902" s="7"/>
      <c r="G902" s="7"/>
      <c r="H902" s="4"/>
      <c r="I902" s="9"/>
      <c r="J902" s="9"/>
      <c r="K902" s="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7"/>
      <c r="B903" s="4"/>
      <c r="C903" s="4"/>
      <c r="D903" s="3"/>
      <c r="E903" s="7"/>
      <c r="F903" s="7"/>
      <c r="G903" s="7"/>
      <c r="H903" s="4"/>
      <c r="I903" s="9"/>
      <c r="J903" s="9"/>
      <c r="K903" s="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7"/>
      <c r="B904" s="4"/>
      <c r="C904" s="4"/>
      <c r="D904" s="3"/>
      <c r="E904" s="7"/>
      <c r="F904" s="7"/>
      <c r="G904" s="7"/>
      <c r="H904" s="4"/>
      <c r="I904" s="9"/>
      <c r="J904" s="9"/>
      <c r="K904" s="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7"/>
      <c r="B905" s="4"/>
      <c r="C905" s="4"/>
      <c r="D905" s="3"/>
      <c r="E905" s="7"/>
      <c r="F905" s="7"/>
      <c r="G905" s="7"/>
      <c r="H905" s="4"/>
      <c r="I905" s="9"/>
      <c r="J905" s="9"/>
      <c r="K905" s="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7"/>
      <c r="B906" s="4"/>
      <c r="C906" s="4"/>
      <c r="D906" s="3"/>
      <c r="E906" s="7"/>
      <c r="F906" s="7"/>
      <c r="G906" s="7"/>
      <c r="H906" s="4"/>
      <c r="I906" s="9"/>
      <c r="J906" s="9"/>
      <c r="K906" s="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7"/>
      <c r="B907" s="4"/>
      <c r="C907" s="4"/>
      <c r="D907" s="3"/>
      <c r="E907" s="7"/>
      <c r="F907" s="7"/>
      <c r="G907" s="7"/>
      <c r="H907" s="4"/>
      <c r="I907" s="9"/>
      <c r="J907" s="9"/>
      <c r="K907" s="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7"/>
      <c r="B908" s="4"/>
      <c r="C908" s="4"/>
      <c r="D908" s="3"/>
      <c r="E908" s="7"/>
      <c r="F908" s="7"/>
      <c r="G908" s="7"/>
      <c r="H908" s="4"/>
      <c r="I908" s="9"/>
      <c r="J908" s="9"/>
      <c r="K908" s="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7"/>
      <c r="B909" s="4"/>
      <c r="C909" s="4"/>
      <c r="D909" s="3"/>
      <c r="E909" s="7"/>
      <c r="F909" s="7"/>
      <c r="G909" s="7"/>
      <c r="H909" s="4"/>
      <c r="I909" s="9"/>
      <c r="J909" s="9"/>
      <c r="K909" s="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7"/>
      <c r="B910" s="4"/>
      <c r="C910" s="4"/>
      <c r="D910" s="3"/>
      <c r="E910" s="7"/>
      <c r="F910" s="7"/>
      <c r="G910" s="7"/>
      <c r="H910" s="4"/>
      <c r="I910" s="9"/>
      <c r="J910" s="9"/>
      <c r="K910" s="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7"/>
      <c r="B911" s="4"/>
      <c r="C911" s="4"/>
      <c r="D911" s="3"/>
      <c r="E911" s="7"/>
      <c r="F911" s="7"/>
      <c r="G911" s="7"/>
      <c r="H911" s="4"/>
      <c r="I911" s="9"/>
      <c r="J911" s="9"/>
      <c r="K911" s="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7"/>
      <c r="B912" s="4"/>
      <c r="C912" s="4"/>
      <c r="D912" s="3"/>
      <c r="E912" s="7"/>
      <c r="F912" s="7"/>
      <c r="G912" s="7"/>
      <c r="H912" s="4"/>
      <c r="I912" s="9"/>
      <c r="J912" s="9"/>
      <c r="K912" s="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7"/>
      <c r="B913" s="4"/>
      <c r="C913" s="4"/>
      <c r="D913" s="3"/>
      <c r="E913" s="7"/>
      <c r="F913" s="7"/>
      <c r="G913" s="7"/>
      <c r="H913" s="4"/>
      <c r="I913" s="9"/>
      <c r="J913" s="9"/>
      <c r="K913" s="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7"/>
      <c r="B914" s="4"/>
      <c r="C914" s="4"/>
      <c r="D914" s="3"/>
      <c r="E914" s="7"/>
      <c r="F914" s="7"/>
      <c r="G914" s="7"/>
      <c r="H914" s="4"/>
      <c r="I914" s="9"/>
      <c r="J914" s="9"/>
      <c r="K914" s="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7"/>
      <c r="B915" s="4"/>
      <c r="C915" s="4"/>
      <c r="D915" s="3"/>
      <c r="E915" s="7"/>
      <c r="F915" s="7"/>
      <c r="G915" s="7"/>
      <c r="H915" s="4"/>
      <c r="I915" s="9"/>
      <c r="J915" s="9"/>
      <c r="K915" s="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7"/>
      <c r="B916" s="4"/>
      <c r="C916" s="4"/>
      <c r="D916" s="3"/>
      <c r="E916" s="7"/>
      <c r="F916" s="7"/>
      <c r="G916" s="7"/>
      <c r="H916" s="4"/>
      <c r="I916" s="9"/>
      <c r="J916" s="9"/>
      <c r="K916" s="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7"/>
      <c r="B917" s="4"/>
      <c r="C917" s="4"/>
      <c r="D917" s="3"/>
      <c r="E917" s="7"/>
      <c r="F917" s="7"/>
      <c r="G917" s="7"/>
      <c r="H917" s="4"/>
      <c r="I917" s="9"/>
      <c r="J917" s="9"/>
      <c r="K917" s="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7"/>
      <c r="B918" s="4"/>
      <c r="C918" s="4"/>
      <c r="D918" s="3"/>
      <c r="E918" s="7"/>
      <c r="F918" s="7"/>
      <c r="G918" s="7"/>
      <c r="H918" s="4"/>
      <c r="I918" s="9"/>
      <c r="J918" s="9"/>
      <c r="K918" s="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7"/>
      <c r="B919" s="4"/>
      <c r="C919" s="4"/>
      <c r="D919" s="3"/>
      <c r="E919" s="7"/>
      <c r="F919" s="7"/>
      <c r="G919" s="7"/>
      <c r="H919" s="4"/>
      <c r="I919" s="9"/>
      <c r="J919" s="9"/>
      <c r="K919" s="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7"/>
      <c r="B920" s="4"/>
      <c r="C920" s="4"/>
      <c r="D920" s="3"/>
      <c r="E920" s="7"/>
      <c r="F920" s="7"/>
      <c r="G920" s="7"/>
      <c r="H920" s="4"/>
      <c r="I920" s="9"/>
      <c r="J920" s="9"/>
      <c r="K920" s="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7"/>
      <c r="B921" s="4"/>
      <c r="C921" s="4"/>
      <c r="D921" s="3"/>
      <c r="E921" s="7"/>
      <c r="F921" s="7"/>
      <c r="G921" s="7"/>
      <c r="H921" s="4"/>
      <c r="I921" s="9"/>
      <c r="J921" s="9"/>
      <c r="K921" s="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7"/>
      <c r="B922" s="4"/>
      <c r="C922" s="4"/>
      <c r="D922" s="3"/>
      <c r="E922" s="7"/>
      <c r="F922" s="7"/>
      <c r="G922" s="7"/>
      <c r="H922" s="4"/>
      <c r="I922" s="9"/>
      <c r="J922" s="9"/>
      <c r="K922" s="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7"/>
      <c r="B923" s="4"/>
      <c r="C923" s="4"/>
      <c r="D923" s="3"/>
      <c r="E923" s="7"/>
      <c r="F923" s="7"/>
      <c r="G923" s="7"/>
      <c r="H923" s="4"/>
      <c r="I923" s="9"/>
      <c r="J923" s="9"/>
      <c r="K923" s="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7"/>
      <c r="B924" s="4"/>
      <c r="C924" s="4"/>
      <c r="D924" s="3"/>
      <c r="E924" s="7"/>
      <c r="F924" s="7"/>
      <c r="G924" s="7"/>
      <c r="H924" s="4"/>
      <c r="I924" s="9"/>
      <c r="J924" s="9"/>
      <c r="K924" s="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7"/>
      <c r="B925" s="4"/>
      <c r="C925" s="4"/>
      <c r="D925" s="3"/>
      <c r="E925" s="7"/>
      <c r="F925" s="7"/>
      <c r="G925" s="7"/>
      <c r="H925" s="4"/>
      <c r="I925" s="9"/>
      <c r="J925" s="9"/>
      <c r="K925" s="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7"/>
      <c r="B926" s="4"/>
      <c r="C926" s="4"/>
      <c r="D926" s="3"/>
      <c r="E926" s="7"/>
      <c r="F926" s="7"/>
      <c r="G926" s="7"/>
      <c r="H926" s="4"/>
      <c r="I926" s="9"/>
      <c r="J926" s="9"/>
      <c r="K926" s="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7"/>
      <c r="B927" s="4"/>
      <c r="C927" s="4"/>
      <c r="D927" s="3"/>
      <c r="E927" s="7"/>
      <c r="F927" s="7"/>
      <c r="G927" s="7"/>
      <c r="H927" s="4"/>
      <c r="I927" s="9"/>
      <c r="J927" s="9"/>
      <c r="K927" s="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7"/>
      <c r="B928" s="4"/>
      <c r="C928" s="4"/>
      <c r="D928" s="3"/>
      <c r="E928" s="7"/>
      <c r="F928" s="7"/>
      <c r="G928" s="7"/>
      <c r="H928" s="4"/>
      <c r="I928" s="9"/>
      <c r="J928" s="9"/>
      <c r="K928" s="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7"/>
      <c r="B929" s="4"/>
      <c r="C929" s="4"/>
      <c r="D929" s="3"/>
      <c r="E929" s="7"/>
      <c r="F929" s="7"/>
      <c r="G929" s="7"/>
      <c r="H929" s="4"/>
      <c r="I929" s="9"/>
      <c r="J929" s="9"/>
      <c r="K929" s="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7"/>
      <c r="B930" s="4"/>
      <c r="C930" s="4"/>
      <c r="D930" s="3"/>
      <c r="E930" s="7"/>
      <c r="F930" s="7"/>
      <c r="G930" s="7"/>
      <c r="H930" s="4"/>
      <c r="I930" s="9"/>
      <c r="J930" s="9"/>
      <c r="K930" s="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7"/>
      <c r="B931" s="4"/>
      <c r="C931" s="4"/>
      <c r="D931" s="3"/>
      <c r="E931" s="7"/>
      <c r="F931" s="7"/>
      <c r="G931" s="7"/>
      <c r="H931" s="4"/>
      <c r="I931" s="9"/>
      <c r="J931" s="9"/>
      <c r="K931" s="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7"/>
      <c r="B932" s="4"/>
      <c r="C932" s="4"/>
      <c r="D932" s="3"/>
      <c r="E932" s="7"/>
      <c r="F932" s="7"/>
      <c r="G932" s="7"/>
      <c r="H932" s="4"/>
      <c r="I932" s="9"/>
      <c r="J932" s="9"/>
      <c r="K932" s="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7"/>
      <c r="B933" s="4"/>
      <c r="C933" s="4"/>
      <c r="D933" s="3"/>
      <c r="E933" s="7"/>
      <c r="F933" s="7"/>
      <c r="G933" s="7"/>
      <c r="H933" s="4"/>
      <c r="I933" s="9"/>
      <c r="J933" s="9"/>
      <c r="K933" s="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7"/>
      <c r="B934" s="4"/>
      <c r="C934" s="4"/>
      <c r="D934" s="3"/>
      <c r="E934" s="7"/>
      <c r="F934" s="7"/>
      <c r="G934" s="7"/>
      <c r="H934" s="4"/>
      <c r="I934" s="9"/>
      <c r="J934" s="9"/>
      <c r="K934" s="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7"/>
      <c r="B935" s="4"/>
      <c r="C935" s="4"/>
      <c r="D935" s="3"/>
      <c r="E935" s="7"/>
      <c r="F935" s="7"/>
      <c r="G935" s="7"/>
      <c r="H935" s="4"/>
      <c r="I935" s="9"/>
      <c r="J935" s="9"/>
      <c r="K935" s="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7"/>
      <c r="B936" s="4"/>
      <c r="C936" s="4"/>
      <c r="D936" s="3"/>
      <c r="E936" s="7"/>
      <c r="F936" s="7"/>
      <c r="G936" s="7"/>
      <c r="H936" s="4"/>
      <c r="I936" s="9"/>
      <c r="J936" s="9"/>
      <c r="K936" s="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7"/>
      <c r="B937" s="4"/>
      <c r="C937" s="4"/>
      <c r="D937" s="3"/>
      <c r="E937" s="7"/>
      <c r="F937" s="7"/>
      <c r="G937" s="7"/>
      <c r="H937" s="4"/>
      <c r="I937" s="9"/>
      <c r="J937" s="9"/>
      <c r="K937" s="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7"/>
      <c r="B938" s="4"/>
      <c r="C938" s="4"/>
      <c r="D938" s="3"/>
      <c r="E938" s="7"/>
      <c r="F938" s="7"/>
      <c r="G938" s="7"/>
      <c r="H938" s="4"/>
      <c r="I938" s="9"/>
      <c r="J938" s="9"/>
      <c r="K938" s="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7"/>
      <c r="B939" s="4"/>
      <c r="C939" s="4"/>
      <c r="D939" s="3"/>
      <c r="E939" s="7"/>
      <c r="F939" s="7"/>
      <c r="G939" s="7"/>
      <c r="H939" s="4"/>
      <c r="I939" s="9"/>
      <c r="J939" s="9"/>
      <c r="K939" s="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7"/>
      <c r="B940" s="4"/>
      <c r="C940" s="4"/>
      <c r="D940" s="3"/>
      <c r="E940" s="7"/>
      <c r="F940" s="7"/>
      <c r="G940" s="7"/>
      <c r="H940" s="4"/>
      <c r="I940" s="9"/>
      <c r="J940" s="9"/>
      <c r="K940" s="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7"/>
      <c r="B941" s="4"/>
      <c r="C941" s="4"/>
      <c r="D941" s="3"/>
      <c r="E941" s="7"/>
      <c r="F941" s="7"/>
      <c r="G941" s="7"/>
      <c r="H941" s="4"/>
      <c r="I941" s="9"/>
      <c r="J941" s="9"/>
      <c r="K941" s="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7"/>
      <c r="B942" s="4"/>
      <c r="C942" s="4"/>
      <c r="D942" s="3"/>
      <c r="E942" s="7"/>
      <c r="F942" s="7"/>
      <c r="G942" s="7"/>
      <c r="H942" s="4"/>
      <c r="I942" s="9"/>
      <c r="J942" s="9"/>
      <c r="K942" s="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7"/>
      <c r="B943" s="4"/>
      <c r="C943" s="4"/>
      <c r="D943" s="3"/>
      <c r="E943" s="7"/>
      <c r="F943" s="7"/>
      <c r="G943" s="7"/>
      <c r="H943" s="4"/>
      <c r="I943" s="9"/>
      <c r="J943" s="9"/>
      <c r="K943" s="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7"/>
      <c r="B944" s="4"/>
      <c r="C944" s="4"/>
      <c r="D944" s="3"/>
      <c r="E944" s="7"/>
      <c r="F944" s="7"/>
      <c r="G944" s="7"/>
      <c r="H944" s="4"/>
      <c r="I944" s="9"/>
      <c r="J944" s="9"/>
      <c r="K944" s="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7"/>
      <c r="B945" s="4"/>
      <c r="C945" s="4"/>
      <c r="D945" s="3"/>
      <c r="E945" s="7"/>
      <c r="F945" s="7"/>
      <c r="G945" s="7"/>
      <c r="H945" s="4"/>
      <c r="I945" s="9"/>
      <c r="J945" s="9"/>
      <c r="K945" s="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7"/>
      <c r="B946" s="4"/>
      <c r="C946" s="4"/>
      <c r="D946" s="3"/>
      <c r="E946" s="7"/>
      <c r="F946" s="7"/>
      <c r="G946" s="7"/>
      <c r="H946" s="4"/>
      <c r="I946" s="9"/>
      <c r="J946" s="9"/>
      <c r="K946" s="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7"/>
      <c r="B947" s="4"/>
      <c r="C947" s="4"/>
      <c r="D947" s="3"/>
      <c r="E947" s="7"/>
      <c r="F947" s="7"/>
      <c r="G947" s="7"/>
      <c r="H947" s="4"/>
      <c r="I947" s="9"/>
      <c r="J947" s="9"/>
      <c r="K947" s="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7"/>
      <c r="B948" s="4"/>
      <c r="C948" s="4"/>
      <c r="D948" s="3"/>
      <c r="E948" s="7"/>
      <c r="F948" s="7"/>
      <c r="G948" s="7"/>
      <c r="H948" s="4"/>
      <c r="I948" s="9"/>
      <c r="J948" s="9"/>
      <c r="K948" s="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7"/>
      <c r="B949" s="4"/>
      <c r="C949" s="4"/>
      <c r="D949" s="3"/>
      <c r="E949" s="7"/>
      <c r="F949" s="7"/>
      <c r="G949" s="7"/>
      <c r="H949" s="4"/>
      <c r="I949" s="9"/>
      <c r="J949" s="9"/>
      <c r="K949" s="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7"/>
      <c r="B950" s="4"/>
      <c r="C950" s="4"/>
      <c r="D950" s="3"/>
      <c r="E950" s="7"/>
      <c r="F950" s="7"/>
      <c r="G950" s="7"/>
      <c r="H950" s="4"/>
      <c r="I950" s="9"/>
      <c r="J950" s="9"/>
      <c r="K950" s="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7"/>
      <c r="B951" s="4"/>
      <c r="C951" s="4"/>
      <c r="D951" s="3"/>
      <c r="E951" s="7"/>
      <c r="F951" s="7"/>
      <c r="G951" s="7"/>
      <c r="H951" s="4"/>
      <c r="I951" s="9"/>
      <c r="J951" s="9"/>
      <c r="K951" s="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7"/>
      <c r="B952" s="4"/>
      <c r="C952" s="4"/>
      <c r="D952" s="3"/>
      <c r="E952" s="7"/>
      <c r="F952" s="7"/>
      <c r="G952" s="7"/>
      <c r="H952" s="4"/>
      <c r="I952" s="9"/>
      <c r="J952" s="9"/>
      <c r="K952" s="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7"/>
      <c r="B953" s="4"/>
      <c r="C953" s="4"/>
      <c r="D953" s="3"/>
      <c r="E953" s="7"/>
      <c r="F953" s="7"/>
      <c r="G953" s="7"/>
      <c r="H953" s="4"/>
      <c r="I953" s="9"/>
      <c r="J953" s="9"/>
      <c r="K953" s="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7"/>
      <c r="B954" s="4"/>
      <c r="C954" s="4"/>
      <c r="D954" s="3"/>
      <c r="E954" s="7"/>
      <c r="F954" s="7"/>
      <c r="G954" s="7"/>
      <c r="H954" s="4"/>
      <c r="I954" s="9"/>
      <c r="J954" s="9"/>
      <c r="K954" s="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7"/>
      <c r="B955" s="4"/>
      <c r="C955" s="4"/>
      <c r="D955" s="3"/>
      <c r="E955" s="7"/>
      <c r="F955" s="7"/>
      <c r="G955" s="7"/>
      <c r="H955" s="4"/>
      <c r="I955" s="9"/>
      <c r="J955" s="9"/>
      <c r="K955" s="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7"/>
      <c r="B956" s="4"/>
      <c r="C956" s="4"/>
      <c r="D956" s="3"/>
      <c r="E956" s="7"/>
      <c r="F956" s="7"/>
      <c r="G956" s="7"/>
      <c r="H956" s="4"/>
      <c r="I956" s="9"/>
      <c r="J956" s="9"/>
      <c r="K956" s="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7"/>
      <c r="B957" s="4"/>
      <c r="C957" s="4"/>
      <c r="D957" s="3"/>
      <c r="E957" s="7"/>
      <c r="F957" s="7"/>
      <c r="G957" s="7"/>
      <c r="H957" s="4"/>
      <c r="I957" s="9"/>
      <c r="J957" s="9"/>
      <c r="K957" s="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7"/>
      <c r="B958" s="4"/>
      <c r="C958" s="4"/>
      <c r="D958" s="3"/>
      <c r="E958" s="7"/>
      <c r="F958" s="7"/>
      <c r="G958" s="7"/>
      <c r="H958" s="4"/>
      <c r="I958" s="9"/>
      <c r="J958" s="9"/>
      <c r="K958" s="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7"/>
      <c r="B959" s="4"/>
      <c r="C959" s="4"/>
      <c r="D959" s="3"/>
      <c r="E959" s="7"/>
      <c r="F959" s="7"/>
      <c r="G959" s="7"/>
      <c r="H959" s="4"/>
      <c r="I959" s="9"/>
      <c r="J959" s="9"/>
      <c r="K959" s="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7"/>
      <c r="B960" s="4"/>
      <c r="C960" s="4"/>
      <c r="D960" s="3"/>
      <c r="E960" s="7"/>
      <c r="F960" s="7"/>
      <c r="G960" s="7"/>
      <c r="H960" s="4"/>
      <c r="I960" s="9"/>
      <c r="J960" s="9"/>
      <c r="K960" s="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7"/>
      <c r="B961" s="4"/>
      <c r="C961" s="4"/>
      <c r="D961" s="3"/>
      <c r="E961" s="7"/>
      <c r="F961" s="7"/>
      <c r="G961" s="7"/>
      <c r="H961" s="4"/>
      <c r="I961" s="9"/>
      <c r="J961" s="9"/>
      <c r="K961" s="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7"/>
      <c r="B962" s="4"/>
      <c r="C962" s="4"/>
      <c r="D962" s="3"/>
      <c r="E962" s="7"/>
      <c r="F962" s="7"/>
      <c r="G962" s="7"/>
      <c r="H962" s="4"/>
      <c r="I962" s="9"/>
      <c r="J962" s="9"/>
      <c r="K962" s="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7"/>
      <c r="B963" s="4"/>
      <c r="C963" s="4"/>
      <c r="D963" s="3"/>
      <c r="E963" s="7"/>
      <c r="F963" s="7"/>
      <c r="G963" s="7"/>
      <c r="H963" s="4"/>
      <c r="I963" s="9"/>
      <c r="J963" s="9"/>
      <c r="K963" s="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7"/>
      <c r="B964" s="4"/>
      <c r="C964" s="4"/>
      <c r="D964" s="3"/>
      <c r="E964" s="7"/>
      <c r="F964" s="7"/>
      <c r="G964" s="7"/>
      <c r="H964" s="4"/>
      <c r="I964" s="9"/>
      <c r="J964" s="9"/>
      <c r="K964" s="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7"/>
      <c r="B965" s="4"/>
      <c r="C965" s="4"/>
      <c r="D965" s="3"/>
      <c r="E965" s="7"/>
      <c r="F965" s="7"/>
      <c r="G965" s="7"/>
      <c r="H965" s="4"/>
      <c r="I965" s="9"/>
      <c r="J965" s="9"/>
      <c r="K965" s="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7"/>
      <c r="B966" s="4"/>
      <c r="C966" s="4"/>
      <c r="D966" s="3"/>
      <c r="E966" s="7"/>
      <c r="F966" s="7"/>
      <c r="G966" s="7"/>
      <c r="H966" s="4"/>
      <c r="I966" s="9"/>
      <c r="J966" s="9"/>
      <c r="K966" s="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7"/>
      <c r="B967" s="4"/>
      <c r="C967" s="4"/>
      <c r="D967" s="3"/>
      <c r="E967" s="7"/>
      <c r="F967" s="7"/>
      <c r="G967" s="7"/>
      <c r="H967" s="4"/>
      <c r="I967" s="9"/>
      <c r="J967" s="9"/>
      <c r="K967" s="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7"/>
      <c r="B968" s="4"/>
      <c r="C968" s="4"/>
      <c r="D968" s="3"/>
      <c r="E968" s="7"/>
      <c r="F968" s="7"/>
      <c r="G968" s="7"/>
      <c r="H968" s="4"/>
      <c r="I968" s="9"/>
      <c r="J968" s="9"/>
      <c r="K968" s="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7"/>
      <c r="B969" s="4"/>
      <c r="C969" s="4"/>
      <c r="D969" s="3"/>
      <c r="E969" s="7"/>
      <c r="F969" s="7"/>
      <c r="G969" s="7"/>
      <c r="H969" s="4"/>
      <c r="I969" s="9"/>
      <c r="J969" s="9"/>
      <c r="K969" s="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7"/>
      <c r="B970" s="4"/>
      <c r="C970" s="4"/>
      <c r="D970" s="3"/>
      <c r="E970" s="7"/>
      <c r="F970" s="7"/>
      <c r="G970" s="7"/>
      <c r="H970" s="4"/>
      <c r="I970" s="9"/>
      <c r="J970" s="9"/>
      <c r="K970" s="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7"/>
      <c r="B971" s="4"/>
      <c r="C971" s="4"/>
      <c r="D971" s="3"/>
      <c r="E971" s="7"/>
      <c r="F971" s="7"/>
      <c r="G971" s="7"/>
      <c r="H971" s="4"/>
      <c r="I971" s="9"/>
      <c r="J971" s="9"/>
      <c r="K971" s="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7"/>
      <c r="B972" s="4"/>
      <c r="C972" s="4"/>
      <c r="D972" s="3"/>
      <c r="E972" s="7"/>
      <c r="F972" s="7"/>
      <c r="G972" s="7"/>
      <c r="H972" s="4"/>
      <c r="I972" s="9"/>
      <c r="J972" s="9"/>
      <c r="K972" s="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7"/>
      <c r="B973" s="4"/>
      <c r="C973" s="4"/>
      <c r="D973" s="3"/>
      <c r="E973" s="7"/>
      <c r="F973" s="7"/>
      <c r="G973" s="7"/>
      <c r="H973" s="4"/>
      <c r="I973" s="9"/>
      <c r="J973" s="9"/>
      <c r="K973" s="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7"/>
      <c r="B974" s="4"/>
      <c r="C974" s="4"/>
      <c r="D974" s="3"/>
      <c r="E974" s="7"/>
      <c r="F974" s="7"/>
      <c r="G974" s="7"/>
      <c r="H974" s="4"/>
      <c r="I974" s="9"/>
      <c r="J974" s="9"/>
      <c r="K974" s="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7"/>
      <c r="B975" s="4"/>
      <c r="C975" s="4"/>
      <c r="D975" s="3"/>
      <c r="E975" s="7"/>
      <c r="F975" s="7"/>
      <c r="G975" s="7"/>
      <c r="H975" s="4"/>
      <c r="I975" s="9"/>
      <c r="J975" s="9"/>
      <c r="K975" s="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7"/>
      <c r="B976" s="4"/>
      <c r="C976" s="4"/>
      <c r="D976" s="3"/>
      <c r="E976" s="7"/>
      <c r="F976" s="7"/>
      <c r="G976" s="7"/>
      <c r="H976" s="4"/>
      <c r="I976" s="9"/>
      <c r="J976" s="9"/>
      <c r="K976" s="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7"/>
      <c r="B977" s="4"/>
      <c r="C977" s="4"/>
      <c r="D977" s="3"/>
      <c r="E977" s="7"/>
      <c r="F977" s="7"/>
      <c r="G977" s="7"/>
      <c r="H977" s="4"/>
      <c r="I977" s="9"/>
      <c r="J977" s="9"/>
      <c r="K977" s="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7"/>
      <c r="B978" s="4"/>
      <c r="C978" s="4"/>
      <c r="D978" s="3"/>
      <c r="E978" s="7"/>
      <c r="F978" s="7"/>
      <c r="G978" s="7"/>
      <c r="H978" s="4"/>
      <c r="I978" s="9"/>
      <c r="J978" s="9"/>
      <c r="K978" s="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7"/>
      <c r="B979" s="4"/>
      <c r="C979" s="4"/>
      <c r="D979" s="3"/>
      <c r="E979" s="7"/>
      <c r="F979" s="7"/>
      <c r="G979" s="7"/>
      <c r="H979" s="4"/>
      <c r="I979" s="9"/>
      <c r="J979" s="9"/>
      <c r="K979" s="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7"/>
      <c r="B980" s="4"/>
      <c r="C980" s="4"/>
      <c r="D980" s="3"/>
      <c r="E980" s="7"/>
      <c r="F980" s="7"/>
      <c r="G980" s="7"/>
      <c r="H980" s="4"/>
      <c r="I980" s="9"/>
      <c r="J980" s="9"/>
      <c r="K980" s="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7"/>
      <c r="B981" s="4"/>
      <c r="C981" s="4"/>
      <c r="D981" s="3"/>
      <c r="E981" s="7"/>
      <c r="F981" s="7"/>
      <c r="G981" s="7"/>
      <c r="H981" s="4"/>
      <c r="I981" s="9"/>
      <c r="J981" s="9"/>
      <c r="K981" s="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7"/>
      <c r="B982" s="4"/>
      <c r="C982" s="4"/>
      <c r="D982" s="3"/>
      <c r="E982" s="7"/>
      <c r="F982" s="7"/>
      <c r="G982" s="7"/>
      <c r="H982" s="4"/>
      <c r="I982" s="9"/>
      <c r="J982" s="9"/>
      <c r="K982" s="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7"/>
      <c r="B983" s="4"/>
      <c r="C983" s="4"/>
      <c r="D983" s="3"/>
      <c r="E983" s="7"/>
      <c r="F983" s="7"/>
      <c r="G983" s="7"/>
      <c r="H983" s="4"/>
      <c r="I983" s="9"/>
      <c r="J983" s="9"/>
      <c r="K983" s="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7"/>
      <c r="B984" s="4"/>
      <c r="C984" s="4"/>
      <c r="D984" s="3"/>
      <c r="E984" s="7"/>
      <c r="F984" s="7"/>
      <c r="G984" s="7"/>
      <c r="H984" s="4"/>
      <c r="I984" s="9"/>
      <c r="J984" s="9"/>
      <c r="K984" s="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7"/>
      <c r="B985" s="4"/>
      <c r="C985" s="4"/>
      <c r="D985" s="3"/>
      <c r="E985" s="7"/>
      <c r="F985" s="7"/>
      <c r="G985" s="7"/>
      <c r="H985" s="4"/>
      <c r="I985" s="9"/>
      <c r="J985" s="9"/>
      <c r="K985" s="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7"/>
      <c r="B986" s="4"/>
      <c r="C986" s="4"/>
      <c r="D986" s="3"/>
      <c r="E986" s="7"/>
      <c r="F986" s="7"/>
      <c r="G986" s="7"/>
      <c r="H986" s="4"/>
      <c r="I986" s="9"/>
      <c r="J986" s="9"/>
      <c r="K986" s="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7"/>
      <c r="B987" s="4"/>
      <c r="C987" s="4"/>
      <c r="D987" s="3"/>
      <c r="E987" s="7"/>
      <c r="F987" s="7"/>
      <c r="G987" s="7"/>
      <c r="H987" s="4"/>
      <c r="I987" s="9"/>
      <c r="J987" s="9"/>
      <c r="K987" s="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7"/>
      <c r="B988" s="4"/>
      <c r="C988" s="4"/>
      <c r="D988" s="3"/>
      <c r="E988" s="7"/>
      <c r="F988" s="7"/>
      <c r="G988" s="7"/>
      <c r="H988" s="4"/>
      <c r="I988" s="9"/>
      <c r="J988" s="9"/>
      <c r="K988" s="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7"/>
      <c r="B989" s="4"/>
      <c r="C989" s="4"/>
      <c r="D989" s="3"/>
      <c r="E989" s="7"/>
      <c r="F989" s="7"/>
      <c r="G989" s="7"/>
      <c r="H989" s="4"/>
      <c r="I989" s="9"/>
      <c r="J989" s="9"/>
      <c r="K989" s="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7"/>
      <c r="B990" s="4"/>
      <c r="C990" s="4"/>
      <c r="D990" s="3"/>
      <c r="E990" s="7"/>
      <c r="F990" s="7"/>
      <c r="G990" s="7"/>
      <c r="H990" s="4"/>
      <c r="I990" s="9"/>
      <c r="J990" s="9"/>
      <c r="K990" s="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7"/>
      <c r="B991" s="4"/>
      <c r="C991" s="4"/>
      <c r="D991" s="3"/>
      <c r="E991" s="7"/>
      <c r="F991" s="7"/>
      <c r="G991" s="7"/>
      <c r="H991" s="4"/>
      <c r="I991" s="9"/>
      <c r="J991" s="9"/>
      <c r="K991" s="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7"/>
      <c r="B992" s="4"/>
      <c r="C992" s="4"/>
      <c r="D992" s="3"/>
      <c r="E992" s="7"/>
      <c r="F992" s="7"/>
      <c r="G992" s="7"/>
      <c r="H992" s="4"/>
      <c r="I992" s="9"/>
      <c r="J992" s="9"/>
      <c r="K992" s="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7"/>
      <c r="B993" s="4"/>
      <c r="C993" s="4"/>
      <c r="D993" s="3"/>
      <c r="E993" s="7"/>
      <c r="F993" s="7"/>
      <c r="G993" s="7"/>
      <c r="H993" s="4"/>
      <c r="I993" s="9"/>
      <c r="J993" s="9"/>
      <c r="K993" s="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7"/>
      <c r="B994" s="4"/>
      <c r="C994" s="4"/>
      <c r="D994" s="3"/>
      <c r="E994" s="7"/>
      <c r="F994" s="7"/>
      <c r="G994" s="7"/>
      <c r="H994" s="4"/>
      <c r="I994" s="9"/>
      <c r="J994" s="9"/>
      <c r="K994" s="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7"/>
      <c r="B995" s="4"/>
      <c r="C995" s="4"/>
      <c r="D995" s="3"/>
      <c r="E995" s="7"/>
      <c r="F995" s="7"/>
      <c r="G995" s="7"/>
      <c r="H995" s="4"/>
      <c r="I995" s="9"/>
      <c r="J995" s="9"/>
      <c r="K995" s="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7"/>
      <c r="B996" s="4"/>
      <c r="C996" s="4"/>
      <c r="D996" s="3"/>
      <c r="E996" s="7"/>
      <c r="F996" s="7"/>
      <c r="G996" s="7"/>
      <c r="H996" s="4"/>
      <c r="I996" s="9"/>
      <c r="J996" s="9"/>
      <c r="K996" s="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7"/>
      <c r="B997" s="4"/>
      <c r="C997" s="4"/>
      <c r="D997" s="3"/>
      <c r="E997" s="7"/>
      <c r="F997" s="7"/>
      <c r="G997" s="7"/>
      <c r="H997" s="4"/>
      <c r="I997" s="9"/>
      <c r="J997" s="9"/>
      <c r="K997" s="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7"/>
      <c r="B998" s="4"/>
      <c r="C998" s="4"/>
      <c r="D998" s="3"/>
      <c r="E998" s="7"/>
      <c r="F998" s="7"/>
      <c r="G998" s="7"/>
      <c r="H998" s="4"/>
      <c r="I998" s="9"/>
      <c r="J998" s="9"/>
      <c r="K998" s="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7"/>
      <c r="B999" s="4"/>
      <c r="C999" s="4"/>
      <c r="D999" s="3"/>
      <c r="E999" s="7"/>
      <c r="F999" s="7"/>
      <c r="G999" s="7"/>
      <c r="H999" s="4"/>
      <c r="I999" s="9"/>
      <c r="J999" s="9"/>
      <c r="K999" s="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7"/>
      <c r="B1000" s="4"/>
      <c r="C1000" s="4"/>
      <c r="D1000" s="3"/>
      <c r="E1000" s="7"/>
      <c r="F1000" s="7"/>
      <c r="G1000" s="7"/>
      <c r="H1000" s="4"/>
      <c r="I1000" s="9"/>
      <c r="J1000" s="9"/>
      <c r="K1000" s="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6">
    <mergeCell ref="B24:C24"/>
    <mergeCell ref="I13:K13"/>
    <mergeCell ref="I15:K15"/>
    <mergeCell ref="A1:B1"/>
    <mergeCell ref="I1:K1"/>
    <mergeCell ref="A3:K3"/>
    <mergeCell ref="A4:H4"/>
    <mergeCell ref="J5:K5"/>
    <mergeCell ref="A12:A14"/>
    <mergeCell ref="I12:K12"/>
    <mergeCell ref="E12:E13"/>
    <mergeCell ref="F12:F14"/>
    <mergeCell ref="G12:G13"/>
    <mergeCell ref="H12:H14"/>
    <mergeCell ref="B12:C14"/>
    <mergeCell ref="D13:D14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Z999"/>
  <sheetViews>
    <sheetView showGridLines="0" topLeftCell="A4" zoomScale="96" workbookViewId="0">
      <selection activeCell="D9" sqref="D9"/>
    </sheetView>
  </sheetViews>
  <sheetFormatPr defaultColWidth="14.42578125" defaultRowHeight="15" customHeight="1"/>
  <cols>
    <col min="1" max="1" width="4.28515625" customWidth="1"/>
    <col min="2" max="2" width="18.7109375" customWidth="1"/>
    <col min="3" max="3" width="1.5703125" customWidth="1"/>
    <col min="4" max="5" width="14.140625" customWidth="1"/>
    <col min="6" max="6" width="7.7109375" customWidth="1"/>
    <col min="7" max="7" width="14.140625" customWidth="1"/>
    <col min="8" max="8" width="18" customWidth="1"/>
    <col min="9" max="9" width="14.7109375" customWidth="1"/>
    <col min="10" max="10" width="11.7109375" customWidth="1"/>
    <col min="11" max="11" width="13.7109375" customWidth="1"/>
    <col min="12" max="12" width="9.140625" customWidth="1"/>
    <col min="13" max="13" width="12" customWidth="1"/>
    <col min="14" max="14" width="9.85546875" bestFit="1" customWidth="1"/>
    <col min="15" max="26" width="8" customWidth="1"/>
  </cols>
  <sheetData>
    <row r="1" spans="1:26" ht="12.75">
      <c r="A1" s="572"/>
      <c r="B1" s="573"/>
      <c r="C1" s="3"/>
      <c r="D1" s="3"/>
      <c r="E1" s="3"/>
      <c r="F1" s="7"/>
      <c r="G1" s="9"/>
      <c r="H1" s="3"/>
      <c r="I1" s="594" t="str">
        <f>'Form 1.9'!F2</f>
        <v>Self Assessment</v>
      </c>
      <c r="J1" s="575"/>
      <c r="K1" s="576"/>
      <c r="L1" s="10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>
      <c r="A2" s="11"/>
      <c r="B2" s="11"/>
      <c r="C2" s="3"/>
      <c r="D2" s="3"/>
      <c r="E2" s="3"/>
      <c r="F2" s="7"/>
      <c r="G2" s="9"/>
      <c r="H2" s="3"/>
      <c r="I2" s="3"/>
      <c r="J2" s="68"/>
      <c r="K2" s="68"/>
      <c r="L2" s="10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" customHeight="1">
      <c r="A3" s="580" t="s">
        <v>49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0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580"/>
      <c r="B4" s="573"/>
      <c r="C4" s="573"/>
      <c r="D4" s="573"/>
      <c r="E4" s="573"/>
      <c r="F4" s="573"/>
      <c r="G4" s="573"/>
      <c r="H4" s="573"/>
      <c r="I4" s="573"/>
      <c r="J4" s="573"/>
      <c r="K4" s="573"/>
      <c r="L4" s="10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>
      <c r="A5" s="16"/>
      <c r="B5" s="17"/>
      <c r="C5" s="17"/>
      <c r="D5" s="17"/>
      <c r="E5" s="17"/>
      <c r="F5" s="17"/>
      <c r="G5" s="17"/>
      <c r="H5" s="17"/>
      <c r="I5" s="17"/>
      <c r="J5" s="581"/>
      <c r="K5" s="582"/>
      <c r="L5" s="10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4"/>
      <c r="C6" s="23" t="s">
        <v>9</v>
      </c>
      <c r="D6" s="22" t="str">
        <f>'Form 1.9'!E8</f>
        <v>PT. Cahaya Hasil Cemerlang Multi Manufaktur</v>
      </c>
      <c r="E6" s="103"/>
      <c r="F6" s="103"/>
      <c r="G6" s="103"/>
      <c r="H6" s="103"/>
      <c r="I6" s="103"/>
      <c r="J6" s="103"/>
      <c r="K6" s="104"/>
      <c r="L6" s="10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3"/>
      <c r="C7" s="7" t="s">
        <v>9</v>
      </c>
      <c r="D7" s="29" t="str">
        <f>'Form 1.9'!E10</f>
        <v>ZOI</v>
      </c>
      <c r="E7" s="3"/>
      <c r="F7" s="7"/>
      <c r="G7" s="3"/>
      <c r="H7" s="3"/>
      <c r="I7" s="3"/>
      <c r="J7" s="3"/>
      <c r="K7" s="30"/>
      <c r="L7" s="10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3"/>
      <c r="C8" s="7" t="s">
        <v>9</v>
      </c>
      <c r="D8" s="29" t="str">
        <f>'Form 1.9'!E11</f>
        <v>Surgical Lamp Pendant Series</v>
      </c>
      <c r="E8" s="3"/>
      <c r="F8" s="7"/>
      <c r="G8" s="3"/>
      <c r="H8" s="3"/>
      <c r="I8" s="3"/>
      <c r="J8" s="3"/>
      <c r="K8" s="30"/>
      <c r="L8" s="10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3"/>
      <c r="C9" s="7" t="s">
        <v>9</v>
      </c>
      <c r="D9" s="29" t="str">
        <f>'Form 1.9'!E12</f>
        <v>Perangkat Bantu Bedah berupa lampu bedah</v>
      </c>
      <c r="E9" s="3"/>
      <c r="F9" s="7"/>
      <c r="G9" s="3"/>
      <c r="H9" s="3"/>
      <c r="I9" s="3"/>
      <c r="J9" s="3"/>
      <c r="K9" s="30"/>
      <c r="L9" s="10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3"/>
      <c r="C10" s="7" t="s">
        <v>9</v>
      </c>
      <c r="D10" s="29">
        <f>'Form 1.9'!E13</f>
        <v>0</v>
      </c>
      <c r="E10" s="3"/>
      <c r="F10" s="7"/>
      <c r="G10" s="3"/>
      <c r="H10" s="3"/>
      <c r="I10" s="3"/>
      <c r="J10" s="3"/>
      <c r="K10" s="30"/>
      <c r="L10" s="10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>
      <c r="A11" s="105"/>
      <c r="B11" s="32"/>
      <c r="C11" s="32"/>
      <c r="D11" s="32"/>
      <c r="E11" s="32"/>
      <c r="F11" s="45"/>
      <c r="G11" s="9"/>
      <c r="H11" s="32"/>
      <c r="I11" s="32"/>
      <c r="J11" s="32"/>
      <c r="K11" s="106"/>
      <c r="L11" s="10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>
      <c r="A12" s="567" t="s">
        <v>0</v>
      </c>
      <c r="B12" s="596" t="s">
        <v>13</v>
      </c>
      <c r="C12" s="23"/>
      <c r="D12" s="561" t="s">
        <v>4</v>
      </c>
      <c r="E12" s="561" t="s">
        <v>42</v>
      </c>
      <c r="F12" s="561" t="s">
        <v>43</v>
      </c>
      <c r="G12" s="561" t="s">
        <v>50</v>
      </c>
      <c r="H12" s="566" t="s">
        <v>51</v>
      </c>
      <c r="I12" s="600" t="s">
        <v>52</v>
      </c>
      <c r="J12" s="585"/>
      <c r="K12" s="586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2.75">
      <c r="A13" s="568"/>
      <c r="B13" s="597"/>
      <c r="C13" s="7"/>
      <c r="D13" s="562"/>
      <c r="E13" s="562"/>
      <c r="F13" s="562"/>
      <c r="G13" s="562"/>
      <c r="H13" s="562"/>
      <c r="I13" s="601"/>
      <c r="J13" s="588"/>
      <c r="K13" s="589"/>
      <c r="L13" s="7"/>
      <c r="M13" s="7"/>
      <c r="N13" s="494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>
      <c r="A14" s="568"/>
      <c r="B14" s="597"/>
      <c r="C14" s="7"/>
      <c r="D14" s="562"/>
      <c r="E14" s="73" t="s">
        <v>46</v>
      </c>
      <c r="F14" s="73" t="s">
        <v>53</v>
      </c>
      <c r="G14" s="74" t="s">
        <v>21</v>
      </c>
      <c r="H14" s="562"/>
      <c r="I14" s="5" t="s">
        <v>23</v>
      </c>
      <c r="J14" s="5" t="s">
        <v>24</v>
      </c>
      <c r="K14" s="75" t="s">
        <v>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thickBot="1">
      <c r="A15" s="42" t="s">
        <v>26</v>
      </c>
      <c r="B15" s="31" t="s">
        <v>27</v>
      </c>
      <c r="C15" s="45"/>
      <c r="D15" s="46" t="s">
        <v>28</v>
      </c>
      <c r="E15" s="44" t="s">
        <v>29</v>
      </c>
      <c r="F15" s="44" t="s">
        <v>30</v>
      </c>
      <c r="G15" s="44" t="s">
        <v>31</v>
      </c>
      <c r="H15" s="46" t="s">
        <v>32</v>
      </c>
      <c r="I15" s="593" t="s">
        <v>33</v>
      </c>
      <c r="J15" s="555"/>
      <c r="K15" s="556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.5" customHeight="1" thickBo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9.5" customHeight="1">
      <c r="A17" s="451">
        <v>1</v>
      </c>
      <c r="B17" s="454" t="s">
        <v>177</v>
      </c>
      <c r="C17" s="455"/>
      <c r="D17" s="456" t="s">
        <v>55</v>
      </c>
      <c r="E17" s="395">
        <v>1</v>
      </c>
      <c r="F17" s="396">
        <v>6</v>
      </c>
      <c r="G17" s="397"/>
      <c r="H17" s="398">
        <v>1</v>
      </c>
      <c r="I17" s="397">
        <f t="shared" ref="I17:I20" si="0">E17*F17*G17*H17</f>
        <v>0</v>
      </c>
      <c r="J17" s="397">
        <v>0</v>
      </c>
      <c r="K17" s="399">
        <f t="shared" ref="K17:K19" si="1">SUM(I17:J17)</f>
        <v>0</v>
      </c>
      <c r="L17" s="10">
        <v>35</v>
      </c>
      <c r="M17" s="109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9.5" customHeight="1">
      <c r="A18" s="452"/>
      <c r="B18" s="457" t="s">
        <v>224</v>
      </c>
      <c r="C18" s="453"/>
      <c r="D18" s="392" t="s">
        <v>55</v>
      </c>
      <c r="E18" s="393">
        <v>1</v>
      </c>
      <c r="F18" s="394">
        <v>3</v>
      </c>
      <c r="G18" s="382"/>
      <c r="H18" s="381">
        <v>1</v>
      </c>
      <c r="I18" s="382">
        <f t="shared" ref="I18" si="2">E18*F18*G18*H18</f>
        <v>0</v>
      </c>
      <c r="J18" s="382">
        <f t="shared" ref="J18" si="3">(1-E18)*F18*G18*H18</f>
        <v>0</v>
      </c>
      <c r="K18" s="388">
        <f t="shared" ref="K18" si="4">SUM(I18:J18)</f>
        <v>0</v>
      </c>
      <c r="L18" s="10"/>
      <c r="M18" s="109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9.5" customHeight="1">
      <c r="A19" s="452">
        <v>6</v>
      </c>
      <c r="B19" s="457" t="s">
        <v>207</v>
      </c>
      <c r="C19" s="453"/>
      <c r="D19" s="392" t="s">
        <v>55</v>
      </c>
      <c r="E19" s="393">
        <v>1</v>
      </c>
      <c r="F19" s="394">
        <v>1</v>
      </c>
      <c r="G19" s="382"/>
      <c r="H19" s="381">
        <v>1</v>
      </c>
      <c r="I19" s="382">
        <f t="shared" si="0"/>
        <v>0</v>
      </c>
      <c r="J19" s="382">
        <f t="shared" ref="J19" si="5">(1-E19)*F19*G19*H19</f>
        <v>0</v>
      </c>
      <c r="K19" s="388">
        <f t="shared" si="1"/>
        <v>0</v>
      </c>
      <c r="L19" s="10"/>
      <c r="M19" s="109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9.5" customHeight="1">
      <c r="A20" s="452">
        <v>7</v>
      </c>
      <c r="B20" s="457" t="s">
        <v>176</v>
      </c>
      <c r="C20" s="453"/>
      <c r="D20" s="392" t="s">
        <v>55</v>
      </c>
      <c r="E20" s="393">
        <v>1</v>
      </c>
      <c r="F20" s="394">
        <v>2</v>
      </c>
      <c r="G20" s="382"/>
      <c r="H20" s="381">
        <v>1</v>
      </c>
      <c r="I20" s="382">
        <f t="shared" si="0"/>
        <v>0</v>
      </c>
      <c r="J20" s="382">
        <v>0</v>
      </c>
      <c r="K20" s="388">
        <f>SUM(I20:J20)</f>
        <v>0</v>
      </c>
      <c r="L20" s="10"/>
      <c r="M20" s="109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9.5" customHeight="1" thickBot="1">
      <c r="A21" s="383"/>
      <c r="B21" s="384" t="s">
        <v>37</v>
      </c>
      <c r="C21" s="385"/>
      <c r="D21" s="185"/>
      <c r="E21" s="185"/>
      <c r="F21" s="386">
        <f>SUM(F17:F20)</f>
        <v>12</v>
      </c>
      <c r="G21" s="387"/>
      <c r="H21" s="111"/>
      <c r="I21" s="188">
        <f>SUM(I17:I20)</f>
        <v>0</v>
      </c>
      <c r="J21" s="188">
        <f>SUM(J17:J20)</f>
        <v>0</v>
      </c>
      <c r="K21" s="189">
        <f>SUM(K17:K20)</f>
        <v>0</v>
      </c>
      <c r="L21" s="10"/>
      <c r="M21" s="114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9.5" customHeight="1" thickBot="1">
      <c r="A22" s="3"/>
      <c r="B22" s="3"/>
      <c r="C22" s="3"/>
      <c r="D22" s="3"/>
      <c r="E22" s="3"/>
      <c r="F22" s="9"/>
      <c r="G22" s="604" t="s">
        <v>56</v>
      </c>
      <c r="H22" s="599"/>
      <c r="I22" s="602">
        <v>5000</v>
      </c>
      <c r="J22" s="603"/>
      <c r="K22" s="599"/>
      <c r="L22" s="10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9.5" customHeight="1" thickBot="1">
      <c r="A23" s="3"/>
      <c r="B23" s="3"/>
      <c r="C23" s="3"/>
      <c r="D23" s="3"/>
      <c r="E23" s="3"/>
      <c r="F23" s="9"/>
      <c r="G23" s="598" t="s">
        <v>57</v>
      </c>
      <c r="H23" s="599"/>
      <c r="I23" s="115">
        <f>IFERROR(I21/I22,0)</f>
        <v>0</v>
      </c>
      <c r="J23" s="62">
        <f>IFERROR(J21/I22,0)</f>
        <v>0</v>
      </c>
      <c r="K23" s="63">
        <f>IFERROR(K21/I22,0)</f>
        <v>0</v>
      </c>
      <c r="L23" s="10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3"/>
      <c r="B24" s="3"/>
      <c r="C24" s="3"/>
      <c r="D24" s="3"/>
      <c r="E24" s="3"/>
      <c r="F24" s="9"/>
      <c r="G24" s="9"/>
      <c r="H24" s="3"/>
      <c r="I24" s="116"/>
      <c r="J24" s="116"/>
      <c r="K24" s="116"/>
      <c r="L24" s="10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5"/>
      <c r="B25" s="66" t="s">
        <v>38</v>
      </c>
      <c r="C25" s="3"/>
      <c r="D25" s="3"/>
      <c r="E25" s="3"/>
      <c r="F25" s="9"/>
      <c r="G25" s="9"/>
      <c r="H25" s="9"/>
      <c r="I25" s="9"/>
      <c r="J25" s="9"/>
      <c r="K25" s="9"/>
      <c r="L25" s="10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7">
        <v>1</v>
      </c>
      <c r="B26" s="66" t="s">
        <v>58</v>
      </c>
      <c r="C26" s="3"/>
      <c r="D26" s="3"/>
      <c r="E26" s="3"/>
      <c r="F26" s="9"/>
      <c r="G26" s="9"/>
      <c r="H26" s="9"/>
      <c r="I26" s="9"/>
      <c r="J26" s="9"/>
      <c r="K26" s="9"/>
      <c r="L26" s="10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7">
        <v>2</v>
      </c>
      <c r="B27" s="66" t="s">
        <v>40</v>
      </c>
      <c r="C27" s="3"/>
      <c r="D27" s="3"/>
      <c r="E27" s="3"/>
      <c r="F27" s="9"/>
      <c r="G27" s="9"/>
      <c r="H27" s="9"/>
      <c r="I27" s="9"/>
      <c r="J27" s="9"/>
      <c r="K27" s="9"/>
      <c r="L27" s="10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3"/>
      <c r="B28" s="3"/>
      <c r="C28" s="3"/>
      <c r="D28" s="3"/>
      <c r="E28" s="3"/>
      <c r="F28" s="9"/>
      <c r="G28" s="9"/>
      <c r="H28" s="9"/>
      <c r="I28" s="9"/>
      <c r="J28" s="9"/>
      <c r="K28" s="9"/>
      <c r="L28" s="10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3"/>
      <c r="B29" s="3"/>
      <c r="C29" s="3"/>
      <c r="D29" s="3"/>
      <c r="E29" s="3"/>
      <c r="F29" s="9"/>
      <c r="G29" s="9"/>
      <c r="H29" s="9"/>
      <c r="I29" s="9"/>
      <c r="J29" s="9"/>
      <c r="K29" s="9"/>
      <c r="L29" s="10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3"/>
      <c r="B30" s="3"/>
      <c r="C30" s="3"/>
      <c r="D30" s="3"/>
      <c r="E30" s="3"/>
      <c r="F30" s="9"/>
      <c r="G30" s="9"/>
      <c r="H30" s="9"/>
      <c r="I30" s="8"/>
      <c r="J30" s="8"/>
      <c r="K30" s="8"/>
      <c r="L30" s="10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3"/>
      <c r="B31" s="3"/>
      <c r="C31" s="3"/>
      <c r="D31" s="3"/>
      <c r="E31" s="3"/>
      <c r="F31" s="9"/>
      <c r="G31" s="9"/>
      <c r="H31" s="9"/>
      <c r="I31" s="9"/>
      <c r="J31" s="9"/>
      <c r="K31" s="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3"/>
      <c r="B32" s="3"/>
      <c r="C32" s="3"/>
      <c r="D32" s="3"/>
      <c r="E32" s="3"/>
      <c r="F32" s="9"/>
      <c r="G32" s="9"/>
      <c r="H32" s="9"/>
      <c r="I32" s="9"/>
      <c r="J32" s="9"/>
      <c r="K32" s="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3"/>
      <c r="B33" s="3"/>
      <c r="C33" s="3"/>
      <c r="D33" s="3"/>
      <c r="E33" s="3"/>
      <c r="F33" s="9"/>
      <c r="G33" s="9"/>
      <c r="H33" s="9"/>
      <c r="I33" s="9"/>
      <c r="J33" s="9"/>
      <c r="K33" s="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3"/>
      <c r="B34" s="3"/>
      <c r="C34" s="3"/>
      <c r="D34" s="3"/>
      <c r="E34" s="3"/>
      <c r="F34" s="9"/>
      <c r="G34" s="9"/>
      <c r="H34" s="9"/>
      <c r="I34" s="9"/>
      <c r="J34" s="9"/>
      <c r="K34" s="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3"/>
      <c r="B35" s="3"/>
      <c r="C35" s="3"/>
      <c r="D35" s="3"/>
      <c r="E35" s="3"/>
      <c r="F35" s="9"/>
      <c r="G35" s="9"/>
      <c r="H35" s="9"/>
      <c r="I35" s="9"/>
      <c r="J35" s="9"/>
      <c r="K35" s="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3"/>
      <c r="B36" s="3"/>
      <c r="C36" s="3"/>
      <c r="D36" s="3"/>
      <c r="E36" s="3"/>
      <c r="F36" s="9"/>
      <c r="G36" s="9"/>
      <c r="H36" s="9"/>
      <c r="I36" s="9"/>
      <c r="J36" s="9"/>
      <c r="K36" s="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3"/>
      <c r="B37" s="3"/>
      <c r="C37" s="3"/>
      <c r="D37" s="3"/>
      <c r="E37" s="3"/>
      <c r="F37" s="9"/>
      <c r="G37" s="9"/>
      <c r="H37" s="9"/>
      <c r="I37" s="9"/>
      <c r="J37" s="9"/>
      <c r="K37" s="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3"/>
      <c r="B38" s="3"/>
      <c r="C38" s="3"/>
      <c r="D38" s="3"/>
      <c r="E38" s="3"/>
      <c r="F38" s="9"/>
      <c r="G38" s="9"/>
      <c r="H38" s="9"/>
      <c r="I38" s="9"/>
      <c r="J38" s="9"/>
      <c r="K38" s="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3"/>
      <c r="B39" s="3"/>
      <c r="C39" s="3"/>
      <c r="D39" s="3"/>
      <c r="E39" s="3"/>
      <c r="F39" s="9"/>
      <c r="G39" s="9"/>
      <c r="H39" s="9"/>
      <c r="I39" s="9"/>
      <c r="J39" s="9"/>
      <c r="K39" s="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3"/>
      <c r="B40" s="3"/>
      <c r="C40" s="3"/>
      <c r="D40" s="3"/>
      <c r="E40" s="3"/>
      <c r="F40" s="9"/>
      <c r="G40" s="9"/>
      <c r="H40" s="9"/>
      <c r="I40" s="9"/>
      <c r="J40" s="9"/>
      <c r="K40" s="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3"/>
      <c r="B41" s="3"/>
      <c r="C41" s="3"/>
      <c r="D41" s="3"/>
      <c r="E41" s="3"/>
      <c r="F41" s="9"/>
      <c r="G41" s="9"/>
      <c r="H41" s="9"/>
      <c r="I41" s="9"/>
      <c r="J41" s="9"/>
      <c r="K41" s="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3"/>
      <c r="B42" s="3"/>
      <c r="C42" s="3"/>
      <c r="D42" s="3"/>
      <c r="E42" s="3"/>
      <c r="F42" s="9"/>
      <c r="G42" s="9"/>
      <c r="H42" s="9"/>
      <c r="I42" s="9"/>
      <c r="J42" s="9"/>
      <c r="K42" s="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3"/>
      <c r="B43" s="3"/>
      <c r="C43" s="3"/>
      <c r="D43" s="3"/>
      <c r="E43" s="3"/>
      <c r="F43" s="9"/>
      <c r="G43" s="9"/>
      <c r="H43" s="9"/>
      <c r="I43" s="9"/>
      <c r="J43" s="9"/>
      <c r="K43" s="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3"/>
      <c r="B44" s="3"/>
      <c r="C44" s="3"/>
      <c r="D44" s="3"/>
      <c r="E44" s="3"/>
      <c r="F44" s="9"/>
      <c r="G44" s="9"/>
      <c r="H44" s="9"/>
      <c r="I44" s="9"/>
      <c r="J44" s="9"/>
      <c r="K44" s="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3"/>
      <c r="B45" s="3"/>
      <c r="C45" s="3"/>
      <c r="D45" s="3"/>
      <c r="E45" s="3"/>
      <c r="F45" s="9"/>
      <c r="G45" s="9"/>
      <c r="H45" s="9"/>
      <c r="I45" s="9"/>
      <c r="J45" s="9"/>
      <c r="K45" s="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3"/>
      <c r="B46" s="3"/>
      <c r="C46" s="3"/>
      <c r="D46" s="3"/>
      <c r="E46" s="3"/>
      <c r="F46" s="9"/>
      <c r="G46" s="9"/>
      <c r="H46" s="9"/>
      <c r="I46" s="9"/>
      <c r="J46" s="9"/>
      <c r="K46" s="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3"/>
      <c r="B47" s="3"/>
      <c r="C47" s="3"/>
      <c r="D47" s="3"/>
      <c r="E47" s="3"/>
      <c r="F47" s="9"/>
      <c r="G47" s="9"/>
      <c r="H47" s="9"/>
      <c r="I47" s="9"/>
      <c r="J47" s="9"/>
      <c r="K47" s="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3"/>
      <c r="B48" s="3"/>
      <c r="C48" s="3"/>
      <c r="D48" s="3"/>
      <c r="E48" s="3"/>
      <c r="F48" s="9"/>
      <c r="G48" s="9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3"/>
      <c r="B49" s="3"/>
      <c r="C49" s="3"/>
      <c r="D49" s="3"/>
      <c r="E49" s="3"/>
      <c r="F49" s="9"/>
      <c r="G49" s="9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3"/>
      <c r="B50" s="3"/>
      <c r="C50" s="3"/>
      <c r="D50" s="3"/>
      <c r="E50" s="3"/>
      <c r="F50" s="7"/>
      <c r="G50" s="9"/>
      <c r="H50" s="3"/>
      <c r="I50" s="3"/>
      <c r="J50" s="3"/>
      <c r="K50" s="3"/>
      <c r="L50" s="10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3"/>
      <c r="B51" s="3"/>
      <c r="C51" s="3"/>
      <c r="D51" s="3"/>
      <c r="E51" s="3"/>
      <c r="F51" s="7"/>
      <c r="G51" s="9"/>
      <c r="H51" s="3"/>
      <c r="I51" s="3"/>
      <c r="J51" s="3"/>
      <c r="K51" s="3"/>
      <c r="L51" s="1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3"/>
      <c r="B52" s="3"/>
      <c r="C52" s="3"/>
      <c r="D52" s="3"/>
      <c r="E52" s="3"/>
      <c r="F52" s="7"/>
      <c r="G52" s="9"/>
      <c r="H52" s="3"/>
      <c r="I52" s="3"/>
      <c r="J52" s="3"/>
      <c r="K52" s="3"/>
      <c r="L52" s="10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3"/>
      <c r="B53" s="3"/>
      <c r="C53" s="3"/>
      <c r="D53" s="3"/>
      <c r="E53" s="3"/>
      <c r="F53" s="7"/>
      <c r="G53" s="9"/>
      <c r="H53" s="3"/>
      <c r="I53" s="3"/>
      <c r="J53" s="3"/>
      <c r="K53" s="3"/>
      <c r="L53" s="10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7"/>
      <c r="G54" s="9"/>
      <c r="H54" s="3"/>
      <c r="I54" s="3"/>
      <c r="J54" s="3"/>
      <c r="K54" s="3"/>
      <c r="L54" s="10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7"/>
      <c r="G55" s="9"/>
      <c r="H55" s="3"/>
      <c r="I55" s="3"/>
      <c r="J55" s="3"/>
      <c r="K55" s="3"/>
      <c r="L55" s="10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7"/>
      <c r="G56" s="9"/>
      <c r="H56" s="3"/>
      <c r="I56" s="3"/>
      <c r="J56" s="3"/>
      <c r="K56" s="3"/>
      <c r="L56" s="10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7"/>
      <c r="G57" s="9"/>
      <c r="H57" s="3"/>
      <c r="I57" s="3"/>
      <c r="J57" s="3"/>
      <c r="K57" s="3"/>
      <c r="L57" s="10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7"/>
      <c r="G58" s="9"/>
      <c r="H58" s="3"/>
      <c r="I58" s="3"/>
      <c r="J58" s="3"/>
      <c r="K58" s="3"/>
      <c r="L58" s="10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7"/>
      <c r="G59" s="9"/>
      <c r="H59" s="3"/>
      <c r="I59" s="3"/>
      <c r="J59" s="3"/>
      <c r="K59" s="3"/>
      <c r="L59" s="10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7"/>
      <c r="G60" s="9"/>
      <c r="H60" s="3"/>
      <c r="I60" s="3"/>
      <c r="J60" s="3"/>
      <c r="K60" s="3"/>
      <c r="L60" s="10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7"/>
      <c r="G61" s="9"/>
      <c r="H61" s="3"/>
      <c r="I61" s="3"/>
      <c r="J61" s="3"/>
      <c r="K61" s="3"/>
      <c r="L61" s="10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7"/>
      <c r="G62" s="9"/>
      <c r="H62" s="3"/>
      <c r="I62" s="3"/>
      <c r="J62" s="3"/>
      <c r="K62" s="3"/>
      <c r="L62" s="10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7"/>
      <c r="G63" s="9"/>
      <c r="H63" s="3"/>
      <c r="I63" s="3"/>
      <c r="J63" s="3"/>
      <c r="K63" s="3"/>
      <c r="L63" s="10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7"/>
      <c r="G64" s="9"/>
      <c r="H64" s="3"/>
      <c r="I64" s="3"/>
      <c r="J64" s="3"/>
      <c r="K64" s="3"/>
      <c r="L64" s="10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7"/>
      <c r="G65" s="9"/>
      <c r="H65" s="3"/>
      <c r="I65" s="3"/>
      <c r="J65" s="3"/>
      <c r="K65" s="3"/>
      <c r="L65" s="10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7"/>
      <c r="G66" s="9"/>
      <c r="H66" s="3"/>
      <c r="I66" s="3"/>
      <c r="J66" s="3"/>
      <c r="K66" s="3"/>
      <c r="L66" s="10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7"/>
      <c r="G67" s="9"/>
      <c r="H67" s="3"/>
      <c r="I67" s="3"/>
      <c r="J67" s="3"/>
      <c r="K67" s="3"/>
      <c r="L67" s="10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7"/>
      <c r="G68" s="9"/>
      <c r="H68" s="3"/>
      <c r="I68" s="3"/>
      <c r="J68" s="3"/>
      <c r="K68" s="3"/>
      <c r="L68" s="10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7"/>
      <c r="G69" s="9"/>
      <c r="H69" s="3"/>
      <c r="I69" s="3"/>
      <c r="J69" s="3"/>
      <c r="K69" s="3"/>
      <c r="L69" s="10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7"/>
      <c r="G70" s="9"/>
      <c r="H70" s="3"/>
      <c r="I70" s="3"/>
      <c r="J70" s="3"/>
      <c r="K70" s="3"/>
      <c r="L70" s="10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7"/>
      <c r="G71" s="9"/>
      <c r="H71" s="3"/>
      <c r="I71" s="3"/>
      <c r="J71" s="3"/>
      <c r="K71" s="3"/>
      <c r="L71" s="10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7"/>
      <c r="G72" s="9"/>
      <c r="H72" s="3"/>
      <c r="I72" s="3"/>
      <c r="J72" s="3"/>
      <c r="K72" s="3"/>
      <c r="L72" s="10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7"/>
      <c r="G73" s="9"/>
      <c r="H73" s="3"/>
      <c r="I73" s="3"/>
      <c r="J73" s="3"/>
      <c r="K73" s="3"/>
      <c r="L73" s="10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7"/>
      <c r="G74" s="9"/>
      <c r="H74" s="3"/>
      <c r="I74" s="3"/>
      <c r="J74" s="3"/>
      <c r="K74" s="3"/>
      <c r="L74" s="10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7"/>
      <c r="G75" s="9"/>
      <c r="H75" s="3"/>
      <c r="I75" s="3"/>
      <c r="J75" s="3"/>
      <c r="K75" s="3"/>
      <c r="L75" s="10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7"/>
      <c r="G76" s="9"/>
      <c r="H76" s="3"/>
      <c r="I76" s="3"/>
      <c r="J76" s="3"/>
      <c r="K76" s="3"/>
      <c r="L76" s="10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7"/>
      <c r="G77" s="9"/>
      <c r="H77" s="3"/>
      <c r="I77" s="3"/>
      <c r="J77" s="3"/>
      <c r="K77" s="3"/>
      <c r="L77" s="10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7"/>
      <c r="G78" s="9"/>
      <c r="H78" s="3"/>
      <c r="I78" s="3"/>
      <c r="J78" s="3"/>
      <c r="K78" s="3"/>
      <c r="L78" s="10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7"/>
      <c r="G79" s="9"/>
      <c r="H79" s="3"/>
      <c r="I79" s="3"/>
      <c r="J79" s="3"/>
      <c r="K79" s="3"/>
      <c r="L79" s="10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7"/>
      <c r="G80" s="9"/>
      <c r="H80" s="3"/>
      <c r="I80" s="3"/>
      <c r="J80" s="3"/>
      <c r="K80" s="3"/>
      <c r="L80" s="10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7"/>
      <c r="G81" s="9"/>
      <c r="H81" s="3"/>
      <c r="I81" s="3"/>
      <c r="J81" s="3"/>
      <c r="K81" s="3"/>
      <c r="L81" s="10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7"/>
      <c r="G82" s="9"/>
      <c r="H82" s="3"/>
      <c r="I82" s="3"/>
      <c r="J82" s="3"/>
      <c r="K82" s="3"/>
      <c r="L82" s="10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7"/>
      <c r="G83" s="9"/>
      <c r="H83" s="3"/>
      <c r="I83" s="3"/>
      <c r="J83" s="3"/>
      <c r="K83" s="3"/>
      <c r="L83" s="10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7"/>
      <c r="G84" s="9"/>
      <c r="H84" s="3"/>
      <c r="I84" s="3"/>
      <c r="J84" s="3"/>
      <c r="K84" s="3"/>
      <c r="L84" s="10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7"/>
      <c r="G85" s="9"/>
      <c r="H85" s="3"/>
      <c r="I85" s="3"/>
      <c r="J85" s="3"/>
      <c r="K85" s="3"/>
      <c r="L85" s="10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7"/>
      <c r="G86" s="9"/>
      <c r="H86" s="3"/>
      <c r="I86" s="3"/>
      <c r="J86" s="3"/>
      <c r="K86" s="3"/>
      <c r="L86" s="10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7"/>
      <c r="G87" s="9"/>
      <c r="H87" s="3"/>
      <c r="I87" s="3"/>
      <c r="J87" s="3"/>
      <c r="K87" s="3"/>
      <c r="L87" s="10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7"/>
      <c r="G88" s="9"/>
      <c r="H88" s="3"/>
      <c r="I88" s="3"/>
      <c r="J88" s="3"/>
      <c r="K88" s="3"/>
      <c r="L88" s="10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7"/>
      <c r="G89" s="9"/>
      <c r="H89" s="3"/>
      <c r="I89" s="3"/>
      <c r="J89" s="3"/>
      <c r="K89" s="3"/>
      <c r="L89" s="10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7"/>
      <c r="G90" s="9"/>
      <c r="H90" s="3"/>
      <c r="I90" s="3"/>
      <c r="J90" s="3"/>
      <c r="K90" s="3"/>
      <c r="L90" s="10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7"/>
      <c r="G91" s="9"/>
      <c r="H91" s="3"/>
      <c r="I91" s="3"/>
      <c r="J91" s="3"/>
      <c r="K91" s="3"/>
      <c r="L91" s="10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7"/>
      <c r="G92" s="9"/>
      <c r="H92" s="3"/>
      <c r="I92" s="3"/>
      <c r="J92" s="3"/>
      <c r="K92" s="3"/>
      <c r="L92" s="10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7"/>
      <c r="G93" s="9"/>
      <c r="H93" s="3"/>
      <c r="I93" s="3"/>
      <c r="J93" s="3"/>
      <c r="K93" s="3"/>
      <c r="L93" s="10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7"/>
      <c r="G94" s="9"/>
      <c r="H94" s="3"/>
      <c r="I94" s="3"/>
      <c r="J94" s="3"/>
      <c r="K94" s="3"/>
      <c r="L94" s="10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7"/>
      <c r="G95" s="9"/>
      <c r="H95" s="3"/>
      <c r="I95" s="3"/>
      <c r="J95" s="3"/>
      <c r="K95" s="3"/>
      <c r="L95" s="10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7"/>
      <c r="G96" s="9"/>
      <c r="H96" s="3"/>
      <c r="I96" s="3"/>
      <c r="J96" s="3"/>
      <c r="K96" s="3"/>
      <c r="L96" s="10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7"/>
      <c r="G97" s="9"/>
      <c r="H97" s="3"/>
      <c r="I97" s="3"/>
      <c r="J97" s="3"/>
      <c r="K97" s="3"/>
      <c r="L97" s="10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7"/>
      <c r="G98" s="9"/>
      <c r="H98" s="3"/>
      <c r="I98" s="3"/>
      <c r="J98" s="3"/>
      <c r="K98" s="3"/>
      <c r="L98" s="10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7"/>
      <c r="G99" s="9"/>
      <c r="H99" s="3"/>
      <c r="I99" s="3"/>
      <c r="J99" s="3"/>
      <c r="K99" s="3"/>
      <c r="L99" s="10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7"/>
      <c r="G100" s="9"/>
      <c r="H100" s="3"/>
      <c r="I100" s="3"/>
      <c r="J100" s="3"/>
      <c r="K100" s="3"/>
      <c r="L100" s="10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7"/>
      <c r="G101" s="9"/>
      <c r="H101" s="3"/>
      <c r="I101" s="3"/>
      <c r="J101" s="3"/>
      <c r="K101" s="3"/>
      <c r="L101" s="10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7"/>
      <c r="G102" s="9"/>
      <c r="H102" s="3"/>
      <c r="I102" s="3"/>
      <c r="J102" s="3"/>
      <c r="K102" s="3"/>
      <c r="L102" s="10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7"/>
      <c r="G103" s="9"/>
      <c r="H103" s="3"/>
      <c r="I103" s="3"/>
      <c r="J103" s="3"/>
      <c r="K103" s="3"/>
      <c r="L103" s="10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7"/>
      <c r="G104" s="9"/>
      <c r="H104" s="3"/>
      <c r="I104" s="3"/>
      <c r="J104" s="3"/>
      <c r="K104" s="3"/>
      <c r="L104" s="10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7"/>
      <c r="G105" s="9"/>
      <c r="H105" s="3"/>
      <c r="I105" s="3"/>
      <c r="J105" s="3"/>
      <c r="K105" s="3"/>
      <c r="L105" s="10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7"/>
      <c r="G106" s="9"/>
      <c r="H106" s="3"/>
      <c r="I106" s="3"/>
      <c r="J106" s="3"/>
      <c r="K106" s="3"/>
      <c r="L106" s="10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7"/>
      <c r="G107" s="9"/>
      <c r="H107" s="3"/>
      <c r="I107" s="3"/>
      <c r="J107" s="3"/>
      <c r="K107" s="3"/>
      <c r="L107" s="10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7"/>
      <c r="G108" s="9"/>
      <c r="H108" s="3"/>
      <c r="I108" s="3"/>
      <c r="J108" s="3"/>
      <c r="K108" s="3"/>
      <c r="L108" s="10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7"/>
      <c r="G109" s="9"/>
      <c r="H109" s="3"/>
      <c r="I109" s="3"/>
      <c r="J109" s="3"/>
      <c r="K109" s="3"/>
      <c r="L109" s="10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7"/>
      <c r="G110" s="9"/>
      <c r="H110" s="3"/>
      <c r="I110" s="3"/>
      <c r="J110" s="3"/>
      <c r="K110" s="3"/>
      <c r="L110" s="10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7"/>
      <c r="G111" s="9"/>
      <c r="H111" s="3"/>
      <c r="I111" s="3"/>
      <c r="J111" s="3"/>
      <c r="K111" s="3"/>
      <c r="L111" s="10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7"/>
      <c r="G112" s="9"/>
      <c r="H112" s="3"/>
      <c r="I112" s="3"/>
      <c r="J112" s="3"/>
      <c r="K112" s="3"/>
      <c r="L112" s="10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7"/>
      <c r="G113" s="9"/>
      <c r="H113" s="3"/>
      <c r="I113" s="3"/>
      <c r="J113" s="3"/>
      <c r="K113" s="3"/>
      <c r="L113" s="10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7"/>
      <c r="G114" s="9"/>
      <c r="H114" s="3"/>
      <c r="I114" s="3"/>
      <c r="J114" s="3"/>
      <c r="K114" s="3"/>
      <c r="L114" s="10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7"/>
      <c r="G115" s="9"/>
      <c r="H115" s="3"/>
      <c r="I115" s="3"/>
      <c r="J115" s="3"/>
      <c r="K115" s="3"/>
      <c r="L115" s="10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7"/>
      <c r="G116" s="9"/>
      <c r="H116" s="3"/>
      <c r="I116" s="3"/>
      <c r="J116" s="3"/>
      <c r="K116" s="3"/>
      <c r="L116" s="10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7"/>
      <c r="G117" s="9"/>
      <c r="H117" s="3"/>
      <c r="I117" s="3"/>
      <c r="J117" s="3"/>
      <c r="K117" s="3"/>
      <c r="L117" s="10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7"/>
      <c r="G118" s="9"/>
      <c r="H118" s="3"/>
      <c r="I118" s="3"/>
      <c r="J118" s="3"/>
      <c r="K118" s="3"/>
      <c r="L118" s="10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7"/>
      <c r="G119" s="9"/>
      <c r="H119" s="3"/>
      <c r="I119" s="3"/>
      <c r="J119" s="3"/>
      <c r="K119" s="3"/>
      <c r="L119" s="10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7"/>
      <c r="G120" s="9"/>
      <c r="H120" s="3"/>
      <c r="I120" s="3"/>
      <c r="J120" s="3"/>
      <c r="K120" s="3"/>
      <c r="L120" s="10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7"/>
      <c r="G121" s="9"/>
      <c r="H121" s="3"/>
      <c r="I121" s="3"/>
      <c r="J121" s="3"/>
      <c r="K121" s="3"/>
      <c r="L121" s="10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7"/>
      <c r="G122" s="9"/>
      <c r="H122" s="3"/>
      <c r="I122" s="3"/>
      <c r="J122" s="3"/>
      <c r="K122" s="3"/>
      <c r="L122" s="10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7"/>
      <c r="G123" s="9"/>
      <c r="H123" s="3"/>
      <c r="I123" s="3"/>
      <c r="J123" s="3"/>
      <c r="K123" s="3"/>
      <c r="L123" s="10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7"/>
      <c r="G124" s="9"/>
      <c r="H124" s="3"/>
      <c r="I124" s="3"/>
      <c r="J124" s="3"/>
      <c r="K124" s="3"/>
      <c r="L124" s="10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7"/>
      <c r="G125" s="9"/>
      <c r="H125" s="3"/>
      <c r="I125" s="3"/>
      <c r="J125" s="3"/>
      <c r="K125" s="3"/>
      <c r="L125" s="10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7"/>
      <c r="G126" s="9"/>
      <c r="H126" s="3"/>
      <c r="I126" s="3"/>
      <c r="J126" s="3"/>
      <c r="K126" s="3"/>
      <c r="L126" s="10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7"/>
      <c r="G127" s="9"/>
      <c r="H127" s="3"/>
      <c r="I127" s="3"/>
      <c r="J127" s="3"/>
      <c r="K127" s="3"/>
      <c r="L127" s="10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7"/>
      <c r="G128" s="9"/>
      <c r="H128" s="3"/>
      <c r="I128" s="3"/>
      <c r="J128" s="3"/>
      <c r="K128" s="3"/>
      <c r="L128" s="10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7"/>
      <c r="G129" s="9"/>
      <c r="H129" s="3"/>
      <c r="I129" s="3"/>
      <c r="J129" s="3"/>
      <c r="K129" s="3"/>
      <c r="L129" s="10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7"/>
      <c r="G130" s="9"/>
      <c r="H130" s="3"/>
      <c r="I130" s="3"/>
      <c r="J130" s="3"/>
      <c r="K130" s="3"/>
      <c r="L130" s="10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7"/>
      <c r="G131" s="9"/>
      <c r="H131" s="3"/>
      <c r="I131" s="3"/>
      <c r="J131" s="3"/>
      <c r="K131" s="3"/>
      <c r="L131" s="10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7"/>
      <c r="G132" s="9"/>
      <c r="H132" s="3"/>
      <c r="I132" s="3"/>
      <c r="J132" s="3"/>
      <c r="K132" s="3"/>
      <c r="L132" s="10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7"/>
      <c r="G133" s="9"/>
      <c r="H133" s="3"/>
      <c r="I133" s="3"/>
      <c r="J133" s="3"/>
      <c r="K133" s="3"/>
      <c r="L133" s="10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7"/>
      <c r="G134" s="9"/>
      <c r="H134" s="3"/>
      <c r="I134" s="3"/>
      <c r="J134" s="3"/>
      <c r="K134" s="3"/>
      <c r="L134" s="10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7"/>
      <c r="G135" s="9"/>
      <c r="H135" s="3"/>
      <c r="I135" s="3"/>
      <c r="J135" s="3"/>
      <c r="K135" s="3"/>
      <c r="L135" s="10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7"/>
      <c r="G136" s="9"/>
      <c r="H136" s="3"/>
      <c r="I136" s="3"/>
      <c r="J136" s="3"/>
      <c r="K136" s="3"/>
      <c r="L136" s="10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7"/>
      <c r="G137" s="9"/>
      <c r="H137" s="3"/>
      <c r="I137" s="3"/>
      <c r="J137" s="3"/>
      <c r="K137" s="3"/>
      <c r="L137" s="10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7"/>
      <c r="G138" s="9"/>
      <c r="H138" s="3"/>
      <c r="I138" s="3"/>
      <c r="J138" s="3"/>
      <c r="K138" s="3"/>
      <c r="L138" s="10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7"/>
      <c r="G139" s="9"/>
      <c r="H139" s="3"/>
      <c r="I139" s="3"/>
      <c r="J139" s="3"/>
      <c r="K139" s="3"/>
      <c r="L139" s="10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7"/>
      <c r="G140" s="9"/>
      <c r="H140" s="3"/>
      <c r="I140" s="3"/>
      <c r="J140" s="3"/>
      <c r="K140" s="3"/>
      <c r="L140" s="10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7"/>
      <c r="G141" s="9"/>
      <c r="H141" s="3"/>
      <c r="I141" s="3"/>
      <c r="J141" s="3"/>
      <c r="K141" s="3"/>
      <c r="L141" s="10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7"/>
      <c r="G142" s="9"/>
      <c r="H142" s="3"/>
      <c r="I142" s="3"/>
      <c r="J142" s="3"/>
      <c r="K142" s="3"/>
      <c r="L142" s="10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7"/>
      <c r="G143" s="9"/>
      <c r="H143" s="3"/>
      <c r="I143" s="3"/>
      <c r="J143" s="3"/>
      <c r="K143" s="3"/>
      <c r="L143" s="10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7"/>
      <c r="G144" s="9"/>
      <c r="H144" s="3"/>
      <c r="I144" s="3"/>
      <c r="J144" s="3"/>
      <c r="K144" s="3"/>
      <c r="L144" s="10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7"/>
      <c r="G145" s="9"/>
      <c r="H145" s="3"/>
      <c r="I145" s="3"/>
      <c r="J145" s="3"/>
      <c r="K145" s="3"/>
      <c r="L145" s="10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7"/>
      <c r="G146" s="9"/>
      <c r="H146" s="3"/>
      <c r="I146" s="3"/>
      <c r="J146" s="3"/>
      <c r="K146" s="3"/>
      <c r="L146" s="10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7"/>
      <c r="G147" s="9"/>
      <c r="H147" s="3"/>
      <c r="I147" s="3"/>
      <c r="J147" s="3"/>
      <c r="K147" s="3"/>
      <c r="L147" s="10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7"/>
      <c r="G148" s="9"/>
      <c r="H148" s="3"/>
      <c r="I148" s="3"/>
      <c r="J148" s="3"/>
      <c r="K148" s="3"/>
      <c r="L148" s="10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7"/>
      <c r="G149" s="9"/>
      <c r="H149" s="3"/>
      <c r="I149" s="3"/>
      <c r="J149" s="3"/>
      <c r="K149" s="3"/>
      <c r="L149" s="10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7"/>
      <c r="G150" s="9"/>
      <c r="H150" s="3"/>
      <c r="I150" s="3"/>
      <c r="J150" s="3"/>
      <c r="K150" s="3"/>
      <c r="L150" s="10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7"/>
      <c r="G151" s="9"/>
      <c r="H151" s="3"/>
      <c r="I151" s="3"/>
      <c r="J151" s="3"/>
      <c r="K151" s="3"/>
      <c r="L151" s="10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7"/>
      <c r="G152" s="9"/>
      <c r="H152" s="3"/>
      <c r="I152" s="3"/>
      <c r="J152" s="3"/>
      <c r="K152" s="3"/>
      <c r="L152" s="10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7"/>
      <c r="G153" s="9"/>
      <c r="H153" s="3"/>
      <c r="I153" s="3"/>
      <c r="J153" s="3"/>
      <c r="K153" s="3"/>
      <c r="L153" s="10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7"/>
      <c r="G154" s="9"/>
      <c r="H154" s="3"/>
      <c r="I154" s="3"/>
      <c r="J154" s="3"/>
      <c r="K154" s="3"/>
      <c r="L154" s="10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7"/>
      <c r="G155" s="9"/>
      <c r="H155" s="3"/>
      <c r="I155" s="3"/>
      <c r="J155" s="3"/>
      <c r="K155" s="3"/>
      <c r="L155" s="10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7"/>
      <c r="G156" s="9"/>
      <c r="H156" s="3"/>
      <c r="I156" s="3"/>
      <c r="J156" s="3"/>
      <c r="K156" s="3"/>
      <c r="L156" s="10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7"/>
      <c r="G157" s="9"/>
      <c r="H157" s="3"/>
      <c r="I157" s="3"/>
      <c r="J157" s="3"/>
      <c r="K157" s="3"/>
      <c r="L157" s="10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7"/>
      <c r="G158" s="9"/>
      <c r="H158" s="3"/>
      <c r="I158" s="3"/>
      <c r="J158" s="3"/>
      <c r="K158" s="3"/>
      <c r="L158" s="10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7"/>
      <c r="G159" s="9"/>
      <c r="H159" s="3"/>
      <c r="I159" s="3"/>
      <c r="J159" s="3"/>
      <c r="K159" s="3"/>
      <c r="L159" s="10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7"/>
      <c r="G160" s="9"/>
      <c r="H160" s="3"/>
      <c r="I160" s="3"/>
      <c r="J160" s="3"/>
      <c r="K160" s="3"/>
      <c r="L160" s="10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7"/>
      <c r="G161" s="9"/>
      <c r="H161" s="3"/>
      <c r="I161" s="3"/>
      <c r="J161" s="3"/>
      <c r="K161" s="3"/>
      <c r="L161" s="10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7"/>
      <c r="G162" s="9"/>
      <c r="H162" s="3"/>
      <c r="I162" s="3"/>
      <c r="J162" s="3"/>
      <c r="K162" s="3"/>
      <c r="L162" s="10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7"/>
      <c r="G163" s="9"/>
      <c r="H163" s="3"/>
      <c r="I163" s="3"/>
      <c r="J163" s="3"/>
      <c r="K163" s="3"/>
      <c r="L163" s="10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7"/>
      <c r="G164" s="9"/>
      <c r="H164" s="3"/>
      <c r="I164" s="3"/>
      <c r="J164" s="3"/>
      <c r="K164" s="3"/>
      <c r="L164" s="10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7"/>
      <c r="G165" s="9"/>
      <c r="H165" s="3"/>
      <c r="I165" s="3"/>
      <c r="J165" s="3"/>
      <c r="K165" s="3"/>
      <c r="L165" s="10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7"/>
      <c r="G166" s="9"/>
      <c r="H166" s="3"/>
      <c r="I166" s="3"/>
      <c r="J166" s="3"/>
      <c r="K166" s="3"/>
      <c r="L166" s="10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7"/>
      <c r="G167" s="9"/>
      <c r="H167" s="3"/>
      <c r="I167" s="3"/>
      <c r="J167" s="3"/>
      <c r="K167" s="3"/>
      <c r="L167" s="10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7"/>
      <c r="G168" s="9"/>
      <c r="H168" s="3"/>
      <c r="I168" s="3"/>
      <c r="J168" s="3"/>
      <c r="K168" s="3"/>
      <c r="L168" s="10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7"/>
      <c r="G169" s="9"/>
      <c r="H169" s="3"/>
      <c r="I169" s="3"/>
      <c r="J169" s="3"/>
      <c r="K169" s="3"/>
      <c r="L169" s="10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7"/>
      <c r="G170" s="9"/>
      <c r="H170" s="3"/>
      <c r="I170" s="3"/>
      <c r="J170" s="3"/>
      <c r="K170" s="3"/>
      <c r="L170" s="10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7"/>
      <c r="G171" s="9"/>
      <c r="H171" s="3"/>
      <c r="I171" s="3"/>
      <c r="J171" s="3"/>
      <c r="K171" s="3"/>
      <c r="L171" s="10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7"/>
      <c r="G172" s="9"/>
      <c r="H172" s="3"/>
      <c r="I172" s="3"/>
      <c r="J172" s="3"/>
      <c r="K172" s="3"/>
      <c r="L172" s="10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7"/>
      <c r="G173" s="9"/>
      <c r="H173" s="3"/>
      <c r="I173" s="3"/>
      <c r="J173" s="3"/>
      <c r="K173" s="3"/>
      <c r="L173" s="10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7"/>
      <c r="G174" s="9"/>
      <c r="H174" s="3"/>
      <c r="I174" s="3"/>
      <c r="J174" s="3"/>
      <c r="K174" s="3"/>
      <c r="L174" s="10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7"/>
      <c r="G175" s="9"/>
      <c r="H175" s="3"/>
      <c r="I175" s="3"/>
      <c r="J175" s="3"/>
      <c r="K175" s="3"/>
      <c r="L175" s="10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7"/>
      <c r="G176" s="9"/>
      <c r="H176" s="3"/>
      <c r="I176" s="3"/>
      <c r="J176" s="3"/>
      <c r="K176" s="3"/>
      <c r="L176" s="10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7"/>
      <c r="G177" s="9"/>
      <c r="H177" s="3"/>
      <c r="I177" s="3"/>
      <c r="J177" s="3"/>
      <c r="K177" s="3"/>
      <c r="L177" s="10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7"/>
      <c r="G178" s="9"/>
      <c r="H178" s="3"/>
      <c r="I178" s="3"/>
      <c r="J178" s="3"/>
      <c r="K178" s="3"/>
      <c r="L178" s="10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7"/>
      <c r="G179" s="9"/>
      <c r="H179" s="3"/>
      <c r="I179" s="3"/>
      <c r="J179" s="3"/>
      <c r="K179" s="3"/>
      <c r="L179" s="10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7"/>
      <c r="G180" s="9"/>
      <c r="H180" s="3"/>
      <c r="I180" s="3"/>
      <c r="J180" s="3"/>
      <c r="K180" s="3"/>
      <c r="L180" s="10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7"/>
      <c r="G181" s="9"/>
      <c r="H181" s="3"/>
      <c r="I181" s="3"/>
      <c r="J181" s="3"/>
      <c r="K181" s="3"/>
      <c r="L181" s="10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7"/>
      <c r="G182" s="9"/>
      <c r="H182" s="3"/>
      <c r="I182" s="3"/>
      <c r="J182" s="3"/>
      <c r="K182" s="3"/>
      <c r="L182" s="10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7"/>
      <c r="G183" s="9"/>
      <c r="H183" s="3"/>
      <c r="I183" s="3"/>
      <c r="J183" s="3"/>
      <c r="K183" s="3"/>
      <c r="L183" s="10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7"/>
      <c r="G184" s="9"/>
      <c r="H184" s="3"/>
      <c r="I184" s="3"/>
      <c r="J184" s="3"/>
      <c r="K184" s="3"/>
      <c r="L184" s="10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7"/>
      <c r="G185" s="9"/>
      <c r="H185" s="3"/>
      <c r="I185" s="3"/>
      <c r="J185" s="3"/>
      <c r="K185" s="3"/>
      <c r="L185" s="10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7"/>
      <c r="G186" s="9"/>
      <c r="H186" s="3"/>
      <c r="I186" s="3"/>
      <c r="J186" s="3"/>
      <c r="K186" s="3"/>
      <c r="L186" s="10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7"/>
      <c r="G187" s="9"/>
      <c r="H187" s="3"/>
      <c r="I187" s="3"/>
      <c r="J187" s="3"/>
      <c r="K187" s="3"/>
      <c r="L187" s="10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7"/>
      <c r="G188" s="9"/>
      <c r="H188" s="3"/>
      <c r="I188" s="3"/>
      <c r="J188" s="3"/>
      <c r="K188" s="3"/>
      <c r="L188" s="10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7"/>
      <c r="G189" s="9"/>
      <c r="H189" s="3"/>
      <c r="I189" s="3"/>
      <c r="J189" s="3"/>
      <c r="K189" s="3"/>
      <c r="L189" s="10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7"/>
      <c r="G190" s="9"/>
      <c r="H190" s="3"/>
      <c r="I190" s="3"/>
      <c r="J190" s="3"/>
      <c r="K190" s="3"/>
      <c r="L190" s="10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7"/>
      <c r="G191" s="9"/>
      <c r="H191" s="3"/>
      <c r="I191" s="3"/>
      <c r="J191" s="3"/>
      <c r="K191" s="3"/>
      <c r="L191" s="10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7"/>
      <c r="G192" s="9"/>
      <c r="H192" s="3"/>
      <c r="I192" s="3"/>
      <c r="J192" s="3"/>
      <c r="K192" s="3"/>
      <c r="L192" s="10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7"/>
      <c r="G193" s="9"/>
      <c r="H193" s="3"/>
      <c r="I193" s="3"/>
      <c r="J193" s="3"/>
      <c r="K193" s="3"/>
      <c r="L193" s="10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7"/>
      <c r="G194" s="9"/>
      <c r="H194" s="3"/>
      <c r="I194" s="3"/>
      <c r="J194" s="3"/>
      <c r="K194" s="3"/>
      <c r="L194" s="10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7"/>
      <c r="G195" s="9"/>
      <c r="H195" s="3"/>
      <c r="I195" s="3"/>
      <c r="J195" s="3"/>
      <c r="K195" s="3"/>
      <c r="L195" s="10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7"/>
      <c r="G196" s="9"/>
      <c r="H196" s="3"/>
      <c r="I196" s="3"/>
      <c r="J196" s="3"/>
      <c r="K196" s="3"/>
      <c r="L196" s="10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7"/>
      <c r="G197" s="9"/>
      <c r="H197" s="3"/>
      <c r="I197" s="3"/>
      <c r="J197" s="3"/>
      <c r="K197" s="3"/>
      <c r="L197" s="10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7"/>
      <c r="G198" s="9"/>
      <c r="H198" s="3"/>
      <c r="I198" s="3"/>
      <c r="J198" s="3"/>
      <c r="K198" s="3"/>
      <c r="L198" s="10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7"/>
      <c r="G199" s="9"/>
      <c r="H199" s="3"/>
      <c r="I199" s="3"/>
      <c r="J199" s="3"/>
      <c r="K199" s="3"/>
      <c r="L199" s="10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7"/>
      <c r="G200" s="9"/>
      <c r="H200" s="3"/>
      <c r="I200" s="3"/>
      <c r="J200" s="3"/>
      <c r="K200" s="3"/>
      <c r="L200" s="10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7"/>
      <c r="G201" s="9"/>
      <c r="H201" s="3"/>
      <c r="I201" s="3"/>
      <c r="J201" s="3"/>
      <c r="K201" s="3"/>
      <c r="L201" s="10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7"/>
      <c r="G202" s="9"/>
      <c r="H202" s="3"/>
      <c r="I202" s="3"/>
      <c r="J202" s="3"/>
      <c r="K202" s="3"/>
      <c r="L202" s="10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7"/>
      <c r="G203" s="9"/>
      <c r="H203" s="3"/>
      <c r="I203" s="3"/>
      <c r="J203" s="3"/>
      <c r="K203" s="3"/>
      <c r="L203" s="10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7"/>
      <c r="G204" s="9"/>
      <c r="H204" s="3"/>
      <c r="I204" s="3"/>
      <c r="J204" s="3"/>
      <c r="K204" s="3"/>
      <c r="L204" s="10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7"/>
      <c r="G205" s="9"/>
      <c r="H205" s="3"/>
      <c r="I205" s="3"/>
      <c r="J205" s="3"/>
      <c r="K205" s="3"/>
      <c r="L205" s="10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7"/>
      <c r="G206" s="9"/>
      <c r="H206" s="3"/>
      <c r="I206" s="3"/>
      <c r="J206" s="3"/>
      <c r="K206" s="3"/>
      <c r="L206" s="10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7"/>
      <c r="G207" s="9"/>
      <c r="H207" s="3"/>
      <c r="I207" s="3"/>
      <c r="J207" s="3"/>
      <c r="K207" s="3"/>
      <c r="L207" s="10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7"/>
      <c r="G208" s="9"/>
      <c r="H208" s="3"/>
      <c r="I208" s="3"/>
      <c r="J208" s="3"/>
      <c r="K208" s="3"/>
      <c r="L208" s="10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7"/>
      <c r="G209" s="9"/>
      <c r="H209" s="3"/>
      <c r="I209" s="3"/>
      <c r="J209" s="3"/>
      <c r="K209" s="3"/>
      <c r="L209" s="10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7"/>
      <c r="G210" s="9"/>
      <c r="H210" s="3"/>
      <c r="I210" s="3"/>
      <c r="J210" s="3"/>
      <c r="K210" s="3"/>
      <c r="L210" s="10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7"/>
      <c r="G211" s="9"/>
      <c r="H211" s="3"/>
      <c r="I211" s="3"/>
      <c r="J211" s="3"/>
      <c r="K211" s="3"/>
      <c r="L211" s="10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7"/>
      <c r="G212" s="9"/>
      <c r="H212" s="3"/>
      <c r="I212" s="3"/>
      <c r="J212" s="3"/>
      <c r="K212" s="3"/>
      <c r="L212" s="10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7"/>
      <c r="G213" s="9"/>
      <c r="H213" s="3"/>
      <c r="I213" s="3"/>
      <c r="J213" s="3"/>
      <c r="K213" s="3"/>
      <c r="L213" s="10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7"/>
      <c r="G214" s="9"/>
      <c r="H214" s="3"/>
      <c r="I214" s="3"/>
      <c r="J214" s="3"/>
      <c r="K214" s="3"/>
      <c r="L214" s="10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7"/>
      <c r="G215" s="9"/>
      <c r="H215" s="3"/>
      <c r="I215" s="3"/>
      <c r="J215" s="3"/>
      <c r="K215" s="3"/>
      <c r="L215" s="10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7"/>
      <c r="G216" s="9"/>
      <c r="H216" s="3"/>
      <c r="I216" s="3"/>
      <c r="J216" s="3"/>
      <c r="K216" s="3"/>
      <c r="L216" s="10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7"/>
      <c r="G217" s="9"/>
      <c r="H217" s="3"/>
      <c r="I217" s="3"/>
      <c r="J217" s="3"/>
      <c r="K217" s="3"/>
      <c r="L217" s="10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7"/>
      <c r="G218" s="9"/>
      <c r="H218" s="3"/>
      <c r="I218" s="3"/>
      <c r="J218" s="3"/>
      <c r="K218" s="3"/>
      <c r="L218" s="10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7"/>
      <c r="G219" s="9"/>
      <c r="H219" s="3"/>
      <c r="I219" s="3"/>
      <c r="J219" s="3"/>
      <c r="K219" s="3"/>
      <c r="L219" s="10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7"/>
      <c r="G220" s="9"/>
      <c r="H220" s="3"/>
      <c r="I220" s="3"/>
      <c r="J220" s="3"/>
      <c r="K220" s="3"/>
      <c r="L220" s="10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7"/>
      <c r="G221" s="9"/>
      <c r="H221" s="3"/>
      <c r="I221" s="3"/>
      <c r="J221" s="3"/>
      <c r="K221" s="3"/>
      <c r="L221" s="10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7"/>
      <c r="G222" s="9"/>
      <c r="H222" s="3"/>
      <c r="I222" s="3"/>
      <c r="J222" s="3"/>
      <c r="K222" s="3"/>
      <c r="L222" s="10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7"/>
      <c r="G223" s="9"/>
      <c r="H223" s="3"/>
      <c r="I223" s="3"/>
      <c r="J223" s="3"/>
      <c r="K223" s="3"/>
      <c r="L223" s="10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7"/>
      <c r="G224" s="9"/>
      <c r="H224" s="3"/>
      <c r="I224" s="3"/>
      <c r="J224" s="3"/>
      <c r="K224" s="3"/>
      <c r="L224" s="10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7"/>
      <c r="G225" s="9"/>
      <c r="H225" s="3"/>
      <c r="I225" s="3"/>
      <c r="J225" s="3"/>
      <c r="K225" s="3"/>
      <c r="L225" s="10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7"/>
      <c r="G226" s="9"/>
      <c r="H226" s="3"/>
      <c r="I226" s="3"/>
      <c r="J226" s="3"/>
      <c r="K226" s="3"/>
      <c r="L226" s="10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7"/>
      <c r="G227" s="9"/>
      <c r="H227" s="3"/>
      <c r="I227" s="3"/>
      <c r="J227" s="3"/>
      <c r="K227" s="3"/>
      <c r="L227" s="10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7"/>
      <c r="G228" s="9"/>
      <c r="H228" s="3"/>
      <c r="I228" s="3"/>
      <c r="J228" s="3"/>
      <c r="K228" s="3"/>
      <c r="L228" s="10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7"/>
      <c r="G229" s="9"/>
      <c r="H229" s="3"/>
      <c r="I229" s="3"/>
      <c r="J229" s="3"/>
      <c r="K229" s="3"/>
      <c r="L229" s="10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7"/>
      <c r="G230" s="9"/>
      <c r="H230" s="3"/>
      <c r="I230" s="3"/>
      <c r="J230" s="3"/>
      <c r="K230" s="3"/>
      <c r="L230" s="10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7"/>
      <c r="G231" s="9"/>
      <c r="H231" s="3"/>
      <c r="I231" s="3"/>
      <c r="J231" s="3"/>
      <c r="K231" s="3"/>
      <c r="L231" s="10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7"/>
      <c r="G232" s="9"/>
      <c r="H232" s="3"/>
      <c r="I232" s="3"/>
      <c r="J232" s="3"/>
      <c r="K232" s="3"/>
      <c r="L232" s="10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7"/>
      <c r="G233" s="9"/>
      <c r="H233" s="3"/>
      <c r="I233" s="3"/>
      <c r="J233" s="3"/>
      <c r="K233" s="3"/>
      <c r="L233" s="10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7"/>
      <c r="G234" s="9"/>
      <c r="H234" s="3"/>
      <c r="I234" s="3"/>
      <c r="J234" s="3"/>
      <c r="K234" s="3"/>
      <c r="L234" s="10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7"/>
      <c r="G235" s="9"/>
      <c r="H235" s="3"/>
      <c r="I235" s="3"/>
      <c r="J235" s="3"/>
      <c r="K235" s="3"/>
      <c r="L235" s="10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7"/>
      <c r="G236" s="9"/>
      <c r="H236" s="3"/>
      <c r="I236" s="3"/>
      <c r="J236" s="3"/>
      <c r="K236" s="3"/>
      <c r="L236" s="10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7"/>
      <c r="G237" s="9"/>
      <c r="H237" s="3"/>
      <c r="I237" s="3"/>
      <c r="J237" s="3"/>
      <c r="K237" s="3"/>
      <c r="L237" s="10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7"/>
      <c r="G238" s="9"/>
      <c r="H238" s="3"/>
      <c r="I238" s="3"/>
      <c r="J238" s="3"/>
      <c r="K238" s="3"/>
      <c r="L238" s="10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7"/>
      <c r="G239" s="9"/>
      <c r="H239" s="3"/>
      <c r="I239" s="3"/>
      <c r="J239" s="3"/>
      <c r="K239" s="3"/>
      <c r="L239" s="10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7"/>
      <c r="G240" s="9"/>
      <c r="H240" s="3"/>
      <c r="I240" s="3"/>
      <c r="J240" s="3"/>
      <c r="K240" s="3"/>
      <c r="L240" s="10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7"/>
      <c r="G241" s="9"/>
      <c r="H241" s="3"/>
      <c r="I241" s="3"/>
      <c r="J241" s="3"/>
      <c r="K241" s="3"/>
      <c r="L241" s="10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7"/>
      <c r="G242" s="9"/>
      <c r="H242" s="3"/>
      <c r="I242" s="3"/>
      <c r="J242" s="3"/>
      <c r="K242" s="3"/>
      <c r="L242" s="10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7"/>
      <c r="G243" s="9"/>
      <c r="H243" s="3"/>
      <c r="I243" s="3"/>
      <c r="J243" s="3"/>
      <c r="K243" s="3"/>
      <c r="L243" s="10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7"/>
      <c r="G244" s="9"/>
      <c r="H244" s="3"/>
      <c r="I244" s="3"/>
      <c r="J244" s="3"/>
      <c r="K244" s="3"/>
      <c r="L244" s="10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7"/>
      <c r="G245" s="9"/>
      <c r="H245" s="3"/>
      <c r="I245" s="3"/>
      <c r="J245" s="3"/>
      <c r="K245" s="3"/>
      <c r="L245" s="10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7"/>
      <c r="G246" s="9"/>
      <c r="H246" s="3"/>
      <c r="I246" s="3"/>
      <c r="J246" s="3"/>
      <c r="K246" s="3"/>
      <c r="L246" s="10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7"/>
      <c r="G247" s="9"/>
      <c r="H247" s="3"/>
      <c r="I247" s="3"/>
      <c r="J247" s="3"/>
      <c r="K247" s="3"/>
      <c r="L247" s="10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7"/>
      <c r="G248" s="9"/>
      <c r="H248" s="3"/>
      <c r="I248" s="3"/>
      <c r="J248" s="3"/>
      <c r="K248" s="3"/>
      <c r="L248" s="10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7"/>
      <c r="G249" s="9"/>
      <c r="H249" s="3"/>
      <c r="I249" s="3"/>
      <c r="J249" s="3"/>
      <c r="K249" s="3"/>
      <c r="L249" s="10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7"/>
      <c r="G250" s="9"/>
      <c r="H250" s="3"/>
      <c r="I250" s="3"/>
      <c r="J250" s="3"/>
      <c r="K250" s="3"/>
      <c r="L250" s="10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7"/>
      <c r="G251" s="9"/>
      <c r="H251" s="3"/>
      <c r="I251" s="3"/>
      <c r="J251" s="3"/>
      <c r="K251" s="3"/>
      <c r="L251" s="10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7"/>
      <c r="G252" s="9"/>
      <c r="H252" s="3"/>
      <c r="I252" s="3"/>
      <c r="J252" s="3"/>
      <c r="K252" s="3"/>
      <c r="L252" s="10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7"/>
      <c r="G253" s="9"/>
      <c r="H253" s="3"/>
      <c r="I253" s="3"/>
      <c r="J253" s="3"/>
      <c r="K253" s="3"/>
      <c r="L253" s="10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7"/>
      <c r="G254" s="9"/>
      <c r="H254" s="3"/>
      <c r="I254" s="3"/>
      <c r="J254" s="3"/>
      <c r="K254" s="3"/>
      <c r="L254" s="10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7"/>
      <c r="G255" s="9"/>
      <c r="H255" s="3"/>
      <c r="I255" s="3"/>
      <c r="J255" s="3"/>
      <c r="K255" s="3"/>
      <c r="L255" s="10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7"/>
      <c r="G256" s="9"/>
      <c r="H256" s="3"/>
      <c r="I256" s="3"/>
      <c r="J256" s="3"/>
      <c r="K256" s="3"/>
      <c r="L256" s="10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7"/>
      <c r="G257" s="9"/>
      <c r="H257" s="3"/>
      <c r="I257" s="3"/>
      <c r="J257" s="3"/>
      <c r="K257" s="3"/>
      <c r="L257" s="10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7"/>
      <c r="G258" s="9"/>
      <c r="H258" s="3"/>
      <c r="I258" s="3"/>
      <c r="J258" s="3"/>
      <c r="K258" s="3"/>
      <c r="L258" s="10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7"/>
      <c r="G259" s="9"/>
      <c r="H259" s="3"/>
      <c r="I259" s="3"/>
      <c r="J259" s="3"/>
      <c r="K259" s="3"/>
      <c r="L259" s="10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7"/>
      <c r="G260" s="9"/>
      <c r="H260" s="3"/>
      <c r="I260" s="3"/>
      <c r="J260" s="3"/>
      <c r="K260" s="3"/>
      <c r="L260" s="10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7"/>
      <c r="G261" s="9"/>
      <c r="H261" s="3"/>
      <c r="I261" s="3"/>
      <c r="J261" s="3"/>
      <c r="K261" s="3"/>
      <c r="L261" s="10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7"/>
      <c r="G262" s="9"/>
      <c r="H262" s="3"/>
      <c r="I262" s="3"/>
      <c r="J262" s="3"/>
      <c r="K262" s="3"/>
      <c r="L262" s="10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7"/>
      <c r="G263" s="9"/>
      <c r="H263" s="3"/>
      <c r="I263" s="3"/>
      <c r="J263" s="3"/>
      <c r="K263" s="3"/>
      <c r="L263" s="10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7"/>
      <c r="G264" s="9"/>
      <c r="H264" s="3"/>
      <c r="I264" s="3"/>
      <c r="J264" s="3"/>
      <c r="K264" s="3"/>
      <c r="L264" s="10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7"/>
      <c r="G265" s="9"/>
      <c r="H265" s="3"/>
      <c r="I265" s="3"/>
      <c r="J265" s="3"/>
      <c r="K265" s="3"/>
      <c r="L265" s="10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7"/>
      <c r="G266" s="9"/>
      <c r="H266" s="3"/>
      <c r="I266" s="3"/>
      <c r="J266" s="3"/>
      <c r="K266" s="3"/>
      <c r="L266" s="10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7"/>
      <c r="G267" s="9"/>
      <c r="H267" s="3"/>
      <c r="I267" s="3"/>
      <c r="J267" s="3"/>
      <c r="K267" s="3"/>
      <c r="L267" s="10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7"/>
      <c r="G268" s="9"/>
      <c r="H268" s="3"/>
      <c r="I268" s="3"/>
      <c r="J268" s="3"/>
      <c r="K268" s="3"/>
      <c r="L268" s="10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7"/>
      <c r="G269" s="9"/>
      <c r="H269" s="3"/>
      <c r="I269" s="3"/>
      <c r="J269" s="3"/>
      <c r="K269" s="3"/>
      <c r="L269" s="10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7"/>
      <c r="G270" s="9"/>
      <c r="H270" s="3"/>
      <c r="I270" s="3"/>
      <c r="J270" s="3"/>
      <c r="K270" s="3"/>
      <c r="L270" s="10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7"/>
      <c r="G271" s="9"/>
      <c r="H271" s="3"/>
      <c r="I271" s="3"/>
      <c r="J271" s="3"/>
      <c r="K271" s="3"/>
      <c r="L271" s="10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7"/>
      <c r="G272" s="9"/>
      <c r="H272" s="3"/>
      <c r="I272" s="3"/>
      <c r="J272" s="3"/>
      <c r="K272" s="3"/>
      <c r="L272" s="10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7"/>
      <c r="G273" s="9"/>
      <c r="H273" s="3"/>
      <c r="I273" s="3"/>
      <c r="J273" s="3"/>
      <c r="K273" s="3"/>
      <c r="L273" s="10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7"/>
      <c r="G274" s="9"/>
      <c r="H274" s="3"/>
      <c r="I274" s="3"/>
      <c r="J274" s="3"/>
      <c r="K274" s="3"/>
      <c r="L274" s="10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7"/>
      <c r="G275" s="9"/>
      <c r="H275" s="3"/>
      <c r="I275" s="3"/>
      <c r="J275" s="3"/>
      <c r="K275" s="3"/>
      <c r="L275" s="10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7"/>
      <c r="G276" s="9"/>
      <c r="H276" s="3"/>
      <c r="I276" s="3"/>
      <c r="J276" s="3"/>
      <c r="K276" s="3"/>
      <c r="L276" s="10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7"/>
      <c r="G277" s="9"/>
      <c r="H277" s="3"/>
      <c r="I277" s="3"/>
      <c r="J277" s="3"/>
      <c r="K277" s="3"/>
      <c r="L277" s="10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7"/>
      <c r="G278" s="9"/>
      <c r="H278" s="3"/>
      <c r="I278" s="3"/>
      <c r="J278" s="3"/>
      <c r="K278" s="3"/>
      <c r="L278" s="10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7"/>
      <c r="G279" s="9"/>
      <c r="H279" s="3"/>
      <c r="I279" s="3"/>
      <c r="J279" s="3"/>
      <c r="K279" s="3"/>
      <c r="L279" s="10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7"/>
      <c r="G280" s="9"/>
      <c r="H280" s="3"/>
      <c r="I280" s="3"/>
      <c r="J280" s="3"/>
      <c r="K280" s="3"/>
      <c r="L280" s="10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7"/>
      <c r="G281" s="9"/>
      <c r="H281" s="3"/>
      <c r="I281" s="3"/>
      <c r="J281" s="3"/>
      <c r="K281" s="3"/>
      <c r="L281" s="10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7"/>
      <c r="G282" s="9"/>
      <c r="H282" s="3"/>
      <c r="I282" s="3"/>
      <c r="J282" s="3"/>
      <c r="K282" s="3"/>
      <c r="L282" s="10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7"/>
      <c r="G283" s="9"/>
      <c r="H283" s="3"/>
      <c r="I283" s="3"/>
      <c r="J283" s="3"/>
      <c r="K283" s="3"/>
      <c r="L283" s="10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7"/>
      <c r="G284" s="9"/>
      <c r="H284" s="3"/>
      <c r="I284" s="3"/>
      <c r="J284" s="3"/>
      <c r="K284" s="3"/>
      <c r="L284" s="10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7"/>
      <c r="G285" s="9"/>
      <c r="H285" s="3"/>
      <c r="I285" s="3"/>
      <c r="J285" s="3"/>
      <c r="K285" s="3"/>
      <c r="L285" s="10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7"/>
      <c r="G286" s="9"/>
      <c r="H286" s="3"/>
      <c r="I286" s="3"/>
      <c r="J286" s="3"/>
      <c r="K286" s="3"/>
      <c r="L286" s="10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7"/>
      <c r="G287" s="9"/>
      <c r="H287" s="3"/>
      <c r="I287" s="3"/>
      <c r="J287" s="3"/>
      <c r="K287" s="3"/>
      <c r="L287" s="10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7"/>
      <c r="G288" s="9"/>
      <c r="H288" s="3"/>
      <c r="I288" s="3"/>
      <c r="J288" s="3"/>
      <c r="K288" s="3"/>
      <c r="L288" s="10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7"/>
      <c r="G289" s="9"/>
      <c r="H289" s="3"/>
      <c r="I289" s="3"/>
      <c r="J289" s="3"/>
      <c r="K289" s="3"/>
      <c r="L289" s="10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7"/>
      <c r="G290" s="9"/>
      <c r="H290" s="3"/>
      <c r="I290" s="3"/>
      <c r="J290" s="3"/>
      <c r="K290" s="3"/>
      <c r="L290" s="10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7"/>
      <c r="G291" s="9"/>
      <c r="H291" s="3"/>
      <c r="I291" s="3"/>
      <c r="J291" s="3"/>
      <c r="K291" s="3"/>
      <c r="L291" s="10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7"/>
      <c r="G292" s="9"/>
      <c r="H292" s="3"/>
      <c r="I292" s="3"/>
      <c r="J292" s="3"/>
      <c r="K292" s="3"/>
      <c r="L292" s="10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7"/>
      <c r="G293" s="9"/>
      <c r="H293" s="3"/>
      <c r="I293" s="3"/>
      <c r="J293" s="3"/>
      <c r="K293" s="3"/>
      <c r="L293" s="10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7"/>
      <c r="G294" s="9"/>
      <c r="H294" s="3"/>
      <c r="I294" s="3"/>
      <c r="J294" s="3"/>
      <c r="K294" s="3"/>
      <c r="L294" s="10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7"/>
      <c r="G295" s="9"/>
      <c r="H295" s="3"/>
      <c r="I295" s="3"/>
      <c r="J295" s="3"/>
      <c r="K295" s="3"/>
      <c r="L295" s="10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7"/>
      <c r="G296" s="9"/>
      <c r="H296" s="3"/>
      <c r="I296" s="3"/>
      <c r="J296" s="3"/>
      <c r="K296" s="3"/>
      <c r="L296" s="10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7"/>
      <c r="G297" s="9"/>
      <c r="H297" s="3"/>
      <c r="I297" s="3"/>
      <c r="J297" s="3"/>
      <c r="K297" s="3"/>
      <c r="L297" s="10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7"/>
      <c r="G298" s="9"/>
      <c r="H298" s="3"/>
      <c r="I298" s="3"/>
      <c r="J298" s="3"/>
      <c r="K298" s="3"/>
      <c r="L298" s="10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7"/>
      <c r="G299" s="9"/>
      <c r="H299" s="3"/>
      <c r="I299" s="3"/>
      <c r="J299" s="3"/>
      <c r="K299" s="3"/>
      <c r="L299" s="10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7"/>
      <c r="G300" s="9"/>
      <c r="H300" s="3"/>
      <c r="I300" s="3"/>
      <c r="J300" s="3"/>
      <c r="K300" s="3"/>
      <c r="L300" s="10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7"/>
      <c r="G301" s="9"/>
      <c r="H301" s="3"/>
      <c r="I301" s="3"/>
      <c r="J301" s="3"/>
      <c r="K301" s="3"/>
      <c r="L301" s="10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7"/>
      <c r="G302" s="9"/>
      <c r="H302" s="3"/>
      <c r="I302" s="3"/>
      <c r="J302" s="3"/>
      <c r="K302" s="3"/>
      <c r="L302" s="10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7"/>
      <c r="G303" s="9"/>
      <c r="H303" s="3"/>
      <c r="I303" s="3"/>
      <c r="J303" s="3"/>
      <c r="K303" s="3"/>
      <c r="L303" s="10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7"/>
      <c r="G304" s="9"/>
      <c r="H304" s="3"/>
      <c r="I304" s="3"/>
      <c r="J304" s="3"/>
      <c r="K304" s="3"/>
      <c r="L304" s="10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7"/>
      <c r="G305" s="9"/>
      <c r="H305" s="3"/>
      <c r="I305" s="3"/>
      <c r="J305" s="3"/>
      <c r="K305" s="3"/>
      <c r="L305" s="10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7"/>
      <c r="G306" s="9"/>
      <c r="H306" s="3"/>
      <c r="I306" s="3"/>
      <c r="J306" s="3"/>
      <c r="K306" s="3"/>
      <c r="L306" s="10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7"/>
      <c r="G307" s="9"/>
      <c r="H307" s="3"/>
      <c r="I307" s="3"/>
      <c r="J307" s="3"/>
      <c r="K307" s="3"/>
      <c r="L307" s="10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7"/>
      <c r="G308" s="9"/>
      <c r="H308" s="3"/>
      <c r="I308" s="3"/>
      <c r="J308" s="3"/>
      <c r="K308" s="3"/>
      <c r="L308" s="10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7"/>
      <c r="G309" s="9"/>
      <c r="H309" s="3"/>
      <c r="I309" s="3"/>
      <c r="J309" s="3"/>
      <c r="K309" s="3"/>
      <c r="L309" s="10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7"/>
      <c r="G310" s="9"/>
      <c r="H310" s="3"/>
      <c r="I310" s="3"/>
      <c r="J310" s="3"/>
      <c r="K310" s="3"/>
      <c r="L310" s="10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7"/>
      <c r="G311" s="9"/>
      <c r="H311" s="3"/>
      <c r="I311" s="3"/>
      <c r="J311" s="3"/>
      <c r="K311" s="3"/>
      <c r="L311" s="10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7"/>
      <c r="G312" s="9"/>
      <c r="H312" s="3"/>
      <c r="I312" s="3"/>
      <c r="J312" s="3"/>
      <c r="K312" s="3"/>
      <c r="L312" s="10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7"/>
      <c r="G313" s="9"/>
      <c r="H313" s="3"/>
      <c r="I313" s="3"/>
      <c r="J313" s="3"/>
      <c r="K313" s="3"/>
      <c r="L313" s="10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7"/>
      <c r="G314" s="9"/>
      <c r="H314" s="3"/>
      <c r="I314" s="3"/>
      <c r="J314" s="3"/>
      <c r="K314" s="3"/>
      <c r="L314" s="10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7"/>
      <c r="G315" s="9"/>
      <c r="H315" s="3"/>
      <c r="I315" s="3"/>
      <c r="J315" s="3"/>
      <c r="K315" s="3"/>
      <c r="L315" s="10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7"/>
      <c r="G316" s="9"/>
      <c r="H316" s="3"/>
      <c r="I316" s="3"/>
      <c r="J316" s="3"/>
      <c r="K316" s="3"/>
      <c r="L316" s="10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7"/>
      <c r="G317" s="9"/>
      <c r="H317" s="3"/>
      <c r="I317" s="3"/>
      <c r="J317" s="3"/>
      <c r="K317" s="3"/>
      <c r="L317" s="10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7"/>
      <c r="G318" s="9"/>
      <c r="H318" s="3"/>
      <c r="I318" s="3"/>
      <c r="J318" s="3"/>
      <c r="K318" s="3"/>
      <c r="L318" s="10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7"/>
      <c r="G319" s="9"/>
      <c r="H319" s="3"/>
      <c r="I319" s="3"/>
      <c r="J319" s="3"/>
      <c r="K319" s="3"/>
      <c r="L319" s="10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7"/>
      <c r="G320" s="9"/>
      <c r="H320" s="3"/>
      <c r="I320" s="3"/>
      <c r="J320" s="3"/>
      <c r="K320" s="3"/>
      <c r="L320" s="10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7"/>
      <c r="G321" s="9"/>
      <c r="H321" s="3"/>
      <c r="I321" s="3"/>
      <c r="J321" s="3"/>
      <c r="K321" s="3"/>
      <c r="L321" s="10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7"/>
      <c r="G322" s="9"/>
      <c r="H322" s="3"/>
      <c r="I322" s="3"/>
      <c r="J322" s="3"/>
      <c r="K322" s="3"/>
      <c r="L322" s="10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7"/>
      <c r="G323" s="9"/>
      <c r="H323" s="3"/>
      <c r="I323" s="3"/>
      <c r="J323" s="3"/>
      <c r="K323" s="3"/>
      <c r="L323" s="10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7"/>
      <c r="G324" s="9"/>
      <c r="H324" s="3"/>
      <c r="I324" s="3"/>
      <c r="J324" s="3"/>
      <c r="K324" s="3"/>
      <c r="L324" s="10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7"/>
      <c r="G325" s="9"/>
      <c r="H325" s="3"/>
      <c r="I325" s="3"/>
      <c r="J325" s="3"/>
      <c r="K325" s="3"/>
      <c r="L325" s="10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7"/>
      <c r="G326" s="9"/>
      <c r="H326" s="3"/>
      <c r="I326" s="3"/>
      <c r="J326" s="3"/>
      <c r="K326" s="3"/>
      <c r="L326" s="10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7"/>
      <c r="G327" s="9"/>
      <c r="H327" s="3"/>
      <c r="I327" s="3"/>
      <c r="J327" s="3"/>
      <c r="K327" s="3"/>
      <c r="L327" s="10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7"/>
      <c r="G328" s="9"/>
      <c r="H328" s="3"/>
      <c r="I328" s="3"/>
      <c r="J328" s="3"/>
      <c r="K328" s="3"/>
      <c r="L328" s="10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7"/>
      <c r="G329" s="9"/>
      <c r="H329" s="3"/>
      <c r="I329" s="3"/>
      <c r="J329" s="3"/>
      <c r="K329" s="3"/>
      <c r="L329" s="10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7"/>
      <c r="G330" s="9"/>
      <c r="H330" s="3"/>
      <c r="I330" s="3"/>
      <c r="J330" s="3"/>
      <c r="K330" s="3"/>
      <c r="L330" s="10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7"/>
      <c r="G331" s="9"/>
      <c r="H331" s="3"/>
      <c r="I331" s="3"/>
      <c r="J331" s="3"/>
      <c r="K331" s="3"/>
      <c r="L331" s="10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7"/>
      <c r="G332" s="9"/>
      <c r="H332" s="3"/>
      <c r="I332" s="3"/>
      <c r="J332" s="3"/>
      <c r="K332" s="3"/>
      <c r="L332" s="10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7"/>
      <c r="G333" s="9"/>
      <c r="H333" s="3"/>
      <c r="I333" s="3"/>
      <c r="J333" s="3"/>
      <c r="K333" s="3"/>
      <c r="L333" s="10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7"/>
      <c r="G334" s="9"/>
      <c r="H334" s="3"/>
      <c r="I334" s="3"/>
      <c r="J334" s="3"/>
      <c r="K334" s="3"/>
      <c r="L334" s="10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7"/>
      <c r="G335" s="9"/>
      <c r="H335" s="3"/>
      <c r="I335" s="3"/>
      <c r="J335" s="3"/>
      <c r="K335" s="3"/>
      <c r="L335" s="10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7"/>
      <c r="G336" s="9"/>
      <c r="H336" s="3"/>
      <c r="I336" s="3"/>
      <c r="J336" s="3"/>
      <c r="K336" s="3"/>
      <c r="L336" s="10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7"/>
      <c r="G337" s="9"/>
      <c r="H337" s="3"/>
      <c r="I337" s="3"/>
      <c r="J337" s="3"/>
      <c r="K337" s="3"/>
      <c r="L337" s="10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7"/>
      <c r="G338" s="9"/>
      <c r="H338" s="3"/>
      <c r="I338" s="3"/>
      <c r="J338" s="3"/>
      <c r="K338" s="3"/>
      <c r="L338" s="10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7"/>
      <c r="G339" s="9"/>
      <c r="H339" s="3"/>
      <c r="I339" s="3"/>
      <c r="J339" s="3"/>
      <c r="K339" s="3"/>
      <c r="L339" s="10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7"/>
      <c r="G340" s="9"/>
      <c r="H340" s="3"/>
      <c r="I340" s="3"/>
      <c r="J340" s="3"/>
      <c r="K340" s="3"/>
      <c r="L340" s="10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7"/>
      <c r="G341" s="9"/>
      <c r="H341" s="3"/>
      <c r="I341" s="3"/>
      <c r="J341" s="3"/>
      <c r="K341" s="3"/>
      <c r="L341" s="10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7"/>
      <c r="G342" s="9"/>
      <c r="H342" s="3"/>
      <c r="I342" s="3"/>
      <c r="J342" s="3"/>
      <c r="K342" s="3"/>
      <c r="L342" s="10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7"/>
      <c r="G343" s="9"/>
      <c r="H343" s="3"/>
      <c r="I343" s="3"/>
      <c r="J343" s="3"/>
      <c r="K343" s="3"/>
      <c r="L343" s="10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7"/>
      <c r="G344" s="9"/>
      <c r="H344" s="3"/>
      <c r="I344" s="3"/>
      <c r="J344" s="3"/>
      <c r="K344" s="3"/>
      <c r="L344" s="10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7"/>
      <c r="G345" s="9"/>
      <c r="H345" s="3"/>
      <c r="I345" s="3"/>
      <c r="J345" s="3"/>
      <c r="K345" s="3"/>
      <c r="L345" s="10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7"/>
      <c r="G346" s="9"/>
      <c r="H346" s="3"/>
      <c r="I346" s="3"/>
      <c r="J346" s="3"/>
      <c r="K346" s="3"/>
      <c r="L346" s="10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7"/>
      <c r="G347" s="9"/>
      <c r="H347" s="3"/>
      <c r="I347" s="3"/>
      <c r="J347" s="3"/>
      <c r="K347" s="3"/>
      <c r="L347" s="10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7"/>
      <c r="G348" s="9"/>
      <c r="H348" s="3"/>
      <c r="I348" s="3"/>
      <c r="J348" s="3"/>
      <c r="K348" s="3"/>
      <c r="L348" s="10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7"/>
      <c r="G349" s="9"/>
      <c r="H349" s="3"/>
      <c r="I349" s="3"/>
      <c r="J349" s="3"/>
      <c r="K349" s="3"/>
      <c r="L349" s="10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7"/>
      <c r="G350" s="9"/>
      <c r="H350" s="3"/>
      <c r="I350" s="3"/>
      <c r="J350" s="3"/>
      <c r="K350" s="3"/>
      <c r="L350" s="10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7"/>
      <c r="G351" s="9"/>
      <c r="H351" s="3"/>
      <c r="I351" s="3"/>
      <c r="J351" s="3"/>
      <c r="K351" s="3"/>
      <c r="L351" s="10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7"/>
      <c r="G352" s="9"/>
      <c r="H352" s="3"/>
      <c r="I352" s="3"/>
      <c r="J352" s="3"/>
      <c r="K352" s="3"/>
      <c r="L352" s="10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7"/>
      <c r="G353" s="9"/>
      <c r="H353" s="3"/>
      <c r="I353" s="3"/>
      <c r="J353" s="3"/>
      <c r="K353" s="3"/>
      <c r="L353" s="10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7"/>
      <c r="G354" s="9"/>
      <c r="H354" s="3"/>
      <c r="I354" s="3"/>
      <c r="J354" s="3"/>
      <c r="K354" s="3"/>
      <c r="L354" s="10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7"/>
      <c r="G355" s="9"/>
      <c r="H355" s="3"/>
      <c r="I355" s="3"/>
      <c r="J355" s="3"/>
      <c r="K355" s="3"/>
      <c r="L355" s="10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7"/>
      <c r="G356" s="9"/>
      <c r="H356" s="3"/>
      <c r="I356" s="3"/>
      <c r="J356" s="3"/>
      <c r="K356" s="3"/>
      <c r="L356" s="10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7"/>
      <c r="G357" s="9"/>
      <c r="H357" s="3"/>
      <c r="I357" s="3"/>
      <c r="J357" s="3"/>
      <c r="K357" s="3"/>
      <c r="L357" s="10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7"/>
      <c r="G358" s="9"/>
      <c r="H358" s="3"/>
      <c r="I358" s="3"/>
      <c r="J358" s="3"/>
      <c r="K358" s="3"/>
      <c r="L358" s="10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7"/>
      <c r="G359" s="9"/>
      <c r="H359" s="3"/>
      <c r="I359" s="3"/>
      <c r="J359" s="3"/>
      <c r="K359" s="3"/>
      <c r="L359" s="10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7"/>
      <c r="G360" s="9"/>
      <c r="H360" s="3"/>
      <c r="I360" s="3"/>
      <c r="J360" s="3"/>
      <c r="K360" s="3"/>
      <c r="L360" s="10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7"/>
      <c r="G361" s="9"/>
      <c r="H361" s="3"/>
      <c r="I361" s="3"/>
      <c r="J361" s="3"/>
      <c r="K361" s="3"/>
      <c r="L361" s="10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7"/>
      <c r="G362" s="9"/>
      <c r="H362" s="3"/>
      <c r="I362" s="3"/>
      <c r="J362" s="3"/>
      <c r="K362" s="3"/>
      <c r="L362" s="10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7"/>
      <c r="G363" s="9"/>
      <c r="H363" s="3"/>
      <c r="I363" s="3"/>
      <c r="J363" s="3"/>
      <c r="K363" s="3"/>
      <c r="L363" s="10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7"/>
      <c r="G364" s="9"/>
      <c r="H364" s="3"/>
      <c r="I364" s="3"/>
      <c r="J364" s="3"/>
      <c r="K364" s="3"/>
      <c r="L364" s="10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7"/>
      <c r="G365" s="9"/>
      <c r="H365" s="3"/>
      <c r="I365" s="3"/>
      <c r="J365" s="3"/>
      <c r="K365" s="3"/>
      <c r="L365" s="10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7"/>
      <c r="G366" s="9"/>
      <c r="H366" s="3"/>
      <c r="I366" s="3"/>
      <c r="J366" s="3"/>
      <c r="K366" s="3"/>
      <c r="L366" s="10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7"/>
      <c r="G367" s="9"/>
      <c r="H367" s="3"/>
      <c r="I367" s="3"/>
      <c r="J367" s="3"/>
      <c r="K367" s="3"/>
      <c r="L367" s="10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7"/>
      <c r="G368" s="9"/>
      <c r="H368" s="3"/>
      <c r="I368" s="3"/>
      <c r="J368" s="3"/>
      <c r="K368" s="3"/>
      <c r="L368" s="10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7"/>
      <c r="G369" s="9"/>
      <c r="H369" s="3"/>
      <c r="I369" s="3"/>
      <c r="J369" s="3"/>
      <c r="K369" s="3"/>
      <c r="L369" s="10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7"/>
      <c r="G370" s="9"/>
      <c r="H370" s="3"/>
      <c r="I370" s="3"/>
      <c r="J370" s="3"/>
      <c r="K370" s="3"/>
      <c r="L370" s="10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7"/>
      <c r="G371" s="9"/>
      <c r="H371" s="3"/>
      <c r="I371" s="3"/>
      <c r="J371" s="3"/>
      <c r="K371" s="3"/>
      <c r="L371" s="10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7"/>
      <c r="G372" s="9"/>
      <c r="H372" s="3"/>
      <c r="I372" s="3"/>
      <c r="J372" s="3"/>
      <c r="K372" s="3"/>
      <c r="L372" s="10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7"/>
      <c r="G373" s="9"/>
      <c r="H373" s="3"/>
      <c r="I373" s="3"/>
      <c r="J373" s="3"/>
      <c r="K373" s="3"/>
      <c r="L373" s="10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7"/>
      <c r="G374" s="9"/>
      <c r="H374" s="3"/>
      <c r="I374" s="3"/>
      <c r="J374" s="3"/>
      <c r="K374" s="3"/>
      <c r="L374" s="10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7"/>
      <c r="G375" s="9"/>
      <c r="H375" s="3"/>
      <c r="I375" s="3"/>
      <c r="J375" s="3"/>
      <c r="K375" s="3"/>
      <c r="L375" s="10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7"/>
      <c r="G376" s="9"/>
      <c r="H376" s="3"/>
      <c r="I376" s="3"/>
      <c r="J376" s="3"/>
      <c r="K376" s="3"/>
      <c r="L376" s="10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7"/>
      <c r="G377" s="9"/>
      <c r="H377" s="3"/>
      <c r="I377" s="3"/>
      <c r="J377" s="3"/>
      <c r="K377" s="3"/>
      <c r="L377" s="10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7"/>
      <c r="G378" s="9"/>
      <c r="H378" s="3"/>
      <c r="I378" s="3"/>
      <c r="J378" s="3"/>
      <c r="K378" s="3"/>
      <c r="L378" s="10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7"/>
      <c r="G379" s="9"/>
      <c r="H379" s="3"/>
      <c r="I379" s="3"/>
      <c r="J379" s="3"/>
      <c r="K379" s="3"/>
      <c r="L379" s="10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7"/>
      <c r="G380" s="9"/>
      <c r="H380" s="3"/>
      <c r="I380" s="3"/>
      <c r="J380" s="3"/>
      <c r="K380" s="3"/>
      <c r="L380" s="10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7"/>
      <c r="G381" s="9"/>
      <c r="H381" s="3"/>
      <c r="I381" s="3"/>
      <c r="J381" s="3"/>
      <c r="K381" s="3"/>
      <c r="L381" s="10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7"/>
      <c r="G382" s="9"/>
      <c r="H382" s="3"/>
      <c r="I382" s="3"/>
      <c r="J382" s="3"/>
      <c r="K382" s="3"/>
      <c r="L382" s="10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7"/>
      <c r="G383" s="9"/>
      <c r="H383" s="3"/>
      <c r="I383" s="3"/>
      <c r="J383" s="3"/>
      <c r="K383" s="3"/>
      <c r="L383" s="10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7"/>
      <c r="G384" s="9"/>
      <c r="H384" s="3"/>
      <c r="I384" s="3"/>
      <c r="J384" s="3"/>
      <c r="K384" s="3"/>
      <c r="L384" s="10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7"/>
      <c r="G385" s="9"/>
      <c r="H385" s="3"/>
      <c r="I385" s="3"/>
      <c r="J385" s="3"/>
      <c r="K385" s="3"/>
      <c r="L385" s="10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7"/>
      <c r="G386" s="9"/>
      <c r="H386" s="3"/>
      <c r="I386" s="3"/>
      <c r="J386" s="3"/>
      <c r="K386" s="3"/>
      <c r="L386" s="10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7"/>
      <c r="G387" s="9"/>
      <c r="H387" s="3"/>
      <c r="I387" s="3"/>
      <c r="J387" s="3"/>
      <c r="K387" s="3"/>
      <c r="L387" s="10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7"/>
      <c r="G388" s="9"/>
      <c r="H388" s="3"/>
      <c r="I388" s="3"/>
      <c r="J388" s="3"/>
      <c r="K388" s="3"/>
      <c r="L388" s="10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7"/>
      <c r="G389" s="9"/>
      <c r="H389" s="3"/>
      <c r="I389" s="3"/>
      <c r="J389" s="3"/>
      <c r="K389" s="3"/>
      <c r="L389" s="10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7"/>
      <c r="G390" s="9"/>
      <c r="H390" s="3"/>
      <c r="I390" s="3"/>
      <c r="J390" s="3"/>
      <c r="K390" s="3"/>
      <c r="L390" s="10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7"/>
      <c r="G391" s="9"/>
      <c r="H391" s="3"/>
      <c r="I391" s="3"/>
      <c r="J391" s="3"/>
      <c r="K391" s="3"/>
      <c r="L391" s="10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7"/>
      <c r="G392" s="9"/>
      <c r="H392" s="3"/>
      <c r="I392" s="3"/>
      <c r="J392" s="3"/>
      <c r="K392" s="3"/>
      <c r="L392" s="10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7"/>
      <c r="G393" s="9"/>
      <c r="H393" s="3"/>
      <c r="I393" s="3"/>
      <c r="J393" s="3"/>
      <c r="K393" s="3"/>
      <c r="L393" s="10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7"/>
      <c r="G394" s="9"/>
      <c r="H394" s="3"/>
      <c r="I394" s="3"/>
      <c r="J394" s="3"/>
      <c r="K394" s="3"/>
      <c r="L394" s="10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7"/>
      <c r="G395" s="9"/>
      <c r="H395" s="3"/>
      <c r="I395" s="3"/>
      <c r="J395" s="3"/>
      <c r="K395" s="3"/>
      <c r="L395" s="10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7"/>
      <c r="G396" s="9"/>
      <c r="H396" s="3"/>
      <c r="I396" s="3"/>
      <c r="J396" s="3"/>
      <c r="K396" s="3"/>
      <c r="L396" s="10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7"/>
      <c r="G397" s="9"/>
      <c r="H397" s="3"/>
      <c r="I397" s="3"/>
      <c r="J397" s="3"/>
      <c r="K397" s="3"/>
      <c r="L397" s="10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7"/>
      <c r="G398" s="9"/>
      <c r="H398" s="3"/>
      <c r="I398" s="3"/>
      <c r="J398" s="3"/>
      <c r="K398" s="3"/>
      <c r="L398" s="10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7"/>
      <c r="G399" s="9"/>
      <c r="H399" s="3"/>
      <c r="I399" s="3"/>
      <c r="J399" s="3"/>
      <c r="K399" s="3"/>
      <c r="L399" s="10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7"/>
      <c r="G400" s="9"/>
      <c r="H400" s="3"/>
      <c r="I400" s="3"/>
      <c r="J400" s="3"/>
      <c r="K400" s="3"/>
      <c r="L400" s="10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7"/>
      <c r="G401" s="9"/>
      <c r="H401" s="3"/>
      <c r="I401" s="3"/>
      <c r="J401" s="3"/>
      <c r="K401" s="3"/>
      <c r="L401" s="10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7"/>
      <c r="G402" s="9"/>
      <c r="H402" s="3"/>
      <c r="I402" s="3"/>
      <c r="J402" s="3"/>
      <c r="K402" s="3"/>
      <c r="L402" s="10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7"/>
      <c r="G403" s="9"/>
      <c r="H403" s="3"/>
      <c r="I403" s="3"/>
      <c r="J403" s="3"/>
      <c r="K403" s="3"/>
      <c r="L403" s="10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7"/>
      <c r="G404" s="9"/>
      <c r="H404" s="3"/>
      <c r="I404" s="3"/>
      <c r="J404" s="3"/>
      <c r="K404" s="3"/>
      <c r="L404" s="10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7"/>
      <c r="G405" s="9"/>
      <c r="H405" s="3"/>
      <c r="I405" s="3"/>
      <c r="J405" s="3"/>
      <c r="K405" s="3"/>
      <c r="L405" s="10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7"/>
      <c r="G406" s="9"/>
      <c r="H406" s="3"/>
      <c r="I406" s="3"/>
      <c r="J406" s="3"/>
      <c r="K406" s="3"/>
      <c r="L406" s="10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7"/>
      <c r="G407" s="9"/>
      <c r="H407" s="3"/>
      <c r="I407" s="3"/>
      <c r="J407" s="3"/>
      <c r="K407" s="3"/>
      <c r="L407" s="10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7"/>
      <c r="G408" s="9"/>
      <c r="H408" s="3"/>
      <c r="I408" s="3"/>
      <c r="J408" s="3"/>
      <c r="K408" s="3"/>
      <c r="L408" s="10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7"/>
      <c r="G409" s="9"/>
      <c r="H409" s="3"/>
      <c r="I409" s="3"/>
      <c r="J409" s="3"/>
      <c r="K409" s="3"/>
      <c r="L409" s="10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7"/>
      <c r="G410" s="9"/>
      <c r="H410" s="3"/>
      <c r="I410" s="3"/>
      <c r="J410" s="3"/>
      <c r="K410" s="3"/>
      <c r="L410" s="10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7"/>
      <c r="G411" s="9"/>
      <c r="H411" s="3"/>
      <c r="I411" s="3"/>
      <c r="J411" s="3"/>
      <c r="K411" s="3"/>
      <c r="L411" s="10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7"/>
      <c r="G412" s="9"/>
      <c r="H412" s="3"/>
      <c r="I412" s="3"/>
      <c r="J412" s="3"/>
      <c r="K412" s="3"/>
      <c r="L412" s="10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7"/>
      <c r="G413" s="9"/>
      <c r="H413" s="3"/>
      <c r="I413" s="3"/>
      <c r="J413" s="3"/>
      <c r="K413" s="3"/>
      <c r="L413" s="10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7"/>
      <c r="G414" s="9"/>
      <c r="H414" s="3"/>
      <c r="I414" s="3"/>
      <c r="J414" s="3"/>
      <c r="K414" s="3"/>
      <c r="L414" s="10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7"/>
      <c r="G415" s="9"/>
      <c r="H415" s="3"/>
      <c r="I415" s="3"/>
      <c r="J415" s="3"/>
      <c r="K415" s="3"/>
      <c r="L415" s="10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7"/>
      <c r="G416" s="9"/>
      <c r="H416" s="3"/>
      <c r="I416" s="3"/>
      <c r="J416" s="3"/>
      <c r="K416" s="3"/>
      <c r="L416" s="10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7"/>
      <c r="G417" s="9"/>
      <c r="H417" s="3"/>
      <c r="I417" s="3"/>
      <c r="J417" s="3"/>
      <c r="K417" s="3"/>
      <c r="L417" s="10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7"/>
      <c r="G418" s="9"/>
      <c r="H418" s="3"/>
      <c r="I418" s="3"/>
      <c r="J418" s="3"/>
      <c r="K418" s="3"/>
      <c r="L418" s="10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7"/>
      <c r="G419" s="9"/>
      <c r="H419" s="3"/>
      <c r="I419" s="3"/>
      <c r="J419" s="3"/>
      <c r="K419" s="3"/>
      <c r="L419" s="10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7"/>
      <c r="G420" s="9"/>
      <c r="H420" s="3"/>
      <c r="I420" s="3"/>
      <c r="J420" s="3"/>
      <c r="K420" s="3"/>
      <c r="L420" s="10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7"/>
      <c r="G421" s="9"/>
      <c r="H421" s="3"/>
      <c r="I421" s="3"/>
      <c r="J421" s="3"/>
      <c r="K421" s="3"/>
      <c r="L421" s="10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7"/>
      <c r="G422" s="9"/>
      <c r="H422" s="3"/>
      <c r="I422" s="3"/>
      <c r="J422" s="3"/>
      <c r="K422" s="3"/>
      <c r="L422" s="10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7"/>
      <c r="G423" s="9"/>
      <c r="H423" s="3"/>
      <c r="I423" s="3"/>
      <c r="J423" s="3"/>
      <c r="K423" s="3"/>
      <c r="L423" s="10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7"/>
      <c r="G424" s="9"/>
      <c r="H424" s="3"/>
      <c r="I424" s="3"/>
      <c r="J424" s="3"/>
      <c r="K424" s="3"/>
      <c r="L424" s="10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7"/>
      <c r="G425" s="9"/>
      <c r="H425" s="3"/>
      <c r="I425" s="3"/>
      <c r="J425" s="3"/>
      <c r="K425" s="3"/>
      <c r="L425" s="10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7"/>
      <c r="G426" s="9"/>
      <c r="H426" s="3"/>
      <c r="I426" s="3"/>
      <c r="J426" s="3"/>
      <c r="K426" s="3"/>
      <c r="L426" s="10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7"/>
      <c r="G427" s="9"/>
      <c r="H427" s="3"/>
      <c r="I427" s="3"/>
      <c r="J427" s="3"/>
      <c r="K427" s="3"/>
      <c r="L427" s="10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7"/>
      <c r="G428" s="9"/>
      <c r="H428" s="3"/>
      <c r="I428" s="3"/>
      <c r="J428" s="3"/>
      <c r="K428" s="3"/>
      <c r="L428" s="10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7"/>
      <c r="G429" s="9"/>
      <c r="H429" s="3"/>
      <c r="I429" s="3"/>
      <c r="J429" s="3"/>
      <c r="K429" s="3"/>
      <c r="L429" s="10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7"/>
      <c r="G430" s="9"/>
      <c r="H430" s="3"/>
      <c r="I430" s="3"/>
      <c r="J430" s="3"/>
      <c r="K430" s="3"/>
      <c r="L430" s="10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7"/>
      <c r="G431" s="9"/>
      <c r="H431" s="3"/>
      <c r="I431" s="3"/>
      <c r="J431" s="3"/>
      <c r="K431" s="3"/>
      <c r="L431" s="10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7"/>
      <c r="G432" s="9"/>
      <c r="H432" s="3"/>
      <c r="I432" s="3"/>
      <c r="J432" s="3"/>
      <c r="K432" s="3"/>
      <c r="L432" s="10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7"/>
      <c r="G433" s="9"/>
      <c r="H433" s="3"/>
      <c r="I433" s="3"/>
      <c r="J433" s="3"/>
      <c r="K433" s="3"/>
      <c r="L433" s="10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7"/>
      <c r="G434" s="9"/>
      <c r="H434" s="3"/>
      <c r="I434" s="3"/>
      <c r="J434" s="3"/>
      <c r="K434" s="3"/>
      <c r="L434" s="10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7"/>
      <c r="G435" s="9"/>
      <c r="H435" s="3"/>
      <c r="I435" s="3"/>
      <c r="J435" s="3"/>
      <c r="K435" s="3"/>
      <c r="L435" s="10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7"/>
      <c r="G436" s="9"/>
      <c r="H436" s="3"/>
      <c r="I436" s="3"/>
      <c r="J436" s="3"/>
      <c r="K436" s="3"/>
      <c r="L436" s="10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7"/>
      <c r="G437" s="9"/>
      <c r="H437" s="3"/>
      <c r="I437" s="3"/>
      <c r="J437" s="3"/>
      <c r="K437" s="3"/>
      <c r="L437" s="10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7"/>
      <c r="G438" s="9"/>
      <c r="H438" s="3"/>
      <c r="I438" s="3"/>
      <c r="J438" s="3"/>
      <c r="K438" s="3"/>
      <c r="L438" s="10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7"/>
      <c r="G439" s="9"/>
      <c r="H439" s="3"/>
      <c r="I439" s="3"/>
      <c r="J439" s="3"/>
      <c r="K439" s="3"/>
      <c r="L439" s="10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7"/>
      <c r="G440" s="9"/>
      <c r="H440" s="3"/>
      <c r="I440" s="3"/>
      <c r="J440" s="3"/>
      <c r="K440" s="3"/>
      <c r="L440" s="10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7"/>
      <c r="G441" s="9"/>
      <c r="H441" s="3"/>
      <c r="I441" s="3"/>
      <c r="J441" s="3"/>
      <c r="K441" s="3"/>
      <c r="L441" s="10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7"/>
      <c r="G442" s="9"/>
      <c r="H442" s="3"/>
      <c r="I442" s="3"/>
      <c r="J442" s="3"/>
      <c r="K442" s="3"/>
      <c r="L442" s="10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7"/>
      <c r="G443" s="9"/>
      <c r="H443" s="3"/>
      <c r="I443" s="3"/>
      <c r="J443" s="3"/>
      <c r="K443" s="3"/>
      <c r="L443" s="10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7"/>
      <c r="G444" s="9"/>
      <c r="H444" s="3"/>
      <c r="I444" s="3"/>
      <c r="J444" s="3"/>
      <c r="K444" s="3"/>
      <c r="L444" s="10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7"/>
      <c r="G445" s="9"/>
      <c r="H445" s="3"/>
      <c r="I445" s="3"/>
      <c r="J445" s="3"/>
      <c r="K445" s="3"/>
      <c r="L445" s="10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7"/>
      <c r="G446" s="9"/>
      <c r="H446" s="3"/>
      <c r="I446" s="3"/>
      <c r="J446" s="3"/>
      <c r="K446" s="3"/>
      <c r="L446" s="10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7"/>
      <c r="G447" s="9"/>
      <c r="H447" s="3"/>
      <c r="I447" s="3"/>
      <c r="J447" s="3"/>
      <c r="K447" s="3"/>
      <c r="L447" s="10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7"/>
      <c r="G448" s="9"/>
      <c r="H448" s="3"/>
      <c r="I448" s="3"/>
      <c r="J448" s="3"/>
      <c r="K448" s="3"/>
      <c r="L448" s="10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7"/>
      <c r="G449" s="9"/>
      <c r="H449" s="3"/>
      <c r="I449" s="3"/>
      <c r="J449" s="3"/>
      <c r="K449" s="3"/>
      <c r="L449" s="10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7"/>
      <c r="G450" s="9"/>
      <c r="H450" s="3"/>
      <c r="I450" s="3"/>
      <c r="J450" s="3"/>
      <c r="K450" s="3"/>
      <c r="L450" s="10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7"/>
      <c r="G451" s="9"/>
      <c r="H451" s="3"/>
      <c r="I451" s="3"/>
      <c r="J451" s="3"/>
      <c r="K451" s="3"/>
      <c r="L451" s="10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7"/>
      <c r="G452" s="9"/>
      <c r="H452" s="3"/>
      <c r="I452" s="3"/>
      <c r="J452" s="3"/>
      <c r="K452" s="3"/>
      <c r="L452" s="10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7"/>
      <c r="G453" s="9"/>
      <c r="H453" s="3"/>
      <c r="I453" s="3"/>
      <c r="J453" s="3"/>
      <c r="K453" s="3"/>
      <c r="L453" s="10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7"/>
      <c r="G454" s="9"/>
      <c r="H454" s="3"/>
      <c r="I454" s="3"/>
      <c r="J454" s="3"/>
      <c r="K454" s="3"/>
      <c r="L454" s="10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7"/>
      <c r="G455" s="9"/>
      <c r="H455" s="3"/>
      <c r="I455" s="3"/>
      <c r="J455" s="3"/>
      <c r="K455" s="3"/>
      <c r="L455" s="10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7"/>
      <c r="G456" s="9"/>
      <c r="H456" s="3"/>
      <c r="I456" s="3"/>
      <c r="J456" s="3"/>
      <c r="K456" s="3"/>
      <c r="L456" s="10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7"/>
      <c r="G457" s="9"/>
      <c r="H457" s="3"/>
      <c r="I457" s="3"/>
      <c r="J457" s="3"/>
      <c r="K457" s="3"/>
      <c r="L457" s="10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7"/>
      <c r="G458" s="9"/>
      <c r="H458" s="3"/>
      <c r="I458" s="3"/>
      <c r="J458" s="3"/>
      <c r="K458" s="3"/>
      <c r="L458" s="10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7"/>
      <c r="G459" s="9"/>
      <c r="H459" s="3"/>
      <c r="I459" s="3"/>
      <c r="J459" s="3"/>
      <c r="K459" s="3"/>
      <c r="L459" s="10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7"/>
      <c r="G460" s="9"/>
      <c r="H460" s="3"/>
      <c r="I460" s="3"/>
      <c r="J460" s="3"/>
      <c r="K460" s="3"/>
      <c r="L460" s="10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7"/>
      <c r="G461" s="9"/>
      <c r="H461" s="3"/>
      <c r="I461" s="3"/>
      <c r="J461" s="3"/>
      <c r="K461" s="3"/>
      <c r="L461" s="10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7"/>
      <c r="G462" s="9"/>
      <c r="H462" s="3"/>
      <c r="I462" s="3"/>
      <c r="J462" s="3"/>
      <c r="K462" s="3"/>
      <c r="L462" s="10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7"/>
      <c r="G463" s="9"/>
      <c r="H463" s="3"/>
      <c r="I463" s="3"/>
      <c r="J463" s="3"/>
      <c r="K463" s="3"/>
      <c r="L463" s="10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7"/>
      <c r="G464" s="9"/>
      <c r="H464" s="3"/>
      <c r="I464" s="3"/>
      <c r="J464" s="3"/>
      <c r="K464" s="3"/>
      <c r="L464" s="10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7"/>
      <c r="G465" s="9"/>
      <c r="H465" s="3"/>
      <c r="I465" s="3"/>
      <c r="J465" s="3"/>
      <c r="K465" s="3"/>
      <c r="L465" s="10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7"/>
      <c r="G466" s="9"/>
      <c r="H466" s="3"/>
      <c r="I466" s="3"/>
      <c r="J466" s="3"/>
      <c r="K466" s="3"/>
      <c r="L466" s="10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7"/>
      <c r="G467" s="9"/>
      <c r="H467" s="3"/>
      <c r="I467" s="3"/>
      <c r="J467" s="3"/>
      <c r="K467" s="3"/>
      <c r="L467" s="10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7"/>
      <c r="G468" s="9"/>
      <c r="H468" s="3"/>
      <c r="I468" s="3"/>
      <c r="J468" s="3"/>
      <c r="K468" s="3"/>
      <c r="L468" s="10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7"/>
      <c r="G469" s="9"/>
      <c r="H469" s="3"/>
      <c r="I469" s="3"/>
      <c r="J469" s="3"/>
      <c r="K469" s="3"/>
      <c r="L469" s="10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7"/>
      <c r="G470" s="9"/>
      <c r="H470" s="3"/>
      <c r="I470" s="3"/>
      <c r="J470" s="3"/>
      <c r="K470" s="3"/>
      <c r="L470" s="10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7"/>
      <c r="G471" s="9"/>
      <c r="H471" s="3"/>
      <c r="I471" s="3"/>
      <c r="J471" s="3"/>
      <c r="K471" s="3"/>
      <c r="L471" s="10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7"/>
      <c r="G472" s="9"/>
      <c r="H472" s="3"/>
      <c r="I472" s="3"/>
      <c r="J472" s="3"/>
      <c r="K472" s="3"/>
      <c r="L472" s="10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7"/>
      <c r="G473" s="9"/>
      <c r="H473" s="3"/>
      <c r="I473" s="3"/>
      <c r="J473" s="3"/>
      <c r="K473" s="3"/>
      <c r="L473" s="10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7"/>
      <c r="G474" s="9"/>
      <c r="H474" s="3"/>
      <c r="I474" s="3"/>
      <c r="J474" s="3"/>
      <c r="K474" s="3"/>
      <c r="L474" s="10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7"/>
      <c r="G475" s="9"/>
      <c r="H475" s="3"/>
      <c r="I475" s="3"/>
      <c r="J475" s="3"/>
      <c r="K475" s="3"/>
      <c r="L475" s="10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7"/>
      <c r="G476" s="9"/>
      <c r="H476" s="3"/>
      <c r="I476" s="3"/>
      <c r="J476" s="3"/>
      <c r="K476" s="3"/>
      <c r="L476" s="10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7"/>
      <c r="G477" s="9"/>
      <c r="H477" s="3"/>
      <c r="I477" s="3"/>
      <c r="J477" s="3"/>
      <c r="K477" s="3"/>
      <c r="L477" s="10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7"/>
      <c r="G478" s="9"/>
      <c r="H478" s="3"/>
      <c r="I478" s="3"/>
      <c r="J478" s="3"/>
      <c r="K478" s="3"/>
      <c r="L478" s="10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7"/>
      <c r="G479" s="9"/>
      <c r="H479" s="3"/>
      <c r="I479" s="3"/>
      <c r="J479" s="3"/>
      <c r="K479" s="3"/>
      <c r="L479" s="10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7"/>
      <c r="G480" s="9"/>
      <c r="H480" s="3"/>
      <c r="I480" s="3"/>
      <c r="J480" s="3"/>
      <c r="K480" s="3"/>
      <c r="L480" s="10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7"/>
      <c r="G481" s="9"/>
      <c r="H481" s="3"/>
      <c r="I481" s="3"/>
      <c r="J481" s="3"/>
      <c r="K481" s="3"/>
      <c r="L481" s="10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7"/>
      <c r="G482" s="9"/>
      <c r="H482" s="3"/>
      <c r="I482" s="3"/>
      <c r="J482" s="3"/>
      <c r="K482" s="3"/>
      <c r="L482" s="10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7"/>
      <c r="G483" s="9"/>
      <c r="H483" s="3"/>
      <c r="I483" s="3"/>
      <c r="J483" s="3"/>
      <c r="K483" s="3"/>
      <c r="L483" s="10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7"/>
      <c r="G484" s="9"/>
      <c r="H484" s="3"/>
      <c r="I484" s="3"/>
      <c r="J484" s="3"/>
      <c r="K484" s="3"/>
      <c r="L484" s="10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7"/>
      <c r="G485" s="9"/>
      <c r="H485" s="3"/>
      <c r="I485" s="3"/>
      <c r="J485" s="3"/>
      <c r="K485" s="3"/>
      <c r="L485" s="10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7"/>
      <c r="G486" s="9"/>
      <c r="H486" s="3"/>
      <c r="I486" s="3"/>
      <c r="J486" s="3"/>
      <c r="K486" s="3"/>
      <c r="L486" s="10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7"/>
      <c r="G487" s="9"/>
      <c r="H487" s="3"/>
      <c r="I487" s="3"/>
      <c r="J487" s="3"/>
      <c r="K487" s="3"/>
      <c r="L487" s="10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7"/>
      <c r="G488" s="9"/>
      <c r="H488" s="3"/>
      <c r="I488" s="3"/>
      <c r="J488" s="3"/>
      <c r="K488" s="3"/>
      <c r="L488" s="10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7"/>
      <c r="G489" s="9"/>
      <c r="H489" s="3"/>
      <c r="I489" s="3"/>
      <c r="J489" s="3"/>
      <c r="K489" s="3"/>
      <c r="L489" s="10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7"/>
      <c r="G490" s="9"/>
      <c r="H490" s="3"/>
      <c r="I490" s="3"/>
      <c r="J490" s="3"/>
      <c r="K490" s="3"/>
      <c r="L490" s="10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7"/>
      <c r="G491" s="9"/>
      <c r="H491" s="3"/>
      <c r="I491" s="3"/>
      <c r="J491" s="3"/>
      <c r="K491" s="3"/>
      <c r="L491" s="10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7"/>
      <c r="G492" s="9"/>
      <c r="H492" s="3"/>
      <c r="I492" s="3"/>
      <c r="J492" s="3"/>
      <c r="K492" s="3"/>
      <c r="L492" s="10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7"/>
      <c r="G493" s="9"/>
      <c r="H493" s="3"/>
      <c r="I493" s="3"/>
      <c r="J493" s="3"/>
      <c r="K493" s="3"/>
      <c r="L493" s="10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7"/>
      <c r="G494" s="9"/>
      <c r="H494" s="3"/>
      <c r="I494" s="3"/>
      <c r="J494" s="3"/>
      <c r="K494" s="3"/>
      <c r="L494" s="10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7"/>
      <c r="G495" s="9"/>
      <c r="H495" s="3"/>
      <c r="I495" s="3"/>
      <c r="J495" s="3"/>
      <c r="K495" s="3"/>
      <c r="L495" s="10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7"/>
      <c r="G496" s="9"/>
      <c r="H496" s="3"/>
      <c r="I496" s="3"/>
      <c r="J496" s="3"/>
      <c r="K496" s="3"/>
      <c r="L496" s="10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7"/>
      <c r="G497" s="9"/>
      <c r="H497" s="3"/>
      <c r="I497" s="3"/>
      <c r="J497" s="3"/>
      <c r="K497" s="3"/>
      <c r="L497" s="10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7"/>
      <c r="G498" s="9"/>
      <c r="H498" s="3"/>
      <c r="I498" s="3"/>
      <c r="J498" s="3"/>
      <c r="K498" s="3"/>
      <c r="L498" s="10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7"/>
      <c r="G499" s="9"/>
      <c r="H499" s="3"/>
      <c r="I499" s="3"/>
      <c r="J499" s="3"/>
      <c r="K499" s="3"/>
      <c r="L499" s="10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7"/>
      <c r="G500" s="9"/>
      <c r="H500" s="3"/>
      <c r="I500" s="3"/>
      <c r="J500" s="3"/>
      <c r="K500" s="3"/>
      <c r="L500" s="10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7"/>
      <c r="G501" s="9"/>
      <c r="H501" s="3"/>
      <c r="I501" s="3"/>
      <c r="J501" s="3"/>
      <c r="K501" s="3"/>
      <c r="L501" s="10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7"/>
      <c r="G502" s="9"/>
      <c r="H502" s="3"/>
      <c r="I502" s="3"/>
      <c r="J502" s="3"/>
      <c r="K502" s="3"/>
      <c r="L502" s="10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7"/>
      <c r="G503" s="9"/>
      <c r="H503" s="3"/>
      <c r="I503" s="3"/>
      <c r="J503" s="3"/>
      <c r="K503" s="3"/>
      <c r="L503" s="10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7"/>
      <c r="G504" s="9"/>
      <c r="H504" s="3"/>
      <c r="I504" s="3"/>
      <c r="J504" s="3"/>
      <c r="K504" s="3"/>
      <c r="L504" s="10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7"/>
      <c r="G505" s="9"/>
      <c r="H505" s="3"/>
      <c r="I505" s="3"/>
      <c r="J505" s="3"/>
      <c r="K505" s="3"/>
      <c r="L505" s="10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7"/>
      <c r="G506" s="9"/>
      <c r="H506" s="3"/>
      <c r="I506" s="3"/>
      <c r="J506" s="3"/>
      <c r="K506" s="3"/>
      <c r="L506" s="10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7"/>
      <c r="G507" s="9"/>
      <c r="H507" s="3"/>
      <c r="I507" s="3"/>
      <c r="J507" s="3"/>
      <c r="K507" s="3"/>
      <c r="L507" s="10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7"/>
      <c r="G508" s="9"/>
      <c r="H508" s="3"/>
      <c r="I508" s="3"/>
      <c r="J508" s="3"/>
      <c r="K508" s="3"/>
      <c r="L508" s="10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7"/>
      <c r="G509" s="9"/>
      <c r="H509" s="3"/>
      <c r="I509" s="3"/>
      <c r="J509" s="3"/>
      <c r="K509" s="3"/>
      <c r="L509" s="10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7"/>
      <c r="G510" s="9"/>
      <c r="H510" s="3"/>
      <c r="I510" s="3"/>
      <c r="J510" s="3"/>
      <c r="K510" s="3"/>
      <c r="L510" s="10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7"/>
      <c r="G511" s="9"/>
      <c r="H511" s="3"/>
      <c r="I511" s="3"/>
      <c r="J511" s="3"/>
      <c r="K511" s="3"/>
      <c r="L511" s="10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7"/>
      <c r="G512" s="9"/>
      <c r="H512" s="3"/>
      <c r="I512" s="3"/>
      <c r="J512" s="3"/>
      <c r="K512" s="3"/>
      <c r="L512" s="10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7"/>
      <c r="G513" s="9"/>
      <c r="H513" s="3"/>
      <c r="I513" s="3"/>
      <c r="J513" s="3"/>
      <c r="K513" s="3"/>
      <c r="L513" s="10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7"/>
      <c r="G514" s="9"/>
      <c r="H514" s="3"/>
      <c r="I514" s="3"/>
      <c r="J514" s="3"/>
      <c r="K514" s="3"/>
      <c r="L514" s="10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7"/>
      <c r="G515" s="9"/>
      <c r="H515" s="3"/>
      <c r="I515" s="3"/>
      <c r="J515" s="3"/>
      <c r="K515" s="3"/>
      <c r="L515" s="10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7"/>
      <c r="G516" s="9"/>
      <c r="H516" s="3"/>
      <c r="I516" s="3"/>
      <c r="J516" s="3"/>
      <c r="K516" s="3"/>
      <c r="L516" s="10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7"/>
      <c r="G517" s="9"/>
      <c r="H517" s="3"/>
      <c r="I517" s="3"/>
      <c r="J517" s="3"/>
      <c r="K517" s="3"/>
      <c r="L517" s="10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7"/>
      <c r="G518" s="9"/>
      <c r="H518" s="3"/>
      <c r="I518" s="3"/>
      <c r="J518" s="3"/>
      <c r="K518" s="3"/>
      <c r="L518" s="10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7"/>
      <c r="G519" s="9"/>
      <c r="H519" s="3"/>
      <c r="I519" s="3"/>
      <c r="J519" s="3"/>
      <c r="K519" s="3"/>
      <c r="L519" s="10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7"/>
      <c r="G520" s="9"/>
      <c r="H520" s="3"/>
      <c r="I520" s="3"/>
      <c r="J520" s="3"/>
      <c r="K520" s="3"/>
      <c r="L520" s="10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7"/>
      <c r="G521" s="9"/>
      <c r="H521" s="3"/>
      <c r="I521" s="3"/>
      <c r="J521" s="3"/>
      <c r="K521" s="3"/>
      <c r="L521" s="10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7"/>
      <c r="G522" s="9"/>
      <c r="H522" s="3"/>
      <c r="I522" s="3"/>
      <c r="J522" s="3"/>
      <c r="K522" s="3"/>
      <c r="L522" s="10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7"/>
      <c r="G523" s="9"/>
      <c r="H523" s="3"/>
      <c r="I523" s="3"/>
      <c r="J523" s="3"/>
      <c r="K523" s="3"/>
      <c r="L523" s="10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7"/>
      <c r="G524" s="9"/>
      <c r="H524" s="3"/>
      <c r="I524" s="3"/>
      <c r="J524" s="3"/>
      <c r="K524" s="3"/>
      <c r="L524" s="10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7"/>
      <c r="G525" s="9"/>
      <c r="H525" s="3"/>
      <c r="I525" s="3"/>
      <c r="J525" s="3"/>
      <c r="K525" s="3"/>
      <c r="L525" s="10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7"/>
      <c r="G526" s="9"/>
      <c r="H526" s="3"/>
      <c r="I526" s="3"/>
      <c r="J526" s="3"/>
      <c r="K526" s="3"/>
      <c r="L526" s="10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7"/>
      <c r="G527" s="9"/>
      <c r="H527" s="3"/>
      <c r="I527" s="3"/>
      <c r="J527" s="3"/>
      <c r="K527" s="3"/>
      <c r="L527" s="10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7"/>
      <c r="G528" s="9"/>
      <c r="H528" s="3"/>
      <c r="I528" s="3"/>
      <c r="J528" s="3"/>
      <c r="K528" s="3"/>
      <c r="L528" s="10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7"/>
      <c r="G529" s="9"/>
      <c r="H529" s="3"/>
      <c r="I529" s="3"/>
      <c r="J529" s="3"/>
      <c r="K529" s="3"/>
      <c r="L529" s="10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7"/>
      <c r="G530" s="9"/>
      <c r="H530" s="3"/>
      <c r="I530" s="3"/>
      <c r="J530" s="3"/>
      <c r="K530" s="3"/>
      <c r="L530" s="10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7"/>
      <c r="G531" s="9"/>
      <c r="H531" s="3"/>
      <c r="I531" s="3"/>
      <c r="J531" s="3"/>
      <c r="K531" s="3"/>
      <c r="L531" s="10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7"/>
      <c r="G532" s="9"/>
      <c r="H532" s="3"/>
      <c r="I532" s="3"/>
      <c r="J532" s="3"/>
      <c r="K532" s="3"/>
      <c r="L532" s="10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7"/>
      <c r="G533" s="9"/>
      <c r="H533" s="3"/>
      <c r="I533" s="3"/>
      <c r="J533" s="3"/>
      <c r="K533" s="3"/>
      <c r="L533" s="10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7"/>
      <c r="G534" s="9"/>
      <c r="H534" s="3"/>
      <c r="I534" s="3"/>
      <c r="J534" s="3"/>
      <c r="K534" s="3"/>
      <c r="L534" s="10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7"/>
      <c r="G535" s="9"/>
      <c r="H535" s="3"/>
      <c r="I535" s="3"/>
      <c r="J535" s="3"/>
      <c r="K535" s="3"/>
      <c r="L535" s="10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7"/>
      <c r="G536" s="9"/>
      <c r="H536" s="3"/>
      <c r="I536" s="3"/>
      <c r="J536" s="3"/>
      <c r="K536" s="3"/>
      <c r="L536" s="10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7"/>
      <c r="G537" s="9"/>
      <c r="H537" s="3"/>
      <c r="I537" s="3"/>
      <c r="J537" s="3"/>
      <c r="K537" s="3"/>
      <c r="L537" s="10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7"/>
      <c r="G538" s="9"/>
      <c r="H538" s="3"/>
      <c r="I538" s="3"/>
      <c r="J538" s="3"/>
      <c r="K538" s="3"/>
      <c r="L538" s="10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7"/>
      <c r="G539" s="9"/>
      <c r="H539" s="3"/>
      <c r="I539" s="3"/>
      <c r="J539" s="3"/>
      <c r="K539" s="3"/>
      <c r="L539" s="10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7"/>
      <c r="G540" s="9"/>
      <c r="H540" s="3"/>
      <c r="I540" s="3"/>
      <c r="J540" s="3"/>
      <c r="K540" s="3"/>
      <c r="L540" s="10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7"/>
      <c r="G541" s="9"/>
      <c r="H541" s="3"/>
      <c r="I541" s="3"/>
      <c r="J541" s="3"/>
      <c r="K541" s="3"/>
      <c r="L541" s="10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7"/>
      <c r="G542" s="9"/>
      <c r="H542" s="3"/>
      <c r="I542" s="3"/>
      <c r="J542" s="3"/>
      <c r="K542" s="3"/>
      <c r="L542" s="10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7"/>
      <c r="G543" s="9"/>
      <c r="H543" s="3"/>
      <c r="I543" s="3"/>
      <c r="J543" s="3"/>
      <c r="K543" s="3"/>
      <c r="L543" s="10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7"/>
      <c r="G544" s="9"/>
      <c r="H544" s="3"/>
      <c r="I544" s="3"/>
      <c r="J544" s="3"/>
      <c r="K544" s="3"/>
      <c r="L544" s="10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7"/>
      <c r="G545" s="9"/>
      <c r="H545" s="3"/>
      <c r="I545" s="3"/>
      <c r="J545" s="3"/>
      <c r="K545" s="3"/>
      <c r="L545" s="10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7"/>
      <c r="G546" s="9"/>
      <c r="H546" s="3"/>
      <c r="I546" s="3"/>
      <c r="J546" s="3"/>
      <c r="K546" s="3"/>
      <c r="L546" s="10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7"/>
      <c r="G547" s="9"/>
      <c r="H547" s="3"/>
      <c r="I547" s="3"/>
      <c r="J547" s="3"/>
      <c r="K547" s="3"/>
      <c r="L547" s="10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7"/>
      <c r="G548" s="9"/>
      <c r="H548" s="3"/>
      <c r="I548" s="3"/>
      <c r="J548" s="3"/>
      <c r="K548" s="3"/>
      <c r="L548" s="10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7"/>
      <c r="G549" s="9"/>
      <c r="H549" s="3"/>
      <c r="I549" s="3"/>
      <c r="J549" s="3"/>
      <c r="K549" s="3"/>
      <c r="L549" s="10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7"/>
      <c r="G550" s="9"/>
      <c r="H550" s="3"/>
      <c r="I550" s="3"/>
      <c r="J550" s="3"/>
      <c r="K550" s="3"/>
      <c r="L550" s="10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7"/>
      <c r="G551" s="9"/>
      <c r="H551" s="3"/>
      <c r="I551" s="3"/>
      <c r="J551" s="3"/>
      <c r="K551" s="3"/>
      <c r="L551" s="10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7"/>
      <c r="G552" s="9"/>
      <c r="H552" s="3"/>
      <c r="I552" s="3"/>
      <c r="J552" s="3"/>
      <c r="K552" s="3"/>
      <c r="L552" s="10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7"/>
      <c r="G553" s="9"/>
      <c r="H553" s="3"/>
      <c r="I553" s="3"/>
      <c r="J553" s="3"/>
      <c r="K553" s="3"/>
      <c r="L553" s="10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7"/>
      <c r="G554" s="9"/>
      <c r="H554" s="3"/>
      <c r="I554" s="3"/>
      <c r="J554" s="3"/>
      <c r="K554" s="3"/>
      <c r="L554" s="10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7"/>
      <c r="G555" s="9"/>
      <c r="H555" s="3"/>
      <c r="I555" s="3"/>
      <c r="J555" s="3"/>
      <c r="K555" s="3"/>
      <c r="L555" s="10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7"/>
      <c r="G556" s="9"/>
      <c r="H556" s="3"/>
      <c r="I556" s="3"/>
      <c r="J556" s="3"/>
      <c r="K556" s="3"/>
      <c r="L556" s="10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7"/>
      <c r="G557" s="9"/>
      <c r="H557" s="3"/>
      <c r="I557" s="3"/>
      <c r="J557" s="3"/>
      <c r="K557" s="3"/>
      <c r="L557" s="10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7"/>
      <c r="G558" s="9"/>
      <c r="H558" s="3"/>
      <c r="I558" s="3"/>
      <c r="J558" s="3"/>
      <c r="K558" s="3"/>
      <c r="L558" s="10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7"/>
      <c r="G559" s="9"/>
      <c r="H559" s="3"/>
      <c r="I559" s="3"/>
      <c r="J559" s="3"/>
      <c r="K559" s="3"/>
      <c r="L559" s="10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7"/>
      <c r="G560" s="9"/>
      <c r="H560" s="3"/>
      <c r="I560" s="3"/>
      <c r="J560" s="3"/>
      <c r="K560" s="3"/>
      <c r="L560" s="10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7"/>
      <c r="G561" s="9"/>
      <c r="H561" s="3"/>
      <c r="I561" s="3"/>
      <c r="J561" s="3"/>
      <c r="K561" s="3"/>
      <c r="L561" s="10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7"/>
      <c r="G562" s="9"/>
      <c r="H562" s="3"/>
      <c r="I562" s="3"/>
      <c r="J562" s="3"/>
      <c r="K562" s="3"/>
      <c r="L562" s="10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7"/>
      <c r="G563" s="9"/>
      <c r="H563" s="3"/>
      <c r="I563" s="3"/>
      <c r="J563" s="3"/>
      <c r="K563" s="3"/>
      <c r="L563" s="10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7"/>
      <c r="G564" s="9"/>
      <c r="H564" s="3"/>
      <c r="I564" s="3"/>
      <c r="J564" s="3"/>
      <c r="K564" s="3"/>
      <c r="L564" s="10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7"/>
      <c r="G565" s="9"/>
      <c r="H565" s="3"/>
      <c r="I565" s="3"/>
      <c r="J565" s="3"/>
      <c r="K565" s="3"/>
      <c r="L565" s="10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7"/>
      <c r="G566" s="9"/>
      <c r="H566" s="3"/>
      <c r="I566" s="3"/>
      <c r="J566" s="3"/>
      <c r="K566" s="3"/>
      <c r="L566" s="10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7"/>
      <c r="G567" s="9"/>
      <c r="H567" s="3"/>
      <c r="I567" s="3"/>
      <c r="J567" s="3"/>
      <c r="K567" s="3"/>
      <c r="L567" s="10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7"/>
      <c r="G568" s="9"/>
      <c r="H568" s="3"/>
      <c r="I568" s="3"/>
      <c r="J568" s="3"/>
      <c r="K568" s="3"/>
      <c r="L568" s="10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7"/>
      <c r="G569" s="9"/>
      <c r="H569" s="3"/>
      <c r="I569" s="3"/>
      <c r="J569" s="3"/>
      <c r="K569" s="3"/>
      <c r="L569" s="10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7"/>
      <c r="G570" s="9"/>
      <c r="H570" s="3"/>
      <c r="I570" s="3"/>
      <c r="J570" s="3"/>
      <c r="K570" s="3"/>
      <c r="L570" s="10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7"/>
      <c r="G571" s="9"/>
      <c r="H571" s="3"/>
      <c r="I571" s="3"/>
      <c r="J571" s="3"/>
      <c r="K571" s="3"/>
      <c r="L571" s="10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7"/>
      <c r="G572" s="9"/>
      <c r="H572" s="3"/>
      <c r="I572" s="3"/>
      <c r="J572" s="3"/>
      <c r="K572" s="3"/>
      <c r="L572" s="10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7"/>
      <c r="G573" s="9"/>
      <c r="H573" s="3"/>
      <c r="I573" s="3"/>
      <c r="J573" s="3"/>
      <c r="K573" s="3"/>
      <c r="L573" s="10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7"/>
      <c r="G574" s="9"/>
      <c r="H574" s="3"/>
      <c r="I574" s="3"/>
      <c r="J574" s="3"/>
      <c r="K574" s="3"/>
      <c r="L574" s="10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7"/>
      <c r="G575" s="9"/>
      <c r="H575" s="3"/>
      <c r="I575" s="3"/>
      <c r="J575" s="3"/>
      <c r="K575" s="3"/>
      <c r="L575" s="10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7"/>
      <c r="G576" s="9"/>
      <c r="H576" s="3"/>
      <c r="I576" s="3"/>
      <c r="J576" s="3"/>
      <c r="K576" s="3"/>
      <c r="L576" s="10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7"/>
      <c r="G577" s="9"/>
      <c r="H577" s="3"/>
      <c r="I577" s="3"/>
      <c r="J577" s="3"/>
      <c r="K577" s="3"/>
      <c r="L577" s="10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7"/>
      <c r="G578" s="9"/>
      <c r="H578" s="3"/>
      <c r="I578" s="3"/>
      <c r="J578" s="3"/>
      <c r="K578" s="3"/>
      <c r="L578" s="10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7"/>
      <c r="G579" s="9"/>
      <c r="H579" s="3"/>
      <c r="I579" s="3"/>
      <c r="J579" s="3"/>
      <c r="K579" s="3"/>
      <c r="L579" s="10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7"/>
      <c r="G580" s="9"/>
      <c r="H580" s="3"/>
      <c r="I580" s="3"/>
      <c r="J580" s="3"/>
      <c r="K580" s="3"/>
      <c r="L580" s="10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7"/>
      <c r="G581" s="9"/>
      <c r="H581" s="3"/>
      <c r="I581" s="3"/>
      <c r="J581" s="3"/>
      <c r="K581" s="3"/>
      <c r="L581" s="10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7"/>
      <c r="G582" s="9"/>
      <c r="H582" s="3"/>
      <c r="I582" s="3"/>
      <c r="J582" s="3"/>
      <c r="K582" s="3"/>
      <c r="L582" s="10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7"/>
      <c r="G583" s="9"/>
      <c r="H583" s="3"/>
      <c r="I583" s="3"/>
      <c r="J583" s="3"/>
      <c r="K583" s="3"/>
      <c r="L583" s="10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7"/>
      <c r="G584" s="9"/>
      <c r="H584" s="3"/>
      <c r="I584" s="3"/>
      <c r="J584" s="3"/>
      <c r="K584" s="3"/>
      <c r="L584" s="10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7"/>
      <c r="G585" s="9"/>
      <c r="H585" s="3"/>
      <c r="I585" s="3"/>
      <c r="J585" s="3"/>
      <c r="K585" s="3"/>
      <c r="L585" s="10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7"/>
      <c r="G586" s="9"/>
      <c r="H586" s="3"/>
      <c r="I586" s="3"/>
      <c r="J586" s="3"/>
      <c r="K586" s="3"/>
      <c r="L586" s="10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7"/>
      <c r="G587" s="9"/>
      <c r="H587" s="3"/>
      <c r="I587" s="3"/>
      <c r="J587" s="3"/>
      <c r="K587" s="3"/>
      <c r="L587" s="10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7"/>
      <c r="G588" s="9"/>
      <c r="H588" s="3"/>
      <c r="I588" s="3"/>
      <c r="J588" s="3"/>
      <c r="K588" s="3"/>
      <c r="L588" s="10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7"/>
      <c r="G589" s="9"/>
      <c r="H589" s="3"/>
      <c r="I589" s="3"/>
      <c r="J589" s="3"/>
      <c r="K589" s="3"/>
      <c r="L589" s="10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7"/>
      <c r="G590" s="9"/>
      <c r="H590" s="3"/>
      <c r="I590" s="3"/>
      <c r="J590" s="3"/>
      <c r="K590" s="3"/>
      <c r="L590" s="10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7"/>
      <c r="G591" s="9"/>
      <c r="H591" s="3"/>
      <c r="I591" s="3"/>
      <c r="J591" s="3"/>
      <c r="K591" s="3"/>
      <c r="L591" s="10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7"/>
      <c r="G592" s="9"/>
      <c r="H592" s="3"/>
      <c r="I592" s="3"/>
      <c r="J592" s="3"/>
      <c r="K592" s="3"/>
      <c r="L592" s="10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7"/>
      <c r="G593" s="9"/>
      <c r="H593" s="3"/>
      <c r="I593" s="3"/>
      <c r="J593" s="3"/>
      <c r="K593" s="3"/>
      <c r="L593" s="10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7"/>
      <c r="G594" s="9"/>
      <c r="H594" s="3"/>
      <c r="I594" s="3"/>
      <c r="J594" s="3"/>
      <c r="K594" s="3"/>
      <c r="L594" s="10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7"/>
      <c r="G595" s="9"/>
      <c r="H595" s="3"/>
      <c r="I595" s="3"/>
      <c r="J595" s="3"/>
      <c r="K595" s="3"/>
      <c r="L595" s="10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7"/>
      <c r="G596" s="9"/>
      <c r="H596" s="3"/>
      <c r="I596" s="3"/>
      <c r="J596" s="3"/>
      <c r="K596" s="3"/>
      <c r="L596" s="10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7"/>
      <c r="G597" s="9"/>
      <c r="H597" s="3"/>
      <c r="I597" s="3"/>
      <c r="J597" s="3"/>
      <c r="K597" s="3"/>
      <c r="L597" s="10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7"/>
      <c r="G598" s="9"/>
      <c r="H598" s="3"/>
      <c r="I598" s="3"/>
      <c r="J598" s="3"/>
      <c r="K598" s="3"/>
      <c r="L598" s="10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7"/>
      <c r="G599" s="9"/>
      <c r="H599" s="3"/>
      <c r="I599" s="3"/>
      <c r="J599" s="3"/>
      <c r="K599" s="3"/>
      <c r="L599" s="10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7"/>
      <c r="G600" s="9"/>
      <c r="H600" s="3"/>
      <c r="I600" s="3"/>
      <c r="J600" s="3"/>
      <c r="K600" s="3"/>
      <c r="L600" s="10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7"/>
      <c r="G601" s="9"/>
      <c r="H601" s="3"/>
      <c r="I601" s="3"/>
      <c r="J601" s="3"/>
      <c r="K601" s="3"/>
      <c r="L601" s="10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7"/>
      <c r="G602" s="9"/>
      <c r="H602" s="3"/>
      <c r="I602" s="3"/>
      <c r="J602" s="3"/>
      <c r="K602" s="3"/>
      <c r="L602" s="10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7"/>
      <c r="G603" s="9"/>
      <c r="H603" s="3"/>
      <c r="I603" s="3"/>
      <c r="J603" s="3"/>
      <c r="K603" s="3"/>
      <c r="L603" s="10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7"/>
      <c r="G604" s="9"/>
      <c r="H604" s="3"/>
      <c r="I604" s="3"/>
      <c r="J604" s="3"/>
      <c r="K604" s="3"/>
      <c r="L604" s="10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7"/>
      <c r="G605" s="9"/>
      <c r="H605" s="3"/>
      <c r="I605" s="3"/>
      <c r="J605" s="3"/>
      <c r="K605" s="3"/>
      <c r="L605" s="10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7"/>
      <c r="G606" s="9"/>
      <c r="H606" s="3"/>
      <c r="I606" s="3"/>
      <c r="J606" s="3"/>
      <c r="K606" s="3"/>
      <c r="L606" s="10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7"/>
      <c r="G607" s="9"/>
      <c r="H607" s="3"/>
      <c r="I607" s="3"/>
      <c r="J607" s="3"/>
      <c r="K607" s="3"/>
      <c r="L607" s="10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7"/>
      <c r="G608" s="9"/>
      <c r="H608" s="3"/>
      <c r="I608" s="3"/>
      <c r="J608" s="3"/>
      <c r="K608" s="3"/>
      <c r="L608" s="10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7"/>
      <c r="G609" s="9"/>
      <c r="H609" s="3"/>
      <c r="I609" s="3"/>
      <c r="J609" s="3"/>
      <c r="K609" s="3"/>
      <c r="L609" s="10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7"/>
      <c r="G610" s="9"/>
      <c r="H610" s="3"/>
      <c r="I610" s="3"/>
      <c r="J610" s="3"/>
      <c r="K610" s="3"/>
      <c r="L610" s="10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7"/>
      <c r="G611" s="9"/>
      <c r="H611" s="3"/>
      <c r="I611" s="3"/>
      <c r="J611" s="3"/>
      <c r="K611" s="3"/>
      <c r="L611" s="10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7"/>
      <c r="G612" s="9"/>
      <c r="H612" s="3"/>
      <c r="I612" s="3"/>
      <c r="J612" s="3"/>
      <c r="K612" s="3"/>
      <c r="L612" s="10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7"/>
      <c r="G613" s="9"/>
      <c r="H613" s="3"/>
      <c r="I613" s="3"/>
      <c r="J613" s="3"/>
      <c r="K613" s="3"/>
      <c r="L613" s="10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7"/>
      <c r="G614" s="9"/>
      <c r="H614" s="3"/>
      <c r="I614" s="3"/>
      <c r="J614" s="3"/>
      <c r="K614" s="3"/>
      <c r="L614" s="10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7"/>
      <c r="G615" s="9"/>
      <c r="H615" s="3"/>
      <c r="I615" s="3"/>
      <c r="J615" s="3"/>
      <c r="K615" s="3"/>
      <c r="L615" s="10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7"/>
      <c r="G616" s="9"/>
      <c r="H616" s="3"/>
      <c r="I616" s="3"/>
      <c r="J616" s="3"/>
      <c r="K616" s="3"/>
      <c r="L616" s="10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7"/>
      <c r="G617" s="9"/>
      <c r="H617" s="3"/>
      <c r="I617" s="3"/>
      <c r="J617" s="3"/>
      <c r="K617" s="3"/>
      <c r="L617" s="10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7"/>
      <c r="G618" s="9"/>
      <c r="H618" s="3"/>
      <c r="I618" s="3"/>
      <c r="J618" s="3"/>
      <c r="K618" s="3"/>
      <c r="L618" s="10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7"/>
      <c r="G619" s="9"/>
      <c r="H619" s="3"/>
      <c r="I619" s="3"/>
      <c r="J619" s="3"/>
      <c r="K619" s="3"/>
      <c r="L619" s="10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7"/>
      <c r="G620" s="9"/>
      <c r="H620" s="3"/>
      <c r="I620" s="3"/>
      <c r="J620" s="3"/>
      <c r="K620" s="3"/>
      <c r="L620" s="10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7"/>
      <c r="G621" s="9"/>
      <c r="H621" s="3"/>
      <c r="I621" s="3"/>
      <c r="J621" s="3"/>
      <c r="K621" s="3"/>
      <c r="L621" s="10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7"/>
      <c r="G622" s="9"/>
      <c r="H622" s="3"/>
      <c r="I622" s="3"/>
      <c r="J622" s="3"/>
      <c r="K622" s="3"/>
      <c r="L622" s="10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7"/>
      <c r="G623" s="9"/>
      <c r="H623" s="3"/>
      <c r="I623" s="3"/>
      <c r="J623" s="3"/>
      <c r="K623" s="3"/>
      <c r="L623" s="10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7"/>
      <c r="G624" s="9"/>
      <c r="H624" s="3"/>
      <c r="I624" s="3"/>
      <c r="J624" s="3"/>
      <c r="K624" s="3"/>
      <c r="L624" s="10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7"/>
      <c r="G625" s="9"/>
      <c r="H625" s="3"/>
      <c r="I625" s="3"/>
      <c r="J625" s="3"/>
      <c r="K625" s="3"/>
      <c r="L625" s="10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7"/>
      <c r="G626" s="9"/>
      <c r="H626" s="3"/>
      <c r="I626" s="3"/>
      <c r="J626" s="3"/>
      <c r="K626" s="3"/>
      <c r="L626" s="10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7"/>
      <c r="G627" s="9"/>
      <c r="H627" s="3"/>
      <c r="I627" s="3"/>
      <c r="J627" s="3"/>
      <c r="K627" s="3"/>
      <c r="L627" s="10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7"/>
      <c r="G628" s="9"/>
      <c r="H628" s="3"/>
      <c r="I628" s="3"/>
      <c r="J628" s="3"/>
      <c r="K628" s="3"/>
      <c r="L628" s="10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7"/>
      <c r="G629" s="9"/>
      <c r="H629" s="3"/>
      <c r="I629" s="3"/>
      <c r="J629" s="3"/>
      <c r="K629" s="3"/>
      <c r="L629" s="10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7"/>
      <c r="G630" s="9"/>
      <c r="H630" s="3"/>
      <c r="I630" s="3"/>
      <c r="J630" s="3"/>
      <c r="K630" s="3"/>
      <c r="L630" s="10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7"/>
      <c r="G631" s="9"/>
      <c r="H631" s="3"/>
      <c r="I631" s="3"/>
      <c r="J631" s="3"/>
      <c r="K631" s="3"/>
      <c r="L631" s="10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7"/>
      <c r="G632" s="9"/>
      <c r="H632" s="3"/>
      <c r="I632" s="3"/>
      <c r="J632" s="3"/>
      <c r="K632" s="3"/>
      <c r="L632" s="10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7"/>
      <c r="G633" s="9"/>
      <c r="H633" s="3"/>
      <c r="I633" s="3"/>
      <c r="J633" s="3"/>
      <c r="K633" s="3"/>
      <c r="L633" s="10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7"/>
      <c r="G634" s="9"/>
      <c r="H634" s="3"/>
      <c r="I634" s="3"/>
      <c r="J634" s="3"/>
      <c r="K634" s="3"/>
      <c r="L634" s="10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7"/>
      <c r="G635" s="9"/>
      <c r="H635" s="3"/>
      <c r="I635" s="3"/>
      <c r="J635" s="3"/>
      <c r="K635" s="3"/>
      <c r="L635" s="10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7"/>
      <c r="G636" s="9"/>
      <c r="H636" s="3"/>
      <c r="I636" s="3"/>
      <c r="J636" s="3"/>
      <c r="K636" s="3"/>
      <c r="L636" s="10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7"/>
      <c r="G637" s="9"/>
      <c r="H637" s="3"/>
      <c r="I637" s="3"/>
      <c r="J637" s="3"/>
      <c r="K637" s="3"/>
      <c r="L637" s="10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7"/>
      <c r="G638" s="9"/>
      <c r="H638" s="3"/>
      <c r="I638" s="3"/>
      <c r="J638" s="3"/>
      <c r="K638" s="3"/>
      <c r="L638" s="10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7"/>
      <c r="G639" s="9"/>
      <c r="H639" s="3"/>
      <c r="I639" s="3"/>
      <c r="J639" s="3"/>
      <c r="K639" s="3"/>
      <c r="L639" s="10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7"/>
      <c r="G640" s="9"/>
      <c r="H640" s="3"/>
      <c r="I640" s="3"/>
      <c r="J640" s="3"/>
      <c r="K640" s="3"/>
      <c r="L640" s="10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7"/>
      <c r="G641" s="9"/>
      <c r="H641" s="3"/>
      <c r="I641" s="3"/>
      <c r="J641" s="3"/>
      <c r="K641" s="3"/>
      <c r="L641" s="10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7"/>
      <c r="G642" s="9"/>
      <c r="H642" s="3"/>
      <c r="I642" s="3"/>
      <c r="J642" s="3"/>
      <c r="K642" s="3"/>
      <c r="L642" s="10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7"/>
      <c r="G643" s="9"/>
      <c r="H643" s="3"/>
      <c r="I643" s="3"/>
      <c r="J643" s="3"/>
      <c r="K643" s="3"/>
      <c r="L643" s="10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7"/>
      <c r="G644" s="9"/>
      <c r="H644" s="3"/>
      <c r="I644" s="3"/>
      <c r="J644" s="3"/>
      <c r="K644" s="3"/>
      <c r="L644" s="10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7"/>
      <c r="G645" s="9"/>
      <c r="H645" s="3"/>
      <c r="I645" s="3"/>
      <c r="J645" s="3"/>
      <c r="K645" s="3"/>
      <c r="L645" s="10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7"/>
      <c r="G646" s="9"/>
      <c r="H646" s="3"/>
      <c r="I646" s="3"/>
      <c r="J646" s="3"/>
      <c r="K646" s="3"/>
      <c r="L646" s="10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7"/>
      <c r="G647" s="9"/>
      <c r="H647" s="3"/>
      <c r="I647" s="3"/>
      <c r="J647" s="3"/>
      <c r="K647" s="3"/>
      <c r="L647" s="10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7"/>
      <c r="G648" s="9"/>
      <c r="H648" s="3"/>
      <c r="I648" s="3"/>
      <c r="J648" s="3"/>
      <c r="K648" s="3"/>
      <c r="L648" s="10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7"/>
      <c r="G649" s="9"/>
      <c r="H649" s="3"/>
      <c r="I649" s="3"/>
      <c r="J649" s="3"/>
      <c r="K649" s="3"/>
      <c r="L649" s="10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7"/>
      <c r="G650" s="9"/>
      <c r="H650" s="3"/>
      <c r="I650" s="3"/>
      <c r="J650" s="3"/>
      <c r="K650" s="3"/>
      <c r="L650" s="10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7"/>
      <c r="G651" s="9"/>
      <c r="H651" s="3"/>
      <c r="I651" s="3"/>
      <c r="J651" s="3"/>
      <c r="K651" s="3"/>
      <c r="L651" s="10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7"/>
      <c r="G652" s="9"/>
      <c r="H652" s="3"/>
      <c r="I652" s="3"/>
      <c r="J652" s="3"/>
      <c r="K652" s="3"/>
      <c r="L652" s="10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7"/>
      <c r="G653" s="9"/>
      <c r="H653" s="3"/>
      <c r="I653" s="3"/>
      <c r="J653" s="3"/>
      <c r="K653" s="3"/>
      <c r="L653" s="10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7"/>
      <c r="G654" s="9"/>
      <c r="H654" s="3"/>
      <c r="I654" s="3"/>
      <c r="J654" s="3"/>
      <c r="K654" s="3"/>
      <c r="L654" s="10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7"/>
      <c r="G655" s="9"/>
      <c r="H655" s="3"/>
      <c r="I655" s="3"/>
      <c r="J655" s="3"/>
      <c r="K655" s="3"/>
      <c r="L655" s="10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7"/>
      <c r="G656" s="9"/>
      <c r="H656" s="3"/>
      <c r="I656" s="3"/>
      <c r="J656" s="3"/>
      <c r="K656" s="3"/>
      <c r="L656" s="10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7"/>
      <c r="G657" s="9"/>
      <c r="H657" s="3"/>
      <c r="I657" s="3"/>
      <c r="J657" s="3"/>
      <c r="K657" s="3"/>
      <c r="L657" s="10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7"/>
      <c r="G658" s="9"/>
      <c r="H658" s="3"/>
      <c r="I658" s="3"/>
      <c r="J658" s="3"/>
      <c r="K658" s="3"/>
      <c r="L658" s="10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7"/>
      <c r="G659" s="9"/>
      <c r="H659" s="3"/>
      <c r="I659" s="3"/>
      <c r="J659" s="3"/>
      <c r="K659" s="3"/>
      <c r="L659" s="10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7"/>
      <c r="G660" s="9"/>
      <c r="H660" s="3"/>
      <c r="I660" s="3"/>
      <c r="J660" s="3"/>
      <c r="K660" s="3"/>
      <c r="L660" s="10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7"/>
      <c r="G661" s="9"/>
      <c r="H661" s="3"/>
      <c r="I661" s="3"/>
      <c r="J661" s="3"/>
      <c r="K661" s="3"/>
      <c r="L661" s="10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7"/>
      <c r="G662" s="9"/>
      <c r="H662" s="3"/>
      <c r="I662" s="3"/>
      <c r="J662" s="3"/>
      <c r="K662" s="3"/>
      <c r="L662" s="10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7"/>
      <c r="G663" s="9"/>
      <c r="H663" s="3"/>
      <c r="I663" s="3"/>
      <c r="J663" s="3"/>
      <c r="K663" s="3"/>
      <c r="L663" s="10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7"/>
      <c r="G664" s="9"/>
      <c r="H664" s="3"/>
      <c r="I664" s="3"/>
      <c r="J664" s="3"/>
      <c r="K664" s="3"/>
      <c r="L664" s="10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7"/>
      <c r="G665" s="9"/>
      <c r="H665" s="3"/>
      <c r="I665" s="3"/>
      <c r="J665" s="3"/>
      <c r="K665" s="3"/>
      <c r="L665" s="10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7"/>
      <c r="G666" s="9"/>
      <c r="H666" s="3"/>
      <c r="I666" s="3"/>
      <c r="J666" s="3"/>
      <c r="K666" s="3"/>
      <c r="L666" s="10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7"/>
      <c r="G667" s="9"/>
      <c r="H667" s="3"/>
      <c r="I667" s="3"/>
      <c r="J667" s="3"/>
      <c r="K667" s="3"/>
      <c r="L667" s="10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7"/>
      <c r="G668" s="9"/>
      <c r="H668" s="3"/>
      <c r="I668" s="3"/>
      <c r="J668" s="3"/>
      <c r="K668" s="3"/>
      <c r="L668" s="10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7"/>
      <c r="G669" s="9"/>
      <c r="H669" s="3"/>
      <c r="I669" s="3"/>
      <c r="J669" s="3"/>
      <c r="K669" s="3"/>
      <c r="L669" s="10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7"/>
      <c r="G670" s="9"/>
      <c r="H670" s="3"/>
      <c r="I670" s="3"/>
      <c r="J670" s="3"/>
      <c r="K670" s="3"/>
      <c r="L670" s="10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7"/>
      <c r="G671" s="9"/>
      <c r="H671" s="3"/>
      <c r="I671" s="3"/>
      <c r="J671" s="3"/>
      <c r="K671" s="3"/>
      <c r="L671" s="10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7"/>
      <c r="G672" s="9"/>
      <c r="H672" s="3"/>
      <c r="I672" s="3"/>
      <c r="J672" s="3"/>
      <c r="K672" s="3"/>
      <c r="L672" s="10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7"/>
      <c r="G673" s="9"/>
      <c r="H673" s="3"/>
      <c r="I673" s="3"/>
      <c r="J673" s="3"/>
      <c r="K673" s="3"/>
      <c r="L673" s="10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7"/>
      <c r="G674" s="9"/>
      <c r="H674" s="3"/>
      <c r="I674" s="3"/>
      <c r="J674" s="3"/>
      <c r="K674" s="3"/>
      <c r="L674" s="10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7"/>
      <c r="G675" s="9"/>
      <c r="H675" s="3"/>
      <c r="I675" s="3"/>
      <c r="J675" s="3"/>
      <c r="K675" s="3"/>
      <c r="L675" s="10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7"/>
      <c r="G676" s="9"/>
      <c r="H676" s="3"/>
      <c r="I676" s="3"/>
      <c r="J676" s="3"/>
      <c r="K676" s="3"/>
      <c r="L676" s="10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7"/>
      <c r="G677" s="9"/>
      <c r="H677" s="3"/>
      <c r="I677" s="3"/>
      <c r="J677" s="3"/>
      <c r="K677" s="3"/>
      <c r="L677" s="10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7"/>
      <c r="G678" s="9"/>
      <c r="H678" s="3"/>
      <c r="I678" s="3"/>
      <c r="J678" s="3"/>
      <c r="K678" s="3"/>
      <c r="L678" s="10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7"/>
      <c r="G679" s="9"/>
      <c r="H679" s="3"/>
      <c r="I679" s="3"/>
      <c r="J679" s="3"/>
      <c r="K679" s="3"/>
      <c r="L679" s="10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7"/>
      <c r="G680" s="9"/>
      <c r="H680" s="3"/>
      <c r="I680" s="3"/>
      <c r="J680" s="3"/>
      <c r="K680" s="3"/>
      <c r="L680" s="10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7"/>
      <c r="G681" s="9"/>
      <c r="H681" s="3"/>
      <c r="I681" s="3"/>
      <c r="J681" s="3"/>
      <c r="K681" s="3"/>
      <c r="L681" s="10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7"/>
      <c r="G682" s="9"/>
      <c r="H682" s="3"/>
      <c r="I682" s="3"/>
      <c r="J682" s="3"/>
      <c r="K682" s="3"/>
      <c r="L682" s="10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7"/>
      <c r="G683" s="9"/>
      <c r="H683" s="3"/>
      <c r="I683" s="3"/>
      <c r="J683" s="3"/>
      <c r="K683" s="3"/>
      <c r="L683" s="10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7"/>
      <c r="G684" s="9"/>
      <c r="H684" s="3"/>
      <c r="I684" s="3"/>
      <c r="J684" s="3"/>
      <c r="K684" s="3"/>
      <c r="L684" s="10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7"/>
      <c r="G685" s="9"/>
      <c r="H685" s="3"/>
      <c r="I685" s="3"/>
      <c r="J685" s="3"/>
      <c r="K685" s="3"/>
      <c r="L685" s="10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7"/>
      <c r="G686" s="9"/>
      <c r="H686" s="3"/>
      <c r="I686" s="3"/>
      <c r="J686" s="3"/>
      <c r="K686" s="3"/>
      <c r="L686" s="10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7"/>
      <c r="G687" s="9"/>
      <c r="H687" s="3"/>
      <c r="I687" s="3"/>
      <c r="J687" s="3"/>
      <c r="K687" s="3"/>
      <c r="L687" s="10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7"/>
      <c r="G688" s="9"/>
      <c r="H688" s="3"/>
      <c r="I688" s="3"/>
      <c r="J688" s="3"/>
      <c r="K688" s="3"/>
      <c r="L688" s="10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7"/>
      <c r="G689" s="9"/>
      <c r="H689" s="3"/>
      <c r="I689" s="3"/>
      <c r="J689" s="3"/>
      <c r="K689" s="3"/>
      <c r="L689" s="10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7"/>
      <c r="G690" s="9"/>
      <c r="H690" s="3"/>
      <c r="I690" s="3"/>
      <c r="J690" s="3"/>
      <c r="K690" s="3"/>
      <c r="L690" s="10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7"/>
      <c r="G691" s="9"/>
      <c r="H691" s="3"/>
      <c r="I691" s="3"/>
      <c r="J691" s="3"/>
      <c r="K691" s="3"/>
      <c r="L691" s="10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7"/>
      <c r="G692" s="9"/>
      <c r="H692" s="3"/>
      <c r="I692" s="3"/>
      <c r="J692" s="3"/>
      <c r="K692" s="3"/>
      <c r="L692" s="10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7"/>
      <c r="G693" s="9"/>
      <c r="H693" s="3"/>
      <c r="I693" s="3"/>
      <c r="J693" s="3"/>
      <c r="K693" s="3"/>
      <c r="L693" s="10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7"/>
      <c r="G694" s="9"/>
      <c r="H694" s="3"/>
      <c r="I694" s="3"/>
      <c r="J694" s="3"/>
      <c r="K694" s="3"/>
      <c r="L694" s="10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7"/>
      <c r="G695" s="9"/>
      <c r="H695" s="3"/>
      <c r="I695" s="3"/>
      <c r="J695" s="3"/>
      <c r="K695" s="3"/>
      <c r="L695" s="10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7"/>
      <c r="G696" s="9"/>
      <c r="H696" s="3"/>
      <c r="I696" s="3"/>
      <c r="J696" s="3"/>
      <c r="K696" s="3"/>
      <c r="L696" s="10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7"/>
      <c r="G697" s="9"/>
      <c r="H697" s="3"/>
      <c r="I697" s="3"/>
      <c r="J697" s="3"/>
      <c r="K697" s="3"/>
      <c r="L697" s="10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7"/>
      <c r="G698" s="9"/>
      <c r="H698" s="3"/>
      <c r="I698" s="3"/>
      <c r="J698" s="3"/>
      <c r="K698" s="3"/>
      <c r="L698" s="10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7"/>
      <c r="G699" s="9"/>
      <c r="H699" s="3"/>
      <c r="I699" s="3"/>
      <c r="J699" s="3"/>
      <c r="K699" s="3"/>
      <c r="L699" s="10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7"/>
      <c r="G700" s="9"/>
      <c r="H700" s="3"/>
      <c r="I700" s="3"/>
      <c r="J700" s="3"/>
      <c r="K700" s="3"/>
      <c r="L700" s="10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7"/>
      <c r="G701" s="9"/>
      <c r="H701" s="3"/>
      <c r="I701" s="3"/>
      <c r="J701" s="3"/>
      <c r="K701" s="3"/>
      <c r="L701" s="10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7"/>
      <c r="G702" s="9"/>
      <c r="H702" s="3"/>
      <c r="I702" s="3"/>
      <c r="J702" s="3"/>
      <c r="K702" s="3"/>
      <c r="L702" s="10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7"/>
      <c r="G703" s="9"/>
      <c r="H703" s="3"/>
      <c r="I703" s="3"/>
      <c r="J703" s="3"/>
      <c r="K703" s="3"/>
      <c r="L703" s="10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7"/>
      <c r="G704" s="9"/>
      <c r="H704" s="3"/>
      <c r="I704" s="3"/>
      <c r="J704" s="3"/>
      <c r="K704" s="3"/>
      <c r="L704" s="10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7"/>
      <c r="G705" s="9"/>
      <c r="H705" s="3"/>
      <c r="I705" s="3"/>
      <c r="J705" s="3"/>
      <c r="K705" s="3"/>
      <c r="L705" s="10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7"/>
      <c r="G706" s="9"/>
      <c r="H706" s="3"/>
      <c r="I706" s="3"/>
      <c r="J706" s="3"/>
      <c r="K706" s="3"/>
      <c r="L706" s="10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7"/>
      <c r="G707" s="9"/>
      <c r="H707" s="3"/>
      <c r="I707" s="3"/>
      <c r="J707" s="3"/>
      <c r="K707" s="3"/>
      <c r="L707" s="10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7"/>
      <c r="G708" s="9"/>
      <c r="H708" s="3"/>
      <c r="I708" s="3"/>
      <c r="J708" s="3"/>
      <c r="K708" s="3"/>
      <c r="L708" s="10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7"/>
      <c r="G709" s="9"/>
      <c r="H709" s="3"/>
      <c r="I709" s="3"/>
      <c r="J709" s="3"/>
      <c r="K709" s="3"/>
      <c r="L709" s="10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7"/>
      <c r="G710" s="9"/>
      <c r="H710" s="3"/>
      <c r="I710" s="3"/>
      <c r="J710" s="3"/>
      <c r="K710" s="3"/>
      <c r="L710" s="10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7"/>
      <c r="G711" s="9"/>
      <c r="H711" s="3"/>
      <c r="I711" s="3"/>
      <c r="J711" s="3"/>
      <c r="K711" s="3"/>
      <c r="L711" s="10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7"/>
      <c r="G712" s="9"/>
      <c r="H712" s="3"/>
      <c r="I712" s="3"/>
      <c r="J712" s="3"/>
      <c r="K712" s="3"/>
      <c r="L712" s="10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7"/>
      <c r="G713" s="9"/>
      <c r="H713" s="3"/>
      <c r="I713" s="3"/>
      <c r="J713" s="3"/>
      <c r="K713" s="3"/>
      <c r="L713" s="10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7"/>
      <c r="G714" s="9"/>
      <c r="H714" s="3"/>
      <c r="I714" s="3"/>
      <c r="J714" s="3"/>
      <c r="K714" s="3"/>
      <c r="L714" s="10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7"/>
      <c r="G715" s="9"/>
      <c r="H715" s="3"/>
      <c r="I715" s="3"/>
      <c r="J715" s="3"/>
      <c r="K715" s="3"/>
      <c r="L715" s="10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7"/>
      <c r="G716" s="9"/>
      <c r="H716" s="3"/>
      <c r="I716" s="3"/>
      <c r="J716" s="3"/>
      <c r="K716" s="3"/>
      <c r="L716" s="10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7"/>
      <c r="G717" s="9"/>
      <c r="H717" s="3"/>
      <c r="I717" s="3"/>
      <c r="J717" s="3"/>
      <c r="K717" s="3"/>
      <c r="L717" s="10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7"/>
      <c r="G718" s="9"/>
      <c r="H718" s="3"/>
      <c r="I718" s="3"/>
      <c r="J718" s="3"/>
      <c r="K718" s="3"/>
      <c r="L718" s="10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7"/>
      <c r="G719" s="9"/>
      <c r="H719" s="3"/>
      <c r="I719" s="3"/>
      <c r="J719" s="3"/>
      <c r="K719" s="3"/>
      <c r="L719" s="10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7"/>
      <c r="G720" s="9"/>
      <c r="H720" s="3"/>
      <c r="I720" s="3"/>
      <c r="J720" s="3"/>
      <c r="K720" s="3"/>
      <c r="L720" s="10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7"/>
      <c r="G721" s="9"/>
      <c r="H721" s="3"/>
      <c r="I721" s="3"/>
      <c r="J721" s="3"/>
      <c r="K721" s="3"/>
      <c r="L721" s="10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7"/>
      <c r="G722" s="9"/>
      <c r="H722" s="3"/>
      <c r="I722" s="3"/>
      <c r="J722" s="3"/>
      <c r="K722" s="3"/>
      <c r="L722" s="10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7"/>
      <c r="G723" s="9"/>
      <c r="H723" s="3"/>
      <c r="I723" s="3"/>
      <c r="J723" s="3"/>
      <c r="K723" s="3"/>
      <c r="L723" s="10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7"/>
      <c r="G724" s="9"/>
      <c r="H724" s="3"/>
      <c r="I724" s="3"/>
      <c r="J724" s="3"/>
      <c r="K724" s="3"/>
      <c r="L724" s="10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7"/>
      <c r="G725" s="9"/>
      <c r="H725" s="3"/>
      <c r="I725" s="3"/>
      <c r="J725" s="3"/>
      <c r="K725" s="3"/>
      <c r="L725" s="10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7"/>
      <c r="G726" s="9"/>
      <c r="H726" s="3"/>
      <c r="I726" s="3"/>
      <c r="J726" s="3"/>
      <c r="K726" s="3"/>
      <c r="L726" s="10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7"/>
      <c r="G727" s="9"/>
      <c r="H727" s="3"/>
      <c r="I727" s="3"/>
      <c r="J727" s="3"/>
      <c r="K727" s="3"/>
      <c r="L727" s="10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7"/>
      <c r="G728" s="9"/>
      <c r="H728" s="3"/>
      <c r="I728" s="3"/>
      <c r="J728" s="3"/>
      <c r="K728" s="3"/>
      <c r="L728" s="10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7"/>
      <c r="G729" s="9"/>
      <c r="H729" s="3"/>
      <c r="I729" s="3"/>
      <c r="J729" s="3"/>
      <c r="K729" s="3"/>
      <c r="L729" s="10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7"/>
      <c r="G730" s="9"/>
      <c r="H730" s="3"/>
      <c r="I730" s="3"/>
      <c r="J730" s="3"/>
      <c r="K730" s="3"/>
      <c r="L730" s="10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7"/>
      <c r="G731" s="9"/>
      <c r="H731" s="3"/>
      <c r="I731" s="3"/>
      <c r="J731" s="3"/>
      <c r="K731" s="3"/>
      <c r="L731" s="10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7"/>
      <c r="G732" s="9"/>
      <c r="H732" s="3"/>
      <c r="I732" s="3"/>
      <c r="J732" s="3"/>
      <c r="K732" s="3"/>
      <c r="L732" s="10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7"/>
      <c r="G733" s="9"/>
      <c r="H733" s="3"/>
      <c r="I733" s="3"/>
      <c r="J733" s="3"/>
      <c r="K733" s="3"/>
      <c r="L733" s="10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7"/>
      <c r="G734" s="9"/>
      <c r="H734" s="3"/>
      <c r="I734" s="3"/>
      <c r="J734" s="3"/>
      <c r="K734" s="3"/>
      <c r="L734" s="10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7"/>
      <c r="G735" s="9"/>
      <c r="H735" s="3"/>
      <c r="I735" s="3"/>
      <c r="J735" s="3"/>
      <c r="K735" s="3"/>
      <c r="L735" s="10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7"/>
      <c r="G736" s="9"/>
      <c r="H736" s="3"/>
      <c r="I736" s="3"/>
      <c r="J736" s="3"/>
      <c r="K736" s="3"/>
      <c r="L736" s="10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7"/>
      <c r="G737" s="9"/>
      <c r="H737" s="3"/>
      <c r="I737" s="3"/>
      <c r="J737" s="3"/>
      <c r="K737" s="3"/>
      <c r="L737" s="10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7"/>
      <c r="G738" s="9"/>
      <c r="H738" s="3"/>
      <c r="I738" s="3"/>
      <c r="J738" s="3"/>
      <c r="K738" s="3"/>
      <c r="L738" s="10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7"/>
      <c r="G739" s="9"/>
      <c r="H739" s="3"/>
      <c r="I739" s="3"/>
      <c r="J739" s="3"/>
      <c r="K739" s="3"/>
      <c r="L739" s="10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7"/>
      <c r="G740" s="9"/>
      <c r="H740" s="3"/>
      <c r="I740" s="3"/>
      <c r="J740" s="3"/>
      <c r="K740" s="3"/>
      <c r="L740" s="10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7"/>
      <c r="G741" s="9"/>
      <c r="H741" s="3"/>
      <c r="I741" s="3"/>
      <c r="J741" s="3"/>
      <c r="K741" s="3"/>
      <c r="L741" s="10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7"/>
      <c r="G742" s="9"/>
      <c r="H742" s="3"/>
      <c r="I742" s="3"/>
      <c r="J742" s="3"/>
      <c r="K742" s="3"/>
      <c r="L742" s="10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7"/>
      <c r="G743" s="9"/>
      <c r="H743" s="3"/>
      <c r="I743" s="3"/>
      <c r="J743" s="3"/>
      <c r="K743" s="3"/>
      <c r="L743" s="10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7"/>
      <c r="G744" s="9"/>
      <c r="H744" s="3"/>
      <c r="I744" s="3"/>
      <c r="J744" s="3"/>
      <c r="K744" s="3"/>
      <c r="L744" s="10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7"/>
      <c r="G745" s="9"/>
      <c r="H745" s="3"/>
      <c r="I745" s="3"/>
      <c r="J745" s="3"/>
      <c r="K745" s="3"/>
      <c r="L745" s="10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7"/>
      <c r="G746" s="9"/>
      <c r="H746" s="3"/>
      <c r="I746" s="3"/>
      <c r="J746" s="3"/>
      <c r="K746" s="3"/>
      <c r="L746" s="10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7"/>
      <c r="G747" s="9"/>
      <c r="H747" s="3"/>
      <c r="I747" s="3"/>
      <c r="J747" s="3"/>
      <c r="K747" s="3"/>
      <c r="L747" s="10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7"/>
      <c r="G748" s="9"/>
      <c r="H748" s="3"/>
      <c r="I748" s="3"/>
      <c r="J748" s="3"/>
      <c r="K748" s="3"/>
      <c r="L748" s="10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7"/>
      <c r="G749" s="9"/>
      <c r="H749" s="3"/>
      <c r="I749" s="3"/>
      <c r="J749" s="3"/>
      <c r="K749" s="3"/>
      <c r="L749" s="10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7"/>
      <c r="G750" s="9"/>
      <c r="H750" s="3"/>
      <c r="I750" s="3"/>
      <c r="J750" s="3"/>
      <c r="K750" s="3"/>
      <c r="L750" s="10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7"/>
      <c r="G751" s="9"/>
      <c r="H751" s="3"/>
      <c r="I751" s="3"/>
      <c r="J751" s="3"/>
      <c r="K751" s="3"/>
      <c r="L751" s="10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7"/>
      <c r="G752" s="9"/>
      <c r="H752" s="3"/>
      <c r="I752" s="3"/>
      <c r="J752" s="3"/>
      <c r="K752" s="3"/>
      <c r="L752" s="10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7"/>
      <c r="G753" s="9"/>
      <c r="H753" s="3"/>
      <c r="I753" s="3"/>
      <c r="J753" s="3"/>
      <c r="K753" s="3"/>
      <c r="L753" s="10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7"/>
      <c r="G754" s="9"/>
      <c r="H754" s="3"/>
      <c r="I754" s="3"/>
      <c r="J754" s="3"/>
      <c r="K754" s="3"/>
      <c r="L754" s="10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7"/>
      <c r="G755" s="9"/>
      <c r="H755" s="3"/>
      <c r="I755" s="3"/>
      <c r="J755" s="3"/>
      <c r="K755" s="3"/>
      <c r="L755" s="10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7"/>
      <c r="G756" s="9"/>
      <c r="H756" s="3"/>
      <c r="I756" s="3"/>
      <c r="J756" s="3"/>
      <c r="K756" s="3"/>
      <c r="L756" s="10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7"/>
      <c r="G757" s="9"/>
      <c r="H757" s="3"/>
      <c r="I757" s="3"/>
      <c r="J757" s="3"/>
      <c r="K757" s="3"/>
      <c r="L757" s="10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7"/>
      <c r="G758" s="9"/>
      <c r="H758" s="3"/>
      <c r="I758" s="3"/>
      <c r="J758" s="3"/>
      <c r="K758" s="3"/>
      <c r="L758" s="10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7"/>
      <c r="G759" s="9"/>
      <c r="H759" s="3"/>
      <c r="I759" s="3"/>
      <c r="J759" s="3"/>
      <c r="K759" s="3"/>
      <c r="L759" s="10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7"/>
      <c r="G760" s="9"/>
      <c r="H760" s="3"/>
      <c r="I760" s="3"/>
      <c r="J760" s="3"/>
      <c r="K760" s="3"/>
      <c r="L760" s="10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7"/>
      <c r="G761" s="9"/>
      <c r="H761" s="3"/>
      <c r="I761" s="3"/>
      <c r="J761" s="3"/>
      <c r="K761" s="3"/>
      <c r="L761" s="10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7"/>
      <c r="G762" s="9"/>
      <c r="H762" s="3"/>
      <c r="I762" s="3"/>
      <c r="J762" s="3"/>
      <c r="K762" s="3"/>
      <c r="L762" s="10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7"/>
      <c r="G763" s="9"/>
      <c r="H763" s="3"/>
      <c r="I763" s="3"/>
      <c r="J763" s="3"/>
      <c r="K763" s="3"/>
      <c r="L763" s="10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7"/>
      <c r="G764" s="9"/>
      <c r="H764" s="3"/>
      <c r="I764" s="3"/>
      <c r="J764" s="3"/>
      <c r="K764" s="3"/>
      <c r="L764" s="10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7"/>
      <c r="G765" s="9"/>
      <c r="H765" s="3"/>
      <c r="I765" s="3"/>
      <c r="J765" s="3"/>
      <c r="K765" s="3"/>
      <c r="L765" s="10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7"/>
      <c r="G766" s="9"/>
      <c r="H766" s="3"/>
      <c r="I766" s="3"/>
      <c r="J766" s="3"/>
      <c r="K766" s="3"/>
      <c r="L766" s="10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7"/>
      <c r="G767" s="9"/>
      <c r="H767" s="3"/>
      <c r="I767" s="3"/>
      <c r="J767" s="3"/>
      <c r="K767" s="3"/>
      <c r="L767" s="10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7"/>
      <c r="G768" s="9"/>
      <c r="H768" s="3"/>
      <c r="I768" s="3"/>
      <c r="J768" s="3"/>
      <c r="K768" s="3"/>
      <c r="L768" s="10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7"/>
      <c r="G769" s="9"/>
      <c r="H769" s="3"/>
      <c r="I769" s="3"/>
      <c r="J769" s="3"/>
      <c r="K769" s="3"/>
      <c r="L769" s="10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7"/>
      <c r="G770" s="9"/>
      <c r="H770" s="3"/>
      <c r="I770" s="3"/>
      <c r="J770" s="3"/>
      <c r="K770" s="3"/>
      <c r="L770" s="10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7"/>
      <c r="G771" s="9"/>
      <c r="H771" s="3"/>
      <c r="I771" s="3"/>
      <c r="J771" s="3"/>
      <c r="K771" s="3"/>
      <c r="L771" s="10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7"/>
      <c r="G772" s="9"/>
      <c r="H772" s="3"/>
      <c r="I772" s="3"/>
      <c r="J772" s="3"/>
      <c r="K772" s="3"/>
      <c r="L772" s="10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7"/>
      <c r="G773" s="9"/>
      <c r="H773" s="3"/>
      <c r="I773" s="3"/>
      <c r="J773" s="3"/>
      <c r="K773" s="3"/>
      <c r="L773" s="10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7"/>
      <c r="G774" s="9"/>
      <c r="H774" s="3"/>
      <c r="I774" s="3"/>
      <c r="J774" s="3"/>
      <c r="K774" s="3"/>
      <c r="L774" s="10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7"/>
      <c r="G775" s="9"/>
      <c r="H775" s="3"/>
      <c r="I775" s="3"/>
      <c r="J775" s="3"/>
      <c r="K775" s="3"/>
      <c r="L775" s="10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7"/>
      <c r="G776" s="9"/>
      <c r="H776" s="3"/>
      <c r="I776" s="3"/>
      <c r="J776" s="3"/>
      <c r="K776" s="3"/>
      <c r="L776" s="10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7"/>
      <c r="G777" s="9"/>
      <c r="H777" s="3"/>
      <c r="I777" s="3"/>
      <c r="J777" s="3"/>
      <c r="K777" s="3"/>
      <c r="L777" s="10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7"/>
      <c r="G778" s="9"/>
      <c r="H778" s="3"/>
      <c r="I778" s="3"/>
      <c r="J778" s="3"/>
      <c r="K778" s="3"/>
      <c r="L778" s="10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7"/>
      <c r="G779" s="9"/>
      <c r="H779" s="3"/>
      <c r="I779" s="3"/>
      <c r="J779" s="3"/>
      <c r="K779" s="3"/>
      <c r="L779" s="10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7"/>
      <c r="G780" s="9"/>
      <c r="H780" s="3"/>
      <c r="I780" s="3"/>
      <c r="J780" s="3"/>
      <c r="K780" s="3"/>
      <c r="L780" s="10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7"/>
      <c r="G781" s="9"/>
      <c r="H781" s="3"/>
      <c r="I781" s="3"/>
      <c r="J781" s="3"/>
      <c r="K781" s="3"/>
      <c r="L781" s="10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7"/>
      <c r="G782" s="9"/>
      <c r="H782" s="3"/>
      <c r="I782" s="3"/>
      <c r="J782" s="3"/>
      <c r="K782" s="3"/>
      <c r="L782" s="10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7"/>
      <c r="G783" s="9"/>
      <c r="H783" s="3"/>
      <c r="I783" s="3"/>
      <c r="J783" s="3"/>
      <c r="K783" s="3"/>
      <c r="L783" s="10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7"/>
      <c r="G784" s="9"/>
      <c r="H784" s="3"/>
      <c r="I784" s="3"/>
      <c r="J784" s="3"/>
      <c r="K784" s="3"/>
      <c r="L784" s="10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7"/>
      <c r="G785" s="9"/>
      <c r="H785" s="3"/>
      <c r="I785" s="3"/>
      <c r="J785" s="3"/>
      <c r="K785" s="3"/>
      <c r="L785" s="10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7"/>
      <c r="G786" s="9"/>
      <c r="H786" s="3"/>
      <c r="I786" s="3"/>
      <c r="J786" s="3"/>
      <c r="K786" s="3"/>
      <c r="L786" s="10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7"/>
      <c r="G787" s="9"/>
      <c r="H787" s="3"/>
      <c r="I787" s="3"/>
      <c r="J787" s="3"/>
      <c r="K787" s="3"/>
      <c r="L787" s="10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7"/>
      <c r="G788" s="9"/>
      <c r="H788" s="3"/>
      <c r="I788" s="3"/>
      <c r="J788" s="3"/>
      <c r="K788" s="3"/>
      <c r="L788" s="10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7"/>
      <c r="G789" s="9"/>
      <c r="H789" s="3"/>
      <c r="I789" s="3"/>
      <c r="J789" s="3"/>
      <c r="K789" s="3"/>
      <c r="L789" s="10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7"/>
      <c r="G790" s="9"/>
      <c r="H790" s="3"/>
      <c r="I790" s="3"/>
      <c r="J790" s="3"/>
      <c r="K790" s="3"/>
      <c r="L790" s="10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7"/>
      <c r="G791" s="9"/>
      <c r="H791" s="3"/>
      <c r="I791" s="3"/>
      <c r="J791" s="3"/>
      <c r="K791" s="3"/>
      <c r="L791" s="10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7"/>
      <c r="G792" s="9"/>
      <c r="H792" s="3"/>
      <c r="I792" s="3"/>
      <c r="J792" s="3"/>
      <c r="K792" s="3"/>
      <c r="L792" s="10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7"/>
      <c r="G793" s="9"/>
      <c r="H793" s="3"/>
      <c r="I793" s="3"/>
      <c r="J793" s="3"/>
      <c r="K793" s="3"/>
      <c r="L793" s="10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7"/>
      <c r="G794" s="9"/>
      <c r="H794" s="3"/>
      <c r="I794" s="3"/>
      <c r="J794" s="3"/>
      <c r="K794" s="3"/>
      <c r="L794" s="10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7"/>
      <c r="G795" s="9"/>
      <c r="H795" s="3"/>
      <c r="I795" s="3"/>
      <c r="J795" s="3"/>
      <c r="K795" s="3"/>
      <c r="L795" s="10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7"/>
      <c r="G796" s="9"/>
      <c r="H796" s="3"/>
      <c r="I796" s="3"/>
      <c r="J796" s="3"/>
      <c r="K796" s="3"/>
      <c r="L796" s="10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7"/>
      <c r="G797" s="9"/>
      <c r="H797" s="3"/>
      <c r="I797" s="3"/>
      <c r="J797" s="3"/>
      <c r="K797" s="3"/>
      <c r="L797" s="10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7"/>
      <c r="G798" s="9"/>
      <c r="H798" s="3"/>
      <c r="I798" s="3"/>
      <c r="J798" s="3"/>
      <c r="K798" s="3"/>
      <c r="L798" s="10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7"/>
      <c r="G799" s="9"/>
      <c r="H799" s="3"/>
      <c r="I799" s="3"/>
      <c r="J799" s="3"/>
      <c r="K799" s="3"/>
      <c r="L799" s="10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7"/>
      <c r="G800" s="9"/>
      <c r="H800" s="3"/>
      <c r="I800" s="3"/>
      <c r="J800" s="3"/>
      <c r="K800" s="3"/>
      <c r="L800" s="10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7"/>
      <c r="G801" s="9"/>
      <c r="H801" s="3"/>
      <c r="I801" s="3"/>
      <c r="J801" s="3"/>
      <c r="K801" s="3"/>
      <c r="L801" s="10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7"/>
      <c r="G802" s="9"/>
      <c r="H802" s="3"/>
      <c r="I802" s="3"/>
      <c r="J802" s="3"/>
      <c r="K802" s="3"/>
      <c r="L802" s="10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7"/>
      <c r="G803" s="9"/>
      <c r="H803" s="3"/>
      <c r="I803" s="3"/>
      <c r="J803" s="3"/>
      <c r="K803" s="3"/>
      <c r="L803" s="10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7"/>
      <c r="G804" s="9"/>
      <c r="H804" s="3"/>
      <c r="I804" s="3"/>
      <c r="J804" s="3"/>
      <c r="K804" s="3"/>
      <c r="L804" s="10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7"/>
      <c r="G805" s="9"/>
      <c r="H805" s="3"/>
      <c r="I805" s="3"/>
      <c r="J805" s="3"/>
      <c r="K805" s="3"/>
      <c r="L805" s="10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7"/>
      <c r="G806" s="9"/>
      <c r="H806" s="3"/>
      <c r="I806" s="3"/>
      <c r="J806" s="3"/>
      <c r="K806" s="3"/>
      <c r="L806" s="10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7"/>
      <c r="G807" s="9"/>
      <c r="H807" s="3"/>
      <c r="I807" s="3"/>
      <c r="J807" s="3"/>
      <c r="K807" s="3"/>
      <c r="L807" s="10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7"/>
      <c r="G808" s="9"/>
      <c r="H808" s="3"/>
      <c r="I808" s="3"/>
      <c r="J808" s="3"/>
      <c r="K808" s="3"/>
      <c r="L808" s="10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7"/>
      <c r="G809" s="9"/>
      <c r="H809" s="3"/>
      <c r="I809" s="3"/>
      <c r="J809" s="3"/>
      <c r="K809" s="3"/>
      <c r="L809" s="10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7"/>
      <c r="G810" s="9"/>
      <c r="H810" s="3"/>
      <c r="I810" s="3"/>
      <c r="J810" s="3"/>
      <c r="K810" s="3"/>
      <c r="L810" s="10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7"/>
      <c r="G811" s="9"/>
      <c r="H811" s="3"/>
      <c r="I811" s="3"/>
      <c r="J811" s="3"/>
      <c r="K811" s="3"/>
      <c r="L811" s="10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7"/>
      <c r="G812" s="9"/>
      <c r="H812" s="3"/>
      <c r="I812" s="3"/>
      <c r="J812" s="3"/>
      <c r="K812" s="3"/>
      <c r="L812" s="10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7"/>
      <c r="G813" s="9"/>
      <c r="H813" s="3"/>
      <c r="I813" s="3"/>
      <c r="J813" s="3"/>
      <c r="K813" s="3"/>
      <c r="L813" s="10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7"/>
      <c r="G814" s="9"/>
      <c r="H814" s="3"/>
      <c r="I814" s="3"/>
      <c r="J814" s="3"/>
      <c r="K814" s="3"/>
      <c r="L814" s="10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7"/>
      <c r="G815" s="9"/>
      <c r="H815" s="3"/>
      <c r="I815" s="3"/>
      <c r="J815" s="3"/>
      <c r="K815" s="3"/>
      <c r="L815" s="10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7"/>
      <c r="G816" s="9"/>
      <c r="H816" s="3"/>
      <c r="I816" s="3"/>
      <c r="J816" s="3"/>
      <c r="K816" s="3"/>
      <c r="L816" s="10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7"/>
      <c r="G817" s="9"/>
      <c r="H817" s="3"/>
      <c r="I817" s="3"/>
      <c r="J817" s="3"/>
      <c r="K817" s="3"/>
      <c r="L817" s="10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7"/>
      <c r="G818" s="9"/>
      <c r="H818" s="3"/>
      <c r="I818" s="3"/>
      <c r="J818" s="3"/>
      <c r="K818" s="3"/>
      <c r="L818" s="10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7"/>
      <c r="G819" s="9"/>
      <c r="H819" s="3"/>
      <c r="I819" s="3"/>
      <c r="J819" s="3"/>
      <c r="K819" s="3"/>
      <c r="L819" s="10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7"/>
      <c r="G820" s="9"/>
      <c r="H820" s="3"/>
      <c r="I820" s="3"/>
      <c r="J820" s="3"/>
      <c r="K820" s="3"/>
      <c r="L820" s="10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7"/>
      <c r="G821" s="9"/>
      <c r="H821" s="3"/>
      <c r="I821" s="3"/>
      <c r="J821" s="3"/>
      <c r="K821" s="3"/>
      <c r="L821" s="10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7"/>
      <c r="G822" s="9"/>
      <c r="H822" s="3"/>
      <c r="I822" s="3"/>
      <c r="J822" s="3"/>
      <c r="K822" s="3"/>
      <c r="L822" s="10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7"/>
      <c r="G823" s="9"/>
      <c r="H823" s="3"/>
      <c r="I823" s="3"/>
      <c r="J823" s="3"/>
      <c r="K823" s="3"/>
      <c r="L823" s="10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7"/>
      <c r="G824" s="9"/>
      <c r="H824" s="3"/>
      <c r="I824" s="3"/>
      <c r="J824" s="3"/>
      <c r="K824" s="3"/>
      <c r="L824" s="10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7"/>
      <c r="G825" s="9"/>
      <c r="H825" s="3"/>
      <c r="I825" s="3"/>
      <c r="J825" s="3"/>
      <c r="K825" s="3"/>
      <c r="L825" s="10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7"/>
      <c r="G826" s="9"/>
      <c r="H826" s="3"/>
      <c r="I826" s="3"/>
      <c r="J826" s="3"/>
      <c r="K826" s="3"/>
      <c r="L826" s="10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7"/>
      <c r="G827" s="9"/>
      <c r="H827" s="3"/>
      <c r="I827" s="3"/>
      <c r="J827" s="3"/>
      <c r="K827" s="3"/>
      <c r="L827" s="10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7"/>
      <c r="G828" s="9"/>
      <c r="H828" s="3"/>
      <c r="I828" s="3"/>
      <c r="J828" s="3"/>
      <c r="K828" s="3"/>
      <c r="L828" s="10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7"/>
      <c r="G829" s="9"/>
      <c r="H829" s="3"/>
      <c r="I829" s="3"/>
      <c r="J829" s="3"/>
      <c r="K829" s="3"/>
      <c r="L829" s="10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7"/>
      <c r="G830" s="9"/>
      <c r="H830" s="3"/>
      <c r="I830" s="3"/>
      <c r="J830" s="3"/>
      <c r="K830" s="3"/>
      <c r="L830" s="10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7"/>
      <c r="G831" s="9"/>
      <c r="H831" s="3"/>
      <c r="I831" s="3"/>
      <c r="J831" s="3"/>
      <c r="K831" s="3"/>
      <c r="L831" s="10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7"/>
      <c r="G832" s="9"/>
      <c r="H832" s="3"/>
      <c r="I832" s="3"/>
      <c r="J832" s="3"/>
      <c r="K832" s="3"/>
      <c r="L832" s="10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7"/>
      <c r="G833" s="9"/>
      <c r="H833" s="3"/>
      <c r="I833" s="3"/>
      <c r="J833" s="3"/>
      <c r="K833" s="3"/>
      <c r="L833" s="10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7"/>
      <c r="G834" s="9"/>
      <c r="H834" s="3"/>
      <c r="I834" s="3"/>
      <c r="J834" s="3"/>
      <c r="K834" s="3"/>
      <c r="L834" s="10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7"/>
      <c r="G835" s="9"/>
      <c r="H835" s="3"/>
      <c r="I835" s="3"/>
      <c r="J835" s="3"/>
      <c r="K835" s="3"/>
      <c r="L835" s="10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7"/>
      <c r="G836" s="9"/>
      <c r="H836" s="3"/>
      <c r="I836" s="3"/>
      <c r="J836" s="3"/>
      <c r="K836" s="3"/>
      <c r="L836" s="10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7"/>
      <c r="G837" s="9"/>
      <c r="H837" s="3"/>
      <c r="I837" s="3"/>
      <c r="J837" s="3"/>
      <c r="K837" s="3"/>
      <c r="L837" s="10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7"/>
      <c r="G838" s="9"/>
      <c r="H838" s="3"/>
      <c r="I838" s="3"/>
      <c r="J838" s="3"/>
      <c r="K838" s="3"/>
      <c r="L838" s="10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7"/>
      <c r="G839" s="9"/>
      <c r="H839" s="3"/>
      <c r="I839" s="3"/>
      <c r="J839" s="3"/>
      <c r="K839" s="3"/>
      <c r="L839" s="10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7"/>
      <c r="G840" s="9"/>
      <c r="H840" s="3"/>
      <c r="I840" s="3"/>
      <c r="J840" s="3"/>
      <c r="K840" s="3"/>
      <c r="L840" s="10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7"/>
      <c r="G841" s="9"/>
      <c r="H841" s="3"/>
      <c r="I841" s="3"/>
      <c r="J841" s="3"/>
      <c r="K841" s="3"/>
      <c r="L841" s="10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7"/>
      <c r="G842" s="9"/>
      <c r="H842" s="3"/>
      <c r="I842" s="3"/>
      <c r="J842" s="3"/>
      <c r="K842" s="3"/>
      <c r="L842" s="10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7"/>
      <c r="G843" s="9"/>
      <c r="H843" s="3"/>
      <c r="I843" s="3"/>
      <c r="J843" s="3"/>
      <c r="K843" s="3"/>
      <c r="L843" s="10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7"/>
      <c r="G844" s="9"/>
      <c r="H844" s="3"/>
      <c r="I844" s="3"/>
      <c r="J844" s="3"/>
      <c r="K844" s="3"/>
      <c r="L844" s="10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7"/>
      <c r="G845" s="9"/>
      <c r="H845" s="3"/>
      <c r="I845" s="3"/>
      <c r="J845" s="3"/>
      <c r="K845" s="3"/>
      <c r="L845" s="10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7"/>
      <c r="G846" s="9"/>
      <c r="H846" s="3"/>
      <c r="I846" s="3"/>
      <c r="J846" s="3"/>
      <c r="K846" s="3"/>
      <c r="L846" s="10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7"/>
      <c r="G847" s="9"/>
      <c r="H847" s="3"/>
      <c r="I847" s="3"/>
      <c r="J847" s="3"/>
      <c r="K847" s="3"/>
      <c r="L847" s="10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7"/>
      <c r="G848" s="9"/>
      <c r="H848" s="3"/>
      <c r="I848" s="3"/>
      <c r="J848" s="3"/>
      <c r="K848" s="3"/>
      <c r="L848" s="10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7"/>
      <c r="G849" s="9"/>
      <c r="H849" s="3"/>
      <c r="I849" s="3"/>
      <c r="J849" s="3"/>
      <c r="K849" s="3"/>
      <c r="L849" s="10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7"/>
      <c r="G850" s="9"/>
      <c r="H850" s="3"/>
      <c r="I850" s="3"/>
      <c r="J850" s="3"/>
      <c r="K850" s="3"/>
      <c r="L850" s="10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7"/>
      <c r="G851" s="9"/>
      <c r="H851" s="3"/>
      <c r="I851" s="3"/>
      <c r="J851" s="3"/>
      <c r="K851" s="3"/>
      <c r="L851" s="10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7"/>
      <c r="G852" s="9"/>
      <c r="H852" s="3"/>
      <c r="I852" s="3"/>
      <c r="J852" s="3"/>
      <c r="K852" s="3"/>
      <c r="L852" s="10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7"/>
      <c r="G853" s="9"/>
      <c r="H853" s="3"/>
      <c r="I853" s="3"/>
      <c r="J853" s="3"/>
      <c r="K853" s="3"/>
      <c r="L853" s="10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7"/>
      <c r="G854" s="9"/>
      <c r="H854" s="3"/>
      <c r="I854" s="3"/>
      <c r="J854" s="3"/>
      <c r="K854" s="3"/>
      <c r="L854" s="10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7"/>
      <c r="G855" s="9"/>
      <c r="H855" s="3"/>
      <c r="I855" s="3"/>
      <c r="J855" s="3"/>
      <c r="K855" s="3"/>
      <c r="L855" s="10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7"/>
      <c r="G856" s="9"/>
      <c r="H856" s="3"/>
      <c r="I856" s="3"/>
      <c r="J856" s="3"/>
      <c r="K856" s="3"/>
      <c r="L856" s="10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7"/>
      <c r="G857" s="9"/>
      <c r="H857" s="3"/>
      <c r="I857" s="3"/>
      <c r="J857" s="3"/>
      <c r="K857" s="3"/>
      <c r="L857" s="10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7"/>
      <c r="G858" s="9"/>
      <c r="H858" s="3"/>
      <c r="I858" s="3"/>
      <c r="J858" s="3"/>
      <c r="K858" s="3"/>
      <c r="L858" s="10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7"/>
      <c r="G859" s="9"/>
      <c r="H859" s="3"/>
      <c r="I859" s="3"/>
      <c r="J859" s="3"/>
      <c r="K859" s="3"/>
      <c r="L859" s="10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7"/>
      <c r="G860" s="9"/>
      <c r="H860" s="3"/>
      <c r="I860" s="3"/>
      <c r="J860" s="3"/>
      <c r="K860" s="3"/>
      <c r="L860" s="10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7"/>
      <c r="G861" s="9"/>
      <c r="H861" s="3"/>
      <c r="I861" s="3"/>
      <c r="J861" s="3"/>
      <c r="K861" s="3"/>
      <c r="L861" s="10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7"/>
      <c r="G862" s="9"/>
      <c r="H862" s="3"/>
      <c r="I862" s="3"/>
      <c r="J862" s="3"/>
      <c r="K862" s="3"/>
      <c r="L862" s="10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7"/>
      <c r="G863" s="9"/>
      <c r="H863" s="3"/>
      <c r="I863" s="3"/>
      <c r="J863" s="3"/>
      <c r="K863" s="3"/>
      <c r="L863" s="10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7"/>
      <c r="G864" s="9"/>
      <c r="H864" s="3"/>
      <c r="I864" s="3"/>
      <c r="J864" s="3"/>
      <c r="K864" s="3"/>
      <c r="L864" s="10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7"/>
      <c r="G865" s="9"/>
      <c r="H865" s="3"/>
      <c r="I865" s="3"/>
      <c r="J865" s="3"/>
      <c r="K865" s="3"/>
      <c r="L865" s="10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7"/>
      <c r="G866" s="9"/>
      <c r="H866" s="3"/>
      <c r="I866" s="3"/>
      <c r="J866" s="3"/>
      <c r="K866" s="3"/>
      <c r="L866" s="10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7"/>
      <c r="G867" s="9"/>
      <c r="H867" s="3"/>
      <c r="I867" s="3"/>
      <c r="J867" s="3"/>
      <c r="K867" s="3"/>
      <c r="L867" s="10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7"/>
      <c r="G868" s="9"/>
      <c r="H868" s="3"/>
      <c r="I868" s="3"/>
      <c r="J868" s="3"/>
      <c r="K868" s="3"/>
      <c r="L868" s="10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7"/>
      <c r="G869" s="9"/>
      <c r="H869" s="3"/>
      <c r="I869" s="3"/>
      <c r="J869" s="3"/>
      <c r="K869" s="3"/>
      <c r="L869" s="10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7"/>
      <c r="G870" s="9"/>
      <c r="H870" s="3"/>
      <c r="I870" s="3"/>
      <c r="J870" s="3"/>
      <c r="K870" s="3"/>
      <c r="L870" s="10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7"/>
      <c r="G871" s="9"/>
      <c r="H871" s="3"/>
      <c r="I871" s="3"/>
      <c r="J871" s="3"/>
      <c r="K871" s="3"/>
      <c r="L871" s="10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7"/>
      <c r="G872" s="9"/>
      <c r="H872" s="3"/>
      <c r="I872" s="3"/>
      <c r="J872" s="3"/>
      <c r="K872" s="3"/>
      <c r="L872" s="10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7"/>
      <c r="G873" s="9"/>
      <c r="H873" s="3"/>
      <c r="I873" s="3"/>
      <c r="J873" s="3"/>
      <c r="K873" s="3"/>
      <c r="L873" s="10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7"/>
      <c r="G874" s="9"/>
      <c r="H874" s="3"/>
      <c r="I874" s="3"/>
      <c r="J874" s="3"/>
      <c r="K874" s="3"/>
      <c r="L874" s="10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7"/>
      <c r="G875" s="9"/>
      <c r="H875" s="3"/>
      <c r="I875" s="3"/>
      <c r="J875" s="3"/>
      <c r="K875" s="3"/>
      <c r="L875" s="10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7"/>
      <c r="G876" s="9"/>
      <c r="H876" s="3"/>
      <c r="I876" s="3"/>
      <c r="J876" s="3"/>
      <c r="K876" s="3"/>
      <c r="L876" s="10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7"/>
      <c r="G877" s="9"/>
      <c r="H877" s="3"/>
      <c r="I877" s="3"/>
      <c r="J877" s="3"/>
      <c r="K877" s="3"/>
      <c r="L877" s="10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7"/>
      <c r="G878" s="9"/>
      <c r="H878" s="3"/>
      <c r="I878" s="3"/>
      <c r="J878" s="3"/>
      <c r="K878" s="3"/>
      <c r="L878" s="10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7"/>
      <c r="G879" s="9"/>
      <c r="H879" s="3"/>
      <c r="I879" s="3"/>
      <c r="J879" s="3"/>
      <c r="K879" s="3"/>
      <c r="L879" s="10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7"/>
      <c r="G880" s="9"/>
      <c r="H880" s="3"/>
      <c r="I880" s="3"/>
      <c r="J880" s="3"/>
      <c r="K880" s="3"/>
      <c r="L880" s="10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7"/>
      <c r="G881" s="9"/>
      <c r="H881" s="3"/>
      <c r="I881" s="3"/>
      <c r="J881" s="3"/>
      <c r="K881" s="3"/>
      <c r="L881" s="10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7"/>
      <c r="G882" s="9"/>
      <c r="H882" s="3"/>
      <c r="I882" s="3"/>
      <c r="J882" s="3"/>
      <c r="K882" s="3"/>
      <c r="L882" s="10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7"/>
      <c r="G883" s="9"/>
      <c r="H883" s="3"/>
      <c r="I883" s="3"/>
      <c r="J883" s="3"/>
      <c r="K883" s="3"/>
      <c r="L883" s="10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7"/>
      <c r="G884" s="9"/>
      <c r="H884" s="3"/>
      <c r="I884" s="3"/>
      <c r="J884" s="3"/>
      <c r="K884" s="3"/>
      <c r="L884" s="10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7"/>
      <c r="G885" s="9"/>
      <c r="H885" s="3"/>
      <c r="I885" s="3"/>
      <c r="J885" s="3"/>
      <c r="K885" s="3"/>
      <c r="L885" s="10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7"/>
      <c r="G886" s="9"/>
      <c r="H886" s="3"/>
      <c r="I886" s="3"/>
      <c r="J886" s="3"/>
      <c r="K886" s="3"/>
      <c r="L886" s="10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7"/>
      <c r="G887" s="9"/>
      <c r="H887" s="3"/>
      <c r="I887" s="3"/>
      <c r="J887" s="3"/>
      <c r="K887" s="3"/>
      <c r="L887" s="10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7"/>
      <c r="G888" s="9"/>
      <c r="H888" s="3"/>
      <c r="I888" s="3"/>
      <c r="J888" s="3"/>
      <c r="K888" s="3"/>
      <c r="L888" s="10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7"/>
      <c r="G889" s="9"/>
      <c r="H889" s="3"/>
      <c r="I889" s="3"/>
      <c r="J889" s="3"/>
      <c r="K889" s="3"/>
      <c r="L889" s="10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7"/>
      <c r="G890" s="9"/>
      <c r="H890" s="3"/>
      <c r="I890" s="3"/>
      <c r="J890" s="3"/>
      <c r="K890" s="3"/>
      <c r="L890" s="10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7"/>
      <c r="G891" s="9"/>
      <c r="H891" s="3"/>
      <c r="I891" s="3"/>
      <c r="J891" s="3"/>
      <c r="K891" s="3"/>
      <c r="L891" s="10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7"/>
      <c r="G892" s="9"/>
      <c r="H892" s="3"/>
      <c r="I892" s="3"/>
      <c r="J892" s="3"/>
      <c r="K892" s="3"/>
      <c r="L892" s="10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7"/>
      <c r="G893" s="9"/>
      <c r="H893" s="3"/>
      <c r="I893" s="3"/>
      <c r="J893" s="3"/>
      <c r="K893" s="3"/>
      <c r="L893" s="10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7"/>
      <c r="G894" s="9"/>
      <c r="H894" s="3"/>
      <c r="I894" s="3"/>
      <c r="J894" s="3"/>
      <c r="K894" s="3"/>
      <c r="L894" s="10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7"/>
      <c r="G895" s="9"/>
      <c r="H895" s="3"/>
      <c r="I895" s="3"/>
      <c r="J895" s="3"/>
      <c r="K895" s="3"/>
      <c r="L895" s="10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7"/>
      <c r="G896" s="9"/>
      <c r="H896" s="3"/>
      <c r="I896" s="3"/>
      <c r="J896" s="3"/>
      <c r="K896" s="3"/>
      <c r="L896" s="10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7"/>
      <c r="G897" s="9"/>
      <c r="H897" s="3"/>
      <c r="I897" s="3"/>
      <c r="J897" s="3"/>
      <c r="K897" s="3"/>
      <c r="L897" s="10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7"/>
      <c r="G898" s="9"/>
      <c r="H898" s="3"/>
      <c r="I898" s="3"/>
      <c r="J898" s="3"/>
      <c r="K898" s="3"/>
      <c r="L898" s="10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7"/>
      <c r="G899" s="9"/>
      <c r="H899" s="3"/>
      <c r="I899" s="3"/>
      <c r="J899" s="3"/>
      <c r="K899" s="3"/>
      <c r="L899" s="10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7"/>
      <c r="G900" s="9"/>
      <c r="H900" s="3"/>
      <c r="I900" s="3"/>
      <c r="J900" s="3"/>
      <c r="K900" s="3"/>
      <c r="L900" s="10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7"/>
      <c r="G901" s="9"/>
      <c r="H901" s="3"/>
      <c r="I901" s="3"/>
      <c r="J901" s="3"/>
      <c r="K901" s="3"/>
      <c r="L901" s="10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7"/>
      <c r="G902" s="9"/>
      <c r="H902" s="3"/>
      <c r="I902" s="3"/>
      <c r="J902" s="3"/>
      <c r="K902" s="3"/>
      <c r="L902" s="10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7"/>
      <c r="G903" s="9"/>
      <c r="H903" s="3"/>
      <c r="I903" s="3"/>
      <c r="J903" s="3"/>
      <c r="K903" s="3"/>
      <c r="L903" s="10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7"/>
      <c r="G904" s="9"/>
      <c r="H904" s="3"/>
      <c r="I904" s="3"/>
      <c r="J904" s="3"/>
      <c r="K904" s="3"/>
      <c r="L904" s="10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7"/>
      <c r="G905" s="9"/>
      <c r="H905" s="3"/>
      <c r="I905" s="3"/>
      <c r="J905" s="3"/>
      <c r="K905" s="3"/>
      <c r="L905" s="10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7"/>
      <c r="G906" s="9"/>
      <c r="H906" s="3"/>
      <c r="I906" s="3"/>
      <c r="J906" s="3"/>
      <c r="K906" s="3"/>
      <c r="L906" s="10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7"/>
      <c r="G907" s="9"/>
      <c r="H907" s="3"/>
      <c r="I907" s="3"/>
      <c r="J907" s="3"/>
      <c r="K907" s="3"/>
      <c r="L907" s="10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7"/>
      <c r="G908" s="9"/>
      <c r="H908" s="3"/>
      <c r="I908" s="3"/>
      <c r="J908" s="3"/>
      <c r="K908" s="3"/>
      <c r="L908" s="10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7"/>
      <c r="G909" s="9"/>
      <c r="H909" s="3"/>
      <c r="I909" s="3"/>
      <c r="J909" s="3"/>
      <c r="K909" s="3"/>
      <c r="L909" s="10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7"/>
      <c r="G910" s="9"/>
      <c r="H910" s="3"/>
      <c r="I910" s="3"/>
      <c r="J910" s="3"/>
      <c r="K910" s="3"/>
      <c r="L910" s="10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7"/>
      <c r="G911" s="9"/>
      <c r="H911" s="3"/>
      <c r="I911" s="3"/>
      <c r="J911" s="3"/>
      <c r="K911" s="3"/>
      <c r="L911" s="10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7"/>
      <c r="G912" s="9"/>
      <c r="H912" s="3"/>
      <c r="I912" s="3"/>
      <c r="J912" s="3"/>
      <c r="K912" s="3"/>
      <c r="L912" s="10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7"/>
      <c r="G913" s="9"/>
      <c r="H913" s="3"/>
      <c r="I913" s="3"/>
      <c r="J913" s="3"/>
      <c r="K913" s="3"/>
      <c r="L913" s="10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7"/>
      <c r="G914" s="9"/>
      <c r="H914" s="3"/>
      <c r="I914" s="3"/>
      <c r="J914" s="3"/>
      <c r="K914" s="3"/>
      <c r="L914" s="10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7"/>
      <c r="G915" s="9"/>
      <c r="H915" s="3"/>
      <c r="I915" s="3"/>
      <c r="J915" s="3"/>
      <c r="K915" s="3"/>
      <c r="L915" s="10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7"/>
      <c r="G916" s="9"/>
      <c r="H916" s="3"/>
      <c r="I916" s="3"/>
      <c r="J916" s="3"/>
      <c r="K916" s="3"/>
      <c r="L916" s="10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7"/>
      <c r="G917" s="9"/>
      <c r="H917" s="3"/>
      <c r="I917" s="3"/>
      <c r="J917" s="3"/>
      <c r="K917" s="3"/>
      <c r="L917" s="10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7"/>
      <c r="G918" s="9"/>
      <c r="H918" s="3"/>
      <c r="I918" s="3"/>
      <c r="J918" s="3"/>
      <c r="K918" s="3"/>
      <c r="L918" s="10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7"/>
      <c r="G919" s="9"/>
      <c r="H919" s="3"/>
      <c r="I919" s="3"/>
      <c r="J919" s="3"/>
      <c r="K919" s="3"/>
      <c r="L919" s="10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7"/>
      <c r="G920" s="9"/>
      <c r="H920" s="3"/>
      <c r="I920" s="3"/>
      <c r="J920" s="3"/>
      <c r="K920" s="3"/>
      <c r="L920" s="10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7"/>
      <c r="G921" s="9"/>
      <c r="H921" s="3"/>
      <c r="I921" s="3"/>
      <c r="J921" s="3"/>
      <c r="K921" s="3"/>
      <c r="L921" s="10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7"/>
      <c r="G922" s="9"/>
      <c r="H922" s="3"/>
      <c r="I922" s="3"/>
      <c r="J922" s="3"/>
      <c r="K922" s="3"/>
      <c r="L922" s="10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7"/>
      <c r="G923" s="9"/>
      <c r="H923" s="3"/>
      <c r="I923" s="3"/>
      <c r="J923" s="3"/>
      <c r="K923" s="3"/>
      <c r="L923" s="10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7"/>
      <c r="G924" s="9"/>
      <c r="H924" s="3"/>
      <c r="I924" s="3"/>
      <c r="J924" s="3"/>
      <c r="K924" s="3"/>
      <c r="L924" s="10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7"/>
      <c r="G925" s="9"/>
      <c r="H925" s="3"/>
      <c r="I925" s="3"/>
      <c r="J925" s="3"/>
      <c r="K925" s="3"/>
      <c r="L925" s="10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7"/>
      <c r="G926" s="9"/>
      <c r="H926" s="3"/>
      <c r="I926" s="3"/>
      <c r="J926" s="3"/>
      <c r="K926" s="3"/>
      <c r="L926" s="10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7"/>
      <c r="G927" s="9"/>
      <c r="H927" s="3"/>
      <c r="I927" s="3"/>
      <c r="J927" s="3"/>
      <c r="K927" s="3"/>
      <c r="L927" s="10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7"/>
      <c r="G928" s="9"/>
      <c r="H928" s="3"/>
      <c r="I928" s="3"/>
      <c r="J928" s="3"/>
      <c r="K928" s="3"/>
      <c r="L928" s="10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7"/>
      <c r="G929" s="9"/>
      <c r="H929" s="3"/>
      <c r="I929" s="3"/>
      <c r="J929" s="3"/>
      <c r="K929" s="3"/>
      <c r="L929" s="10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7"/>
      <c r="G930" s="9"/>
      <c r="H930" s="3"/>
      <c r="I930" s="3"/>
      <c r="J930" s="3"/>
      <c r="K930" s="3"/>
      <c r="L930" s="10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7"/>
      <c r="G931" s="9"/>
      <c r="H931" s="3"/>
      <c r="I931" s="3"/>
      <c r="J931" s="3"/>
      <c r="K931" s="3"/>
      <c r="L931" s="10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7"/>
      <c r="G932" s="9"/>
      <c r="H932" s="3"/>
      <c r="I932" s="3"/>
      <c r="J932" s="3"/>
      <c r="K932" s="3"/>
      <c r="L932" s="10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7"/>
      <c r="G933" s="9"/>
      <c r="H933" s="3"/>
      <c r="I933" s="3"/>
      <c r="J933" s="3"/>
      <c r="K933" s="3"/>
      <c r="L933" s="10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7"/>
      <c r="G934" s="9"/>
      <c r="H934" s="3"/>
      <c r="I934" s="3"/>
      <c r="J934" s="3"/>
      <c r="K934" s="3"/>
      <c r="L934" s="10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7"/>
      <c r="G935" s="9"/>
      <c r="H935" s="3"/>
      <c r="I935" s="3"/>
      <c r="J935" s="3"/>
      <c r="K935" s="3"/>
      <c r="L935" s="10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7"/>
      <c r="G936" s="9"/>
      <c r="H936" s="3"/>
      <c r="I936" s="3"/>
      <c r="J936" s="3"/>
      <c r="K936" s="3"/>
      <c r="L936" s="10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7"/>
      <c r="G937" s="9"/>
      <c r="H937" s="3"/>
      <c r="I937" s="3"/>
      <c r="J937" s="3"/>
      <c r="K937" s="3"/>
      <c r="L937" s="10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7"/>
      <c r="G938" s="9"/>
      <c r="H938" s="3"/>
      <c r="I938" s="3"/>
      <c r="J938" s="3"/>
      <c r="K938" s="3"/>
      <c r="L938" s="10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7"/>
      <c r="G939" s="9"/>
      <c r="H939" s="3"/>
      <c r="I939" s="3"/>
      <c r="J939" s="3"/>
      <c r="K939" s="3"/>
      <c r="L939" s="10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7"/>
      <c r="G940" s="9"/>
      <c r="H940" s="3"/>
      <c r="I940" s="3"/>
      <c r="J940" s="3"/>
      <c r="K940" s="3"/>
      <c r="L940" s="10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7"/>
      <c r="G941" s="9"/>
      <c r="H941" s="3"/>
      <c r="I941" s="3"/>
      <c r="J941" s="3"/>
      <c r="K941" s="3"/>
      <c r="L941" s="10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7"/>
      <c r="G942" s="9"/>
      <c r="H942" s="3"/>
      <c r="I942" s="3"/>
      <c r="J942" s="3"/>
      <c r="K942" s="3"/>
      <c r="L942" s="10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7"/>
      <c r="G943" s="9"/>
      <c r="H943" s="3"/>
      <c r="I943" s="3"/>
      <c r="J943" s="3"/>
      <c r="K943" s="3"/>
      <c r="L943" s="10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7"/>
      <c r="G944" s="9"/>
      <c r="H944" s="3"/>
      <c r="I944" s="3"/>
      <c r="J944" s="3"/>
      <c r="K944" s="3"/>
      <c r="L944" s="10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7"/>
      <c r="G945" s="9"/>
      <c r="H945" s="3"/>
      <c r="I945" s="3"/>
      <c r="J945" s="3"/>
      <c r="K945" s="3"/>
      <c r="L945" s="10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7"/>
      <c r="G946" s="9"/>
      <c r="H946" s="3"/>
      <c r="I946" s="3"/>
      <c r="J946" s="3"/>
      <c r="K946" s="3"/>
      <c r="L946" s="10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7"/>
      <c r="G947" s="9"/>
      <c r="H947" s="3"/>
      <c r="I947" s="3"/>
      <c r="J947" s="3"/>
      <c r="K947" s="3"/>
      <c r="L947" s="10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7"/>
      <c r="G948" s="9"/>
      <c r="H948" s="3"/>
      <c r="I948" s="3"/>
      <c r="J948" s="3"/>
      <c r="K948" s="3"/>
      <c r="L948" s="10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7"/>
      <c r="G949" s="9"/>
      <c r="H949" s="3"/>
      <c r="I949" s="3"/>
      <c r="J949" s="3"/>
      <c r="K949" s="3"/>
      <c r="L949" s="10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7"/>
      <c r="G950" s="9"/>
      <c r="H950" s="3"/>
      <c r="I950" s="3"/>
      <c r="J950" s="3"/>
      <c r="K950" s="3"/>
      <c r="L950" s="10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7"/>
      <c r="G951" s="9"/>
      <c r="H951" s="3"/>
      <c r="I951" s="3"/>
      <c r="J951" s="3"/>
      <c r="K951" s="3"/>
      <c r="L951" s="10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7"/>
      <c r="G952" s="9"/>
      <c r="H952" s="3"/>
      <c r="I952" s="3"/>
      <c r="J952" s="3"/>
      <c r="K952" s="3"/>
      <c r="L952" s="10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7"/>
      <c r="G953" s="9"/>
      <c r="H953" s="3"/>
      <c r="I953" s="3"/>
      <c r="J953" s="3"/>
      <c r="K953" s="3"/>
      <c r="L953" s="10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7"/>
      <c r="G954" s="9"/>
      <c r="H954" s="3"/>
      <c r="I954" s="3"/>
      <c r="J954" s="3"/>
      <c r="K954" s="3"/>
      <c r="L954" s="10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7"/>
      <c r="G955" s="9"/>
      <c r="H955" s="3"/>
      <c r="I955" s="3"/>
      <c r="J955" s="3"/>
      <c r="K955" s="3"/>
      <c r="L955" s="10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7"/>
      <c r="G956" s="9"/>
      <c r="H956" s="3"/>
      <c r="I956" s="3"/>
      <c r="J956" s="3"/>
      <c r="K956" s="3"/>
      <c r="L956" s="10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7"/>
      <c r="G957" s="9"/>
      <c r="H957" s="3"/>
      <c r="I957" s="3"/>
      <c r="J957" s="3"/>
      <c r="K957" s="3"/>
      <c r="L957" s="10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7"/>
      <c r="G958" s="9"/>
      <c r="H958" s="3"/>
      <c r="I958" s="3"/>
      <c r="J958" s="3"/>
      <c r="K958" s="3"/>
      <c r="L958" s="10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7"/>
      <c r="G959" s="9"/>
      <c r="H959" s="3"/>
      <c r="I959" s="3"/>
      <c r="J959" s="3"/>
      <c r="K959" s="3"/>
      <c r="L959" s="10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7"/>
      <c r="G960" s="9"/>
      <c r="H960" s="3"/>
      <c r="I960" s="3"/>
      <c r="J960" s="3"/>
      <c r="K960" s="3"/>
      <c r="L960" s="10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7"/>
      <c r="G961" s="9"/>
      <c r="H961" s="3"/>
      <c r="I961" s="3"/>
      <c r="J961" s="3"/>
      <c r="K961" s="3"/>
      <c r="L961" s="10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7"/>
      <c r="G962" s="9"/>
      <c r="H962" s="3"/>
      <c r="I962" s="3"/>
      <c r="J962" s="3"/>
      <c r="K962" s="3"/>
      <c r="L962" s="10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7"/>
      <c r="G963" s="9"/>
      <c r="H963" s="3"/>
      <c r="I963" s="3"/>
      <c r="J963" s="3"/>
      <c r="K963" s="3"/>
      <c r="L963" s="10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7"/>
      <c r="G964" s="9"/>
      <c r="H964" s="3"/>
      <c r="I964" s="3"/>
      <c r="J964" s="3"/>
      <c r="K964" s="3"/>
      <c r="L964" s="10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7"/>
      <c r="G965" s="9"/>
      <c r="H965" s="3"/>
      <c r="I965" s="3"/>
      <c r="J965" s="3"/>
      <c r="K965" s="3"/>
      <c r="L965" s="10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7"/>
      <c r="G966" s="9"/>
      <c r="H966" s="3"/>
      <c r="I966" s="3"/>
      <c r="J966" s="3"/>
      <c r="K966" s="3"/>
      <c r="L966" s="10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7"/>
      <c r="G967" s="9"/>
      <c r="H967" s="3"/>
      <c r="I967" s="3"/>
      <c r="J967" s="3"/>
      <c r="K967" s="3"/>
      <c r="L967" s="10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7"/>
      <c r="G968" s="9"/>
      <c r="H968" s="3"/>
      <c r="I968" s="3"/>
      <c r="J968" s="3"/>
      <c r="K968" s="3"/>
      <c r="L968" s="10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7"/>
      <c r="G969" s="9"/>
      <c r="H969" s="3"/>
      <c r="I969" s="3"/>
      <c r="J969" s="3"/>
      <c r="K969" s="3"/>
      <c r="L969" s="10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7"/>
      <c r="G970" s="9"/>
      <c r="H970" s="3"/>
      <c r="I970" s="3"/>
      <c r="J970" s="3"/>
      <c r="K970" s="3"/>
      <c r="L970" s="10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7"/>
      <c r="G971" s="9"/>
      <c r="H971" s="3"/>
      <c r="I971" s="3"/>
      <c r="J971" s="3"/>
      <c r="K971" s="3"/>
      <c r="L971" s="10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7"/>
      <c r="G972" s="9"/>
      <c r="H972" s="3"/>
      <c r="I972" s="3"/>
      <c r="J972" s="3"/>
      <c r="K972" s="3"/>
      <c r="L972" s="10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7"/>
      <c r="G973" s="9"/>
      <c r="H973" s="3"/>
      <c r="I973" s="3"/>
      <c r="J973" s="3"/>
      <c r="K973" s="3"/>
      <c r="L973" s="10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7"/>
      <c r="G974" s="9"/>
      <c r="H974" s="3"/>
      <c r="I974" s="3"/>
      <c r="J974" s="3"/>
      <c r="K974" s="3"/>
      <c r="L974" s="10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7"/>
      <c r="G975" s="9"/>
      <c r="H975" s="3"/>
      <c r="I975" s="3"/>
      <c r="J975" s="3"/>
      <c r="K975" s="3"/>
      <c r="L975" s="10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7"/>
      <c r="G976" s="9"/>
      <c r="H976" s="3"/>
      <c r="I976" s="3"/>
      <c r="J976" s="3"/>
      <c r="K976" s="3"/>
      <c r="L976" s="10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7"/>
      <c r="G977" s="9"/>
      <c r="H977" s="3"/>
      <c r="I977" s="3"/>
      <c r="J977" s="3"/>
      <c r="K977" s="3"/>
      <c r="L977" s="10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7"/>
      <c r="G978" s="9"/>
      <c r="H978" s="3"/>
      <c r="I978" s="3"/>
      <c r="J978" s="3"/>
      <c r="K978" s="3"/>
      <c r="L978" s="10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7"/>
      <c r="G979" s="9"/>
      <c r="H979" s="3"/>
      <c r="I979" s="3"/>
      <c r="J979" s="3"/>
      <c r="K979" s="3"/>
      <c r="L979" s="10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7"/>
      <c r="G980" s="9"/>
      <c r="H980" s="3"/>
      <c r="I980" s="3"/>
      <c r="J980" s="3"/>
      <c r="K980" s="3"/>
      <c r="L980" s="10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7"/>
      <c r="G981" s="9"/>
      <c r="H981" s="3"/>
      <c r="I981" s="3"/>
      <c r="J981" s="3"/>
      <c r="K981" s="3"/>
      <c r="L981" s="10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7"/>
      <c r="G982" s="9"/>
      <c r="H982" s="3"/>
      <c r="I982" s="3"/>
      <c r="J982" s="3"/>
      <c r="K982" s="3"/>
      <c r="L982" s="10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7"/>
      <c r="G983" s="9"/>
      <c r="H983" s="3"/>
      <c r="I983" s="3"/>
      <c r="J983" s="3"/>
      <c r="K983" s="3"/>
      <c r="L983" s="10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7"/>
      <c r="G984" s="9"/>
      <c r="H984" s="3"/>
      <c r="I984" s="3"/>
      <c r="J984" s="3"/>
      <c r="K984" s="3"/>
      <c r="L984" s="10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7"/>
      <c r="G985" s="9"/>
      <c r="H985" s="3"/>
      <c r="I985" s="3"/>
      <c r="J985" s="3"/>
      <c r="K985" s="3"/>
      <c r="L985" s="10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7"/>
      <c r="G986" s="9"/>
      <c r="H986" s="3"/>
      <c r="I986" s="3"/>
      <c r="J986" s="3"/>
      <c r="K986" s="3"/>
      <c r="L986" s="10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7"/>
      <c r="G987" s="9"/>
      <c r="H987" s="3"/>
      <c r="I987" s="3"/>
      <c r="J987" s="3"/>
      <c r="K987" s="3"/>
      <c r="L987" s="10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7"/>
      <c r="G988" s="9"/>
      <c r="H988" s="3"/>
      <c r="I988" s="3"/>
      <c r="J988" s="3"/>
      <c r="K988" s="3"/>
      <c r="L988" s="10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7"/>
      <c r="G989" s="9"/>
      <c r="H989" s="3"/>
      <c r="I989" s="3"/>
      <c r="J989" s="3"/>
      <c r="K989" s="3"/>
      <c r="L989" s="10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7"/>
      <c r="G990" s="9"/>
      <c r="H990" s="3"/>
      <c r="I990" s="3"/>
      <c r="J990" s="3"/>
      <c r="K990" s="3"/>
      <c r="L990" s="10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7"/>
      <c r="G991" s="9"/>
      <c r="H991" s="3"/>
      <c r="I991" s="3"/>
      <c r="J991" s="3"/>
      <c r="K991" s="3"/>
      <c r="L991" s="10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7"/>
      <c r="G992" s="9"/>
      <c r="H992" s="3"/>
      <c r="I992" s="3"/>
      <c r="J992" s="3"/>
      <c r="K992" s="3"/>
      <c r="L992" s="10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7"/>
      <c r="G993" s="9"/>
      <c r="H993" s="3"/>
      <c r="I993" s="3"/>
      <c r="J993" s="3"/>
      <c r="K993" s="3"/>
      <c r="L993" s="10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7"/>
      <c r="G994" s="9"/>
      <c r="H994" s="3"/>
      <c r="I994" s="3"/>
      <c r="J994" s="3"/>
      <c r="K994" s="3"/>
      <c r="L994" s="10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7"/>
      <c r="G995" s="9"/>
      <c r="H995" s="3"/>
      <c r="I995" s="3"/>
      <c r="J995" s="3"/>
      <c r="K995" s="3"/>
      <c r="L995" s="10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7"/>
      <c r="G996" s="9"/>
      <c r="H996" s="3"/>
      <c r="I996" s="3"/>
      <c r="J996" s="3"/>
      <c r="K996" s="3"/>
      <c r="L996" s="10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7"/>
      <c r="G997" s="9"/>
      <c r="H997" s="3"/>
      <c r="I997" s="3"/>
      <c r="J997" s="3"/>
      <c r="K997" s="3"/>
      <c r="L997" s="10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7"/>
      <c r="G998" s="9"/>
      <c r="H998" s="3"/>
      <c r="I998" s="3"/>
      <c r="J998" s="3"/>
      <c r="K998" s="3"/>
      <c r="L998" s="10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7"/>
      <c r="G999" s="9"/>
      <c r="H999" s="3"/>
      <c r="I999" s="3"/>
      <c r="J999" s="3"/>
      <c r="K999" s="3"/>
      <c r="L999" s="10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mergeCells count="17">
    <mergeCell ref="A12:A14"/>
    <mergeCell ref="B12:B14"/>
    <mergeCell ref="A1:B1"/>
    <mergeCell ref="I1:K1"/>
    <mergeCell ref="A3:K3"/>
    <mergeCell ref="A4:K4"/>
    <mergeCell ref="J5:K5"/>
    <mergeCell ref="D12:D14"/>
    <mergeCell ref="E12:E13"/>
    <mergeCell ref="F12:F13"/>
    <mergeCell ref="G23:H23"/>
    <mergeCell ref="H12:H14"/>
    <mergeCell ref="I12:K13"/>
    <mergeCell ref="I15:K15"/>
    <mergeCell ref="I22:K22"/>
    <mergeCell ref="G12:G13"/>
    <mergeCell ref="G22:H22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showGridLines="0" workbookViewId="0">
      <selection activeCell="D9" sqref="D9"/>
    </sheetView>
  </sheetViews>
  <sheetFormatPr defaultColWidth="14.42578125" defaultRowHeight="15" customHeight="1"/>
  <cols>
    <col min="1" max="1" width="4.85546875" customWidth="1"/>
    <col min="2" max="2" width="20.140625" customWidth="1"/>
    <col min="3" max="3" width="1.5703125" customWidth="1"/>
    <col min="4" max="5" width="14.42578125" customWidth="1"/>
    <col min="6" max="6" width="7.7109375" customWidth="1"/>
    <col min="7" max="7" width="13.140625" customWidth="1"/>
    <col min="8" max="8" width="17.140625" customWidth="1"/>
    <col min="9" max="9" width="14.28515625" customWidth="1"/>
    <col min="10" max="10" width="14.140625" customWidth="1"/>
    <col min="11" max="11" width="13.85546875" customWidth="1"/>
    <col min="12" max="17" width="9.140625" customWidth="1"/>
    <col min="18" max="26" width="8" customWidth="1"/>
  </cols>
  <sheetData>
    <row r="1" spans="1:26">
      <c r="A1" s="572"/>
      <c r="B1" s="573"/>
      <c r="C1" s="3"/>
      <c r="D1" s="3"/>
      <c r="E1" s="3"/>
      <c r="F1" s="7"/>
      <c r="G1" s="7"/>
      <c r="H1" s="7"/>
      <c r="I1" s="594" t="str">
        <f>'Form 1.9'!F2</f>
        <v>Self Assessment</v>
      </c>
      <c r="J1" s="575"/>
      <c r="K1" s="576"/>
      <c r="L1" s="9"/>
      <c r="M1" s="13"/>
      <c r="N1" s="3"/>
      <c r="O1" s="3"/>
      <c r="P1" s="3"/>
      <c r="Q1" s="1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11"/>
      <c r="B2" s="11"/>
      <c r="C2" s="3"/>
      <c r="D2" s="3"/>
      <c r="E2" s="3"/>
      <c r="F2" s="7"/>
      <c r="G2" s="7"/>
      <c r="H2" s="7"/>
      <c r="I2" s="9"/>
      <c r="J2" s="68"/>
      <c r="K2" s="68"/>
      <c r="L2" s="9"/>
      <c r="M2" s="13"/>
      <c r="N2" s="3"/>
      <c r="O2" s="3"/>
      <c r="P2" s="3"/>
      <c r="Q2" s="13"/>
      <c r="R2" s="3"/>
      <c r="S2" s="3"/>
      <c r="T2" s="3"/>
      <c r="U2" s="3"/>
      <c r="V2" s="3"/>
      <c r="W2" s="3"/>
      <c r="X2" s="3"/>
      <c r="Y2" s="3"/>
      <c r="Z2" s="3"/>
    </row>
    <row r="3" spans="1:26" ht="18" customHeight="1">
      <c r="A3" s="580" t="s">
        <v>59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5"/>
      <c r="M3" s="15"/>
      <c r="N3" s="15"/>
      <c r="O3" s="15"/>
      <c r="P3" s="15"/>
      <c r="Q3" s="15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17"/>
      <c r="B4" s="17"/>
      <c r="C4" s="17"/>
      <c r="D4" s="17"/>
      <c r="E4" s="17"/>
      <c r="F4" s="69"/>
      <c r="G4" s="69"/>
      <c r="H4" s="69"/>
      <c r="I4" s="17"/>
      <c r="J4" s="17"/>
      <c r="K4" s="17"/>
      <c r="L4" s="15"/>
      <c r="M4" s="15"/>
      <c r="N4" s="15"/>
      <c r="O4" s="15"/>
      <c r="P4" s="15"/>
      <c r="Q4" s="15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>
      <c r="A5" s="16"/>
      <c r="B5" s="17"/>
      <c r="C5" s="17"/>
      <c r="D5" s="17"/>
      <c r="E5" s="17"/>
      <c r="F5" s="69"/>
      <c r="G5" s="69"/>
      <c r="H5" s="69"/>
      <c r="I5" s="17"/>
      <c r="J5" s="581"/>
      <c r="K5" s="582"/>
      <c r="L5" s="15"/>
      <c r="M5" s="15"/>
      <c r="N5" s="15"/>
      <c r="O5" s="15"/>
      <c r="P5" s="15"/>
      <c r="Q5" s="15"/>
      <c r="R5" s="3"/>
      <c r="S5" s="3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4"/>
      <c r="C6" s="23" t="s">
        <v>9</v>
      </c>
      <c r="D6" s="22" t="str">
        <f>'Form 1.9'!E8</f>
        <v>PT. Cahaya Hasil Cemerlang Multi Manufaktur</v>
      </c>
      <c r="E6" s="70"/>
      <c r="F6" s="23"/>
      <c r="G6" s="24"/>
      <c r="H6" s="24"/>
      <c r="I6" s="24"/>
      <c r="J6" s="24"/>
      <c r="K6" s="25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3"/>
      <c r="C7" s="7" t="s">
        <v>9</v>
      </c>
      <c r="D7" s="29" t="str">
        <f>'Form 1.9'!E10</f>
        <v>ZOI</v>
      </c>
      <c r="E7" s="66"/>
      <c r="F7" s="7"/>
      <c r="G7" s="3"/>
      <c r="H7" s="3"/>
      <c r="I7" s="3"/>
      <c r="J7" s="3"/>
      <c r="K7" s="30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3"/>
      <c r="C8" s="7" t="s">
        <v>9</v>
      </c>
      <c r="D8" s="29" t="str">
        <f>'Form 1.9'!E11</f>
        <v>Surgical Lamp Pendant Series</v>
      </c>
      <c r="E8" s="66"/>
      <c r="F8" s="7"/>
      <c r="G8" s="3"/>
      <c r="H8" s="3"/>
      <c r="I8" s="3"/>
      <c r="J8" s="3"/>
      <c r="K8" s="30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3"/>
      <c r="C9" s="7" t="s">
        <v>9</v>
      </c>
      <c r="D9" s="29" t="str">
        <f>'Form 1.9'!E12</f>
        <v>Perangkat Bantu Bedah berupa lampu bedah</v>
      </c>
      <c r="E9" s="66"/>
      <c r="F9" s="7"/>
      <c r="G9" s="3"/>
      <c r="H9" s="3"/>
      <c r="I9" s="3"/>
      <c r="J9" s="3"/>
      <c r="K9" s="30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3"/>
      <c r="C10" s="7" t="s">
        <v>9</v>
      </c>
      <c r="D10" s="29">
        <f>'Form 1.9'!E13</f>
        <v>0</v>
      </c>
      <c r="E10" s="66"/>
      <c r="F10" s="7"/>
      <c r="G10" s="3"/>
      <c r="H10" s="3"/>
      <c r="I10" s="3"/>
      <c r="J10" s="3"/>
      <c r="K10" s="30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>
      <c r="A11" s="31"/>
      <c r="B11" s="71"/>
      <c r="C11" s="71"/>
      <c r="D11" s="32"/>
      <c r="E11" s="32"/>
      <c r="F11" s="45"/>
      <c r="G11" s="45"/>
      <c r="H11" s="71"/>
      <c r="I11" s="33"/>
      <c r="J11" s="33"/>
      <c r="K11" s="72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>
      <c r="A12" s="567" t="s">
        <v>6</v>
      </c>
      <c r="B12" s="596" t="s">
        <v>13</v>
      </c>
      <c r="C12" s="558"/>
      <c r="D12" s="39" t="s">
        <v>14</v>
      </c>
      <c r="E12" s="561" t="s">
        <v>42</v>
      </c>
      <c r="F12" s="561" t="s">
        <v>43</v>
      </c>
      <c r="G12" s="566" t="s">
        <v>60</v>
      </c>
      <c r="H12" s="566" t="s">
        <v>61</v>
      </c>
      <c r="I12" s="600" t="s">
        <v>52</v>
      </c>
      <c r="J12" s="585"/>
      <c r="K12" s="586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2.5" customHeight="1">
      <c r="A13" s="568"/>
      <c r="B13" s="597"/>
      <c r="C13" s="560"/>
      <c r="D13" s="571" t="s">
        <v>20</v>
      </c>
      <c r="E13" s="562"/>
      <c r="F13" s="562"/>
      <c r="G13" s="562"/>
      <c r="H13" s="562"/>
      <c r="I13" s="601"/>
      <c r="J13" s="588"/>
      <c r="K13" s="58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>
      <c r="A14" s="568"/>
      <c r="B14" s="597"/>
      <c r="C14" s="560"/>
      <c r="D14" s="562"/>
      <c r="E14" s="73" t="s">
        <v>46</v>
      </c>
      <c r="F14" s="562"/>
      <c r="G14" s="74" t="s">
        <v>21</v>
      </c>
      <c r="H14" s="562"/>
      <c r="I14" s="5" t="s">
        <v>23</v>
      </c>
      <c r="J14" s="5" t="s">
        <v>24</v>
      </c>
      <c r="K14" s="75" t="s">
        <v>25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>
      <c r="A15" s="42" t="s">
        <v>26</v>
      </c>
      <c r="B15" s="45" t="s">
        <v>27</v>
      </c>
      <c r="C15" s="43"/>
      <c r="D15" s="46" t="s">
        <v>28</v>
      </c>
      <c r="E15" s="44" t="s">
        <v>29</v>
      </c>
      <c r="F15" s="44" t="s">
        <v>30</v>
      </c>
      <c r="G15" s="44" t="s">
        <v>31</v>
      </c>
      <c r="H15" s="46" t="s">
        <v>32</v>
      </c>
      <c r="I15" s="593" t="s">
        <v>33</v>
      </c>
      <c r="J15" s="555"/>
      <c r="K15" s="556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4.5" customHeigh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9.5" customHeight="1">
      <c r="A17" s="117">
        <v>1</v>
      </c>
      <c r="B17" s="118" t="s">
        <v>125</v>
      </c>
      <c r="C17" s="119"/>
      <c r="D17" s="120" t="s">
        <v>178</v>
      </c>
      <c r="E17" s="79">
        <v>1</v>
      </c>
      <c r="F17" s="51">
        <v>1</v>
      </c>
      <c r="G17" s="6"/>
      <c r="H17" s="302">
        <v>1</v>
      </c>
      <c r="I17" s="108">
        <f t="shared" ref="I17:I18" si="0">E17*F17*G17*H17</f>
        <v>0</v>
      </c>
      <c r="J17" s="108">
        <f t="shared" ref="J17:J18" si="1">(1-E17)*F17*G17*H17</f>
        <v>0</v>
      </c>
      <c r="K17" s="337">
        <f t="shared" ref="K17:K18" si="2">SUM(I17:J17)</f>
        <v>0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9.5" customHeight="1">
      <c r="A18" s="1">
        <v>2</v>
      </c>
      <c r="B18" s="121" t="s">
        <v>126</v>
      </c>
      <c r="C18" s="338"/>
      <c r="D18" s="122" t="s">
        <v>178</v>
      </c>
      <c r="E18" s="93">
        <v>1</v>
      </c>
      <c r="F18" s="5">
        <v>1</v>
      </c>
      <c r="G18" s="339"/>
      <c r="H18" s="303">
        <v>1</v>
      </c>
      <c r="I18" s="55">
        <f t="shared" si="0"/>
        <v>0</v>
      </c>
      <c r="J18" s="55">
        <f t="shared" si="1"/>
        <v>0</v>
      </c>
      <c r="K18" s="90">
        <f t="shared" si="2"/>
        <v>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9.5" customHeight="1">
      <c r="A19" s="1"/>
      <c r="B19" s="605"/>
      <c r="C19" s="606"/>
      <c r="D19" s="122"/>
      <c r="E19" s="93"/>
      <c r="F19" s="5"/>
      <c r="G19" s="6"/>
      <c r="H19" s="303"/>
      <c r="I19" s="55"/>
      <c r="J19" s="55"/>
      <c r="K19" s="90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9.5" customHeight="1">
      <c r="A20" s="3"/>
      <c r="B20" s="3"/>
      <c r="C20" s="124"/>
      <c r="D20" s="122"/>
      <c r="E20" s="125"/>
      <c r="F20" s="126"/>
      <c r="G20" s="6"/>
      <c r="H20" s="304"/>
      <c r="I20" s="305">
        <f t="shared" ref="I20" si="3">E20*F20*G20*H20</f>
        <v>0</v>
      </c>
      <c r="J20" s="305">
        <f t="shared" ref="J20" si="4">(1-E20)*F20*G20*H20</f>
        <v>0</v>
      </c>
      <c r="K20" s="308">
        <f t="shared" ref="K20" si="5">SUM(I20:J20)</f>
        <v>0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9.5" customHeight="1">
      <c r="A21" s="98"/>
      <c r="B21" s="591" t="s">
        <v>37</v>
      </c>
      <c r="C21" s="592"/>
      <c r="D21" s="99"/>
      <c r="E21" s="99"/>
      <c r="F21" s="100"/>
      <c r="G21" s="127"/>
      <c r="H21" s="127"/>
      <c r="I21" s="128">
        <f>SUM(I17:I20)</f>
        <v>0</v>
      </c>
      <c r="J21" s="128">
        <f t="shared" ref="J21:K21" si="6">SUM(J17:J20)</f>
        <v>0</v>
      </c>
      <c r="K21" s="113">
        <f t="shared" si="6"/>
        <v>0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9.5" customHeight="1">
      <c r="A22" s="7"/>
      <c r="B22" s="3"/>
      <c r="C22" s="3"/>
      <c r="D22" s="3"/>
      <c r="E22" s="3"/>
      <c r="F22" s="7"/>
      <c r="G22" s="598" t="s">
        <v>56</v>
      </c>
      <c r="H22" s="599"/>
      <c r="I22" s="602">
        <f>'Form 1.3'!I22:K22</f>
        <v>5000</v>
      </c>
      <c r="J22" s="603"/>
      <c r="K22" s="59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9.5" customHeight="1">
      <c r="A23" s="7"/>
      <c r="B23" s="3"/>
      <c r="C23" s="3"/>
      <c r="D23" s="3"/>
      <c r="E23" s="3"/>
      <c r="F23" s="7"/>
      <c r="G23" s="598" t="s">
        <v>57</v>
      </c>
      <c r="H23" s="599"/>
      <c r="I23" s="115">
        <f>IFERROR(I21/I22,0)</f>
        <v>0</v>
      </c>
      <c r="J23" s="62">
        <f>IFERROR(J21/I22,0)</f>
        <v>0</v>
      </c>
      <c r="K23" s="63">
        <f>IFERROR(K21/I22,0)</f>
        <v>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7"/>
      <c r="B24" s="3"/>
      <c r="C24" s="3"/>
      <c r="D24" s="3"/>
      <c r="E24" s="3"/>
      <c r="F24" s="7"/>
      <c r="G24" s="7"/>
      <c r="H24" s="4"/>
      <c r="I24" s="9"/>
      <c r="J24" s="9"/>
      <c r="K24" s="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65"/>
      <c r="B25" s="66" t="s">
        <v>38</v>
      </c>
      <c r="C25" s="3"/>
      <c r="D25" s="3"/>
      <c r="E25" s="3"/>
      <c r="F25" s="7"/>
      <c r="G25" s="7"/>
      <c r="H25" s="4"/>
      <c r="I25" s="9"/>
      <c r="J25" s="9"/>
      <c r="K25" s="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67">
        <v>1</v>
      </c>
      <c r="B26" s="66" t="s">
        <v>62</v>
      </c>
      <c r="C26" s="3"/>
      <c r="D26" s="3"/>
      <c r="E26" s="3"/>
      <c r="F26" s="7"/>
      <c r="G26" s="7"/>
      <c r="H26" s="4"/>
      <c r="I26" s="9"/>
      <c r="J26" s="9"/>
      <c r="K26" s="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67">
        <v>2</v>
      </c>
      <c r="B27" s="66" t="s">
        <v>40</v>
      </c>
      <c r="C27" s="3"/>
      <c r="D27" s="3"/>
      <c r="E27" s="3"/>
      <c r="F27" s="7"/>
      <c r="G27" s="7"/>
      <c r="H27" s="4"/>
      <c r="I27" s="9"/>
      <c r="J27" s="9"/>
      <c r="K27" s="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7"/>
      <c r="B28" s="3"/>
      <c r="C28" s="3"/>
      <c r="D28" s="3"/>
      <c r="E28" s="3"/>
      <c r="F28" s="7"/>
      <c r="G28" s="7"/>
      <c r="H28" s="4"/>
      <c r="I28" s="9"/>
      <c r="J28" s="9"/>
      <c r="K28" s="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7"/>
      <c r="B29" s="3"/>
      <c r="C29" s="3"/>
      <c r="D29" s="3"/>
      <c r="E29" s="3"/>
      <c r="F29" s="7"/>
      <c r="G29" s="7"/>
      <c r="H29" s="4"/>
      <c r="I29" s="9"/>
      <c r="J29" s="9"/>
      <c r="K29" s="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7"/>
      <c r="B30" s="3"/>
      <c r="C30" s="3"/>
      <c r="D30" s="3"/>
      <c r="E30" s="3"/>
      <c r="F30" s="7"/>
      <c r="G30" s="7"/>
      <c r="H30" s="4"/>
      <c r="I30" s="9"/>
      <c r="J30" s="9"/>
      <c r="K30" s="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7"/>
      <c r="B31" s="3"/>
      <c r="C31" s="3"/>
      <c r="D31" s="3"/>
      <c r="E31" s="3"/>
      <c r="F31" s="7"/>
      <c r="G31" s="7"/>
      <c r="H31" s="4"/>
      <c r="I31" s="9"/>
      <c r="J31" s="9"/>
      <c r="K31" s="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7"/>
      <c r="B32" s="3"/>
      <c r="C32" s="3"/>
      <c r="D32" s="3"/>
      <c r="E32" s="3"/>
      <c r="F32" s="7"/>
      <c r="G32" s="7"/>
      <c r="H32" s="4"/>
      <c r="I32" s="9"/>
      <c r="J32" s="9"/>
      <c r="K32" s="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7"/>
      <c r="B33" s="3"/>
      <c r="C33" s="3"/>
      <c r="D33" s="3"/>
      <c r="E33" s="3"/>
      <c r="F33" s="7"/>
      <c r="G33" s="7"/>
      <c r="H33" s="4"/>
      <c r="I33" s="9"/>
      <c r="J33" s="9"/>
      <c r="K33" s="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7"/>
      <c r="B34" s="3"/>
      <c r="C34" s="3"/>
      <c r="D34" s="3"/>
      <c r="E34" s="3"/>
      <c r="F34" s="7"/>
      <c r="G34" s="7"/>
      <c r="H34" s="4"/>
      <c r="I34" s="9"/>
      <c r="J34" s="9"/>
      <c r="K34" s="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7"/>
      <c r="B35" s="3"/>
      <c r="C35" s="3"/>
      <c r="D35" s="3"/>
      <c r="E35" s="3"/>
      <c r="F35" s="7"/>
      <c r="G35" s="7"/>
      <c r="H35" s="4"/>
      <c r="I35" s="9"/>
      <c r="J35" s="9"/>
      <c r="K35" s="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7"/>
      <c r="B36" s="3"/>
      <c r="C36" s="3"/>
      <c r="D36" s="3"/>
      <c r="E36" s="3"/>
      <c r="F36" s="7"/>
      <c r="G36" s="7"/>
      <c r="H36" s="4"/>
      <c r="I36" s="9"/>
      <c r="J36" s="9"/>
      <c r="K36" s="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7"/>
      <c r="B37" s="3"/>
      <c r="C37" s="3"/>
      <c r="D37" s="3"/>
      <c r="E37" s="3"/>
      <c r="F37" s="7"/>
      <c r="G37" s="7"/>
      <c r="H37" s="4"/>
      <c r="I37" s="9"/>
      <c r="J37" s="9"/>
      <c r="K37" s="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7"/>
      <c r="B38" s="3"/>
      <c r="C38" s="3"/>
      <c r="D38" s="3"/>
      <c r="E38" s="3"/>
      <c r="F38" s="7"/>
      <c r="G38" s="7"/>
      <c r="H38" s="4"/>
      <c r="I38" s="9"/>
      <c r="J38" s="9"/>
      <c r="K38" s="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7"/>
      <c r="B39" s="3"/>
      <c r="C39" s="3"/>
      <c r="D39" s="3"/>
      <c r="E39" s="3"/>
      <c r="F39" s="7"/>
      <c r="G39" s="7"/>
      <c r="H39" s="4"/>
      <c r="I39" s="9"/>
      <c r="J39" s="9"/>
      <c r="K39" s="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7"/>
      <c r="B40" s="3"/>
      <c r="C40" s="3"/>
      <c r="D40" s="3"/>
      <c r="E40" s="3"/>
      <c r="F40" s="7"/>
      <c r="G40" s="7"/>
      <c r="H40" s="4"/>
      <c r="I40" s="9"/>
      <c r="J40" s="9"/>
      <c r="K40" s="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7"/>
      <c r="B41" s="3"/>
      <c r="C41" s="3"/>
      <c r="D41" s="3"/>
      <c r="E41" s="3"/>
      <c r="F41" s="7"/>
      <c r="G41" s="7"/>
      <c r="H41" s="4"/>
      <c r="I41" s="9"/>
      <c r="J41" s="9"/>
      <c r="K41" s="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7"/>
      <c r="B42" s="3"/>
      <c r="C42" s="3"/>
      <c r="D42" s="3"/>
      <c r="E42" s="3"/>
      <c r="F42" s="7"/>
      <c r="G42" s="7"/>
      <c r="H42" s="4"/>
      <c r="I42" s="9"/>
      <c r="J42" s="9"/>
      <c r="K42" s="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7"/>
      <c r="B43" s="3"/>
      <c r="C43" s="3"/>
      <c r="D43" s="3"/>
      <c r="E43" s="3"/>
      <c r="F43" s="7"/>
      <c r="G43" s="7"/>
      <c r="H43" s="4"/>
      <c r="I43" s="9"/>
      <c r="J43" s="9"/>
      <c r="K43" s="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7"/>
      <c r="B44" s="3"/>
      <c r="C44" s="3"/>
      <c r="D44" s="3"/>
      <c r="E44" s="3"/>
      <c r="F44" s="7"/>
      <c r="G44" s="7"/>
      <c r="H44" s="4"/>
      <c r="I44" s="9"/>
      <c r="J44" s="9"/>
      <c r="K44" s="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7"/>
      <c r="B45" s="3"/>
      <c r="C45" s="3"/>
      <c r="D45" s="3"/>
      <c r="E45" s="3"/>
      <c r="F45" s="7"/>
      <c r="G45" s="7"/>
      <c r="H45" s="4"/>
      <c r="I45" s="9"/>
      <c r="J45" s="9"/>
      <c r="K45" s="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7"/>
      <c r="B46" s="3"/>
      <c r="C46" s="3"/>
      <c r="D46" s="3"/>
      <c r="E46" s="3"/>
      <c r="F46" s="7"/>
      <c r="G46" s="7"/>
      <c r="H46" s="4"/>
      <c r="I46" s="9"/>
      <c r="J46" s="9"/>
      <c r="K46" s="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7"/>
      <c r="B47" s="3"/>
      <c r="C47" s="3"/>
      <c r="D47" s="3"/>
      <c r="E47" s="3"/>
      <c r="F47" s="7"/>
      <c r="G47" s="7"/>
      <c r="H47" s="4"/>
      <c r="I47" s="9"/>
      <c r="J47" s="9"/>
      <c r="K47" s="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7"/>
      <c r="B48" s="3"/>
      <c r="C48" s="3"/>
      <c r="D48" s="3"/>
      <c r="E48" s="3"/>
      <c r="F48" s="7"/>
      <c r="G48" s="7"/>
      <c r="H48" s="4"/>
      <c r="I48" s="9"/>
      <c r="J48" s="9"/>
      <c r="K48" s="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7"/>
      <c r="B49" s="4"/>
      <c r="C49" s="4"/>
      <c r="D49" s="3"/>
      <c r="E49" s="3"/>
      <c r="F49" s="7"/>
      <c r="G49" s="7"/>
      <c r="H49" s="4"/>
      <c r="I49" s="9"/>
      <c r="J49" s="9"/>
      <c r="K49" s="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7"/>
      <c r="B50" s="4"/>
      <c r="C50" s="4"/>
      <c r="D50" s="3"/>
      <c r="E50" s="3"/>
      <c r="F50" s="7"/>
      <c r="G50" s="7"/>
      <c r="H50" s="4"/>
      <c r="I50" s="9"/>
      <c r="J50" s="9"/>
      <c r="K50" s="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7"/>
      <c r="B51" s="4"/>
      <c r="C51" s="4"/>
      <c r="D51" s="3"/>
      <c r="E51" s="3"/>
      <c r="F51" s="7"/>
      <c r="G51" s="7"/>
      <c r="H51" s="4"/>
      <c r="I51" s="9"/>
      <c r="J51" s="9"/>
      <c r="K51" s="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7"/>
      <c r="B52" s="4"/>
      <c r="C52" s="4"/>
      <c r="D52" s="3"/>
      <c r="E52" s="3"/>
      <c r="F52" s="7"/>
      <c r="G52" s="7"/>
      <c r="H52" s="4"/>
      <c r="I52" s="9"/>
      <c r="J52" s="9"/>
      <c r="K52" s="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7"/>
      <c r="B53" s="4"/>
      <c r="C53" s="4"/>
      <c r="D53" s="3"/>
      <c r="E53" s="3"/>
      <c r="F53" s="7"/>
      <c r="G53" s="7"/>
      <c r="H53" s="4"/>
      <c r="I53" s="9"/>
      <c r="J53" s="9"/>
      <c r="K53" s="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7"/>
      <c r="B54" s="4"/>
      <c r="C54" s="4"/>
      <c r="D54" s="3"/>
      <c r="E54" s="3"/>
      <c r="F54" s="7"/>
      <c r="G54" s="7"/>
      <c r="H54" s="4"/>
      <c r="I54" s="9"/>
      <c r="J54" s="9"/>
      <c r="K54" s="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7"/>
      <c r="B55" s="4"/>
      <c r="C55" s="4"/>
      <c r="D55" s="3"/>
      <c r="E55" s="3"/>
      <c r="F55" s="7"/>
      <c r="G55" s="7"/>
      <c r="H55" s="4"/>
      <c r="I55" s="9"/>
      <c r="J55" s="9"/>
      <c r="K55" s="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7"/>
      <c r="B56" s="4"/>
      <c r="C56" s="4"/>
      <c r="D56" s="3"/>
      <c r="E56" s="3"/>
      <c r="F56" s="7"/>
      <c r="G56" s="7"/>
      <c r="H56" s="4"/>
      <c r="I56" s="9"/>
      <c r="J56" s="9"/>
      <c r="K56" s="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7"/>
      <c r="B57" s="4"/>
      <c r="C57" s="4"/>
      <c r="D57" s="3"/>
      <c r="E57" s="3"/>
      <c r="F57" s="7"/>
      <c r="G57" s="7"/>
      <c r="H57" s="4"/>
      <c r="I57" s="9"/>
      <c r="J57" s="9"/>
      <c r="K57" s="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7"/>
      <c r="B58" s="4"/>
      <c r="C58" s="4"/>
      <c r="D58" s="3"/>
      <c r="E58" s="3"/>
      <c r="F58" s="7"/>
      <c r="G58" s="7"/>
      <c r="H58" s="4"/>
      <c r="I58" s="9"/>
      <c r="J58" s="9"/>
      <c r="K58" s="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7"/>
      <c r="B59" s="4"/>
      <c r="C59" s="4"/>
      <c r="D59" s="3"/>
      <c r="E59" s="3"/>
      <c r="F59" s="7"/>
      <c r="G59" s="7"/>
      <c r="H59" s="4"/>
      <c r="I59" s="9"/>
      <c r="J59" s="9"/>
      <c r="K59" s="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7"/>
      <c r="B60" s="4"/>
      <c r="C60" s="4"/>
      <c r="D60" s="3"/>
      <c r="E60" s="3"/>
      <c r="F60" s="7"/>
      <c r="G60" s="7"/>
      <c r="H60" s="4"/>
      <c r="I60" s="9"/>
      <c r="J60" s="9"/>
      <c r="K60" s="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7"/>
      <c r="B61" s="4"/>
      <c r="C61" s="4"/>
      <c r="D61" s="3"/>
      <c r="E61" s="3"/>
      <c r="F61" s="7"/>
      <c r="G61" s="7"/>
      <c r="H61" s="4"/>
      <c r="I61" s="9"/>
      <c r="J61" s="9"/>
      <c r="K61" s="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7"/>
      <c r="B62" s="4"/>
      <c r="C62" s="4"/>
      <c r="D62" s="3"/>
      <c r="E62" s="3"/>
      <c r="F62" s="7"/>
      <c r="G62" s="7"/>
      <c r="H62" s="4"/>
      <c r="I62" s="9"/>
      <c r="J62" s="9"/>
      <c r="K62" s="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7"/>
      <c r="B63" s="4"/>
      <c r="C63" s="4"/>
      <c r="D63" s="3"/>
      <c r="E63" s="3"/>
      <c r="F63" s="7"/>
      <c r="G63" s="7"/>
      <c r="H63" s="4"/>
      <c r="I63" s="9"/>
      <c r="J63" s="9"/>
      <c r="K63" s="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7"/>
      <c r="B64" s="4"/>
      <c r="C64" s="4"/>
      <c r="D64" s="3"/>
      <c r="E64" s="3"/>
      <c r="F64" s="7"/>
      <c r="G64" s="7"/>
      <c r="H64" s="4"/>
      <c r="I64" s="9"/>
      <c r="J64" s="9"/>
      <c r="K64" s="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7"/>
      <c r="B65" s="4"/>
      <c r="C65" s="4"/>
      <c r="D65" s="3"/>
      <c r="E65" s="3"/>
      <c r="F65" s="7"/>
      <c r="G65" s="7"/>
      <c r="H65" s="4"/>
      <c r="I65" s="9"/>
      <c r="J65" s="9"/>
      <c r="K65" s="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7"/>
      <c r="B66" s="4"/>
      <c r="C66" s="4"/>
      <c r="D66" s="3"/>
      <c r="E66" s="3"/>
      <c r="F66" s="7"/>
      <c r="G66" s="7"/>
      <c r="H66" s="4"/>
      <c r="I66" s="9"/>
      <c r="J66" s="9"/>
      <c r="K66" s="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7"/>
      <c r="B67" s="4"/>
      <c r="C67" s="4"/>
      <c r="D67" s="3"/>
      <c r="E67" s="3"/>
      <c r="F67" s="7"/>
      <c r="G67" s="7"/>
      <c r="H67" s="4"/>
      <c r="I67" s="9"/>
      <c r="J67" s="9"/>
      <c r="K67" s="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7"/>
      <c r="B68" s="4"/>
      <c r="C68" s="4"/>
      <c r="D68" s="3"/>
      <c r="E68" s="3"/>
      <c r="F68" s="7"/>
      <c r="G68" s="7"/>
      <c r="H68" s="4"/>
      <c r="I68" s="9"/>
      <c r="J68" s="9"/>
      <c r="K68" s="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7"/>
      <c r="B69" s="4"/>
      <c r="C69" s="4"/>
      <c r="D69" s="3"/>
      <c r="E69" s="3"/>
      <c r="F69" s="7"/>
      <c r="G69" s="7"/>
      <c r="H69" s="4"/>
      <c r="I69" s="9"/>
      <c r="J69" s="9"/>
      <c r="K69" s="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7"/>
      <c r="B70" s="4"/>
      <c r="C70" s="4"/>
      <c r="D70" s="3"/>
      <c r="E70" s="3"/>
      <c r="F70" s="7"/>
      <c r="G70" s="7"/>
      <c r="H70" s="4"/>
      <c r="I70" s="9"/>
      <c r="J70" s="9"/>
      <c r="K70" s="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7"/>
      <c r="B71" s="4"/>
      <c r="C71" s="4"/>
      <c r="D71" s="3"/>
      <c r="E71" s="3"/>
      <c r="F71" s="7"/>
      <c r="G71" s="7"/>
      <c r="H71" s="4"/>
      <c r="I71" s="9"/>
      <c r="J71" s="9"/>
      <c r="K71" s="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7"/>
      <c r="B72" s="4"/>
      <c r="C72" s="4"/>
      <c r="D72" s="3"/>
      <c r="E72" s="3"/>
      <c r="F72" s="7"/>
      <c r="G72" s="7"/>
      <c r="H72" s="4"/>
      <c r="I72" s="9"/>
      <c r="J72" s="9"/>
      <c r="K72" s="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7"/>
      <c r="B73" s="4"/>
      <c r="C73" s="4"/>
      <c r="D73" s="3"/>
      <c r="E73" s="3"/>
      <c r="F73" s="7"/>
      <c r="G73" s="7"/>
      <c r="H73" s="4"/>
      <c r="I73" s="9"/>
      <c r="J73" s="9"/>
      <c r="K73" s="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7"/>
      <c r="B74" s="4"/>
      <c r="C74" s="4"/>
      <c r="D74" s="3"/>
      <c r="E74" s="3"/>
      <c r="F74" s="7"/>
      <c r="G74" s="7"/>
      <c r="H74" s="4"/>
      <c r="I74" s="9"/>
      <c r="J74" s="9"/>
      <c r="K74" s="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7"/>
      <c r="B75" s="4"/>
      <c r="C75" s="4"/>
      <c r="D75" s="3"/>
      <c r="E75" s="3"/>
      <c r="F75" s="7"/>
      <c r="G75" s="7"/>
      <c r="H75" s="4"/>
      <c r="I75" s="9"/>
      <c r="J75" s="9"/>
      <c r="K75" s="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7"/>
      <c r="B76" s="4"/>
      <c r="C76" s="4"/>
      <c r="D76" s="3"/>
      <c r="E76" s="3"/>
      <c r="F76" s="7"/>
      <c r="G76" s="7"/>
      <c r="H76" s="4"/>
      <c r="I76" s="9"/>
      <c r="J76" s="9"/>
      <c r="K76" s="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7"/>
      <c r="B77" s="4"/>
      <c r="C77" s="4"/>
      <c r="D77" s="3"/>
      <c r="E77" s="3"/>
      <c r="F77" s="7"/>
      <c r="G77" s="7"/>
      <c r="H77" s="4"/>
      <c r="I77" s="9"/>
      <c r="J77" s="9"/>
      <c r="K77" s="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7"/>
      <c r="B78" s="4"/>
      <c r="C78" s="4"/>
      <c r="D78" s="3"/>
      <c r="E78" s="3"/>
      <c r="F78" s="7"/>
      <c r="G78" s="7"/>
      <c r="H78" s="4"/>
      <c r="I78" s="9"/>
      <c r="J78" s="9"/>
      <c r="K78" s="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7"/>
      <c r="B79" s="4"/>
      <c r="C79" s="4"/>
      <c r="D79" s="3"/>
      <c r="E79" s="3"/>
      <c r="F79" s="7"/>
      <c r="G79" s="7"/>
      <c r="H79" s="4"/>
      <c r="I79" s="9"/>
      <c r="J79" s="9"/>
      <c r="K79" s="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7"/>
      <c r="B80" s="4"/>
      <c r="C80" s="4"/>
      <c r="D80" s="3"/>
      <c r="E80" s="3"/>
      <c r="F80" s="7"/>
      <c r="G80" s="7"/>
      <c r="H80" s="4"/>
      <c r="I80" s="9"/>
      <c r="J80" s="9"/>
      <c r="K80" s="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7"/>
      <c r="B81" s="4"/>
      <c r="C81" s="4"/>
      <c r="D81" s="3"/>
      <c r="E81" s="3"/>
      <c r="F81" s="7"/>
      <c r="G81" s="7"/>
      <c r="H81" s="4"/>
      <c r="I81" s="9"/>
      <c r="J81" s="9"/>
      <c r="K81" s="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7"/>
      <c r="B82" s="4"/>
      <c r="C82" s="4"/>
      <c r="D82" s="3"/>
      <c r="E82" s="3"/>
      <c r="F82" s="7"/>
      <c r="G82" s="7"/>
      <c r="H82" s="4"/>
      <c r="I82" s="9"/>
      <c r="J82" s="9"/>
      <c r="K82" s="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7"/>
      <c r="B83" s="4"/>
      <c r="C83" s="4"/>
      <c r="D83" s="3"/>
      <c r="E83" s="3"/>
      <c r="F83" s="7"/>
      <c r="G83" s="7"/>
      <c r="H83" s="4"/>
      <c r="I83" s="9"/>
      <c r="J83" s="9"/>
      <c r="K83" s="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7"/>
      <c r="B84" s="4"/>
      <c r="C84" s="4"/>
      <c r="D84" s="3"/>
      <c r="E84" s="3"/>
      <c r="F84" s="7"/>
      <c r="G84" s="7"/>
      <c r="H84" s="4"/>
      <c r="I84" s="9"/>
      <c r="J84" s="9"/>
      <c r="K84" s="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7"/>
      <c r="B85" s="4"/>
      <c r="C85" s="4"/>
      <c r="D85" s="3"/>
      <c r="E85" s="3"/>
      <c r="F85" s="7"/>
      <c r="G85" s="7"/>
      <c r="H85" s="4"/>
      <c r="I85" s="9"/>
      <c r="J85" s="9"/>
      <c r="K85" s="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7"/>
      <c r="B86" s="4"/>
      <c r="C86" s="4"/>
      <c r="D86" s="3"/>
      <c r="E86" s="3"/>
      <c r="F86" s="7"/>
      <c r="G86" s="7"/>
      <c r="H86" s="4"/>
      <c r="I86" s="9"/>
      <c r="J86" s="9"/>
      <c r="K86" s="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7"/>
      <c r="B87" s="4"/>
      <c r="C87" s="4"/>
      <c r="D87" s="3"/>
      <c r="E87" s="3"/>
      <c r="F87" s="7"/>
      <c r="G87" s="7"/>
      <c r="H87" s="4"/>
      <c r="I87" s="9"/>
      <c r="J87" s="9"/>
      <c r="K87" s="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7"/>
      <c r="B88" s="4"/>
      <c r="C88" s="4"/>
      <c r="D88" s="3"/>
      <c r="E88" s="3"/>
      <c r="F88" s="7"/>
      <c r="G88" s="7"/>
      <c r="H88" s="4"/>
      <c r="I88" s="9"/>
      <c r="J88" s="9"/>
      <c r="K88" s="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7"/>
      <c r="B89" s="4"/>
      <c r="C89" s="4"/>
      <c r="D89" s="3"/>
      <c r="E89" s="3"/>
      <c r="F89" s="7"/>
      <c r="G89" s="7"/>
      <c r="H89" s="4"/>
      <c r="I89" s="9"/>
      <c r="J89" s="9"/>
      <c r="K89" s="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7"/>
      <c r="B90" s="4"/>
      <c r="C90" s="4"/>
      <c r="D90" s="3"/>
      <c r="E90" s="3"/>
      <c r="F90" s="7"/>
      <c r="G90" s="7"/>
      <c r="H90" s="4"/>
      <c r="I90" s="9"/>
      <c r="J90" s="9"/>
      <c r="K90" s="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7"/>
      <c r="B91" s="4"/>
      <c r="C91" s="4"/>
      <c r="D91" s="3"/>
      <c r="E91" s="3"/>
      <c r="F91" s="7"/>
      <c r="G91" s="7"/>
      <c r="H91" s="4"/>
      <c r="I91" s="9"/>
      <c r="J91" s="9"/>
      <c r="K91" s="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7"/>
      <c r="B92" s="4"/>
      <c r="C92" s="4"/>
      <c r="D92" s="3"/>
      <c r="E92" s="3"/>
      <c r="F92" s="7"/>
      <c r="G92" s="7"/>
      <c r="H92" s="4"/>
      <c r="I92" s="9"/>
      <c r="J92" s="9"/>
      <c r="K92" s="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7"/>
      <c r="B93" s="4"/>
      <c r="C93" s="4"/>
      <c r="D93" s="3"/>
      <c r="E93" s="3"/>
      <c r="F93" s="7"/>
      <c r="G93" s="7"/>
      <c r="H93" s="4"/>
      <c r="I93" s="9"/>
      <c r="J93" s="9"/>
      <c r="K93" s="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7"/>
      <c r="B94" s="4"/>
      <c r="C94" s="4"/>
      <c r="D94" s="3"/>
      <c r="E94" s="3"/>
      <c r="F94" s="7"/>
      <c r="G94" s="7"/>
      <c r="H94" s="4"/>
      <c r="I94" s="9"/>
      <c r="J94" s="9"/>
      <c r="K94" s="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7"/>
      <c r="B95" s="4"/>
      <c r="C95" s="4"/>
      <c r="D95" s="3"/>
      <c r="E95" s="3"/>
      <c r="F95" s="7"/>
      <c r="G95" s="7"/>
      <c r="H95" s="4"/>
      <c r="I95" s="9"/>
      <c r="J95" s="9"/>
      <c r="K95" s="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7"/>
      <c r="B96" s="4"/>
      <c r="C96" s="4"/>
      <c r="D96" s="3"/>
      <c r="E96" s="3"/>
      <c r="F96" s="7"/>
      <c r="G96" s="7"/>
      <c r="H96" s="4"/>
      <c r="I96" s="9"/>
      <c r="J96" s="9"/>
      <c r="K96" s="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7"/>
      <c r="B97" s="4"/>
      <c r="C97" s="4"/>
      <c r="D97" s="3"/>
      <c r="E97" s="3"/>
      <c r="F97" s="7"/>
      <c r="G97" s="7"/>
      <c r="H97" s="4"/>
      <c r="I97" s="9"/>
      <c r="J97" s="9"/>
      <c r="K97" s="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7"/>
      <c r="B98" s="4"/>
      <c r="C98" s="4"/>
      <c r="D98" s="3"/>
      <c r="E98" s="3"/>
      <c r="F98" s="7"/>
      <c r="G98" s="7"/>
      <c r="H98" s="4"/>
      <c r="I98" s="9"/>
      <c r="J98" s="9"/>
      <c r="K98" s="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7"/>
      <c r="B99" s="4"/>
      <c r="C99" s="4"/>
      <c r="D99" s="3"/>
      <c r="E99" s="3"/>
      <c r="F99" s="7"/>
      <c r="G99" s="7"/>
      <c r="H99" s="4"/>
      <c r="I99" s="9"/>
      <c r="J99" s="9"/>
      <c r="K99" s="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7"/>
      <c r="B100" s="4"/>
      <c r="C100" s="4"/>
      <c r="D100" s="3"/>
      <c r="E100" s="3"/>
      <c r="F100" s="7"/>
      <c r="G100" s="7"/>
      <c r="H100" s="4"/>
      <c r="I100" s="9"/>
      <c r="J100" s="9"/>
      <c r="K100" s="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7"/>
      <c r="B101" s="4"/>
      <c r="C101" s="4"/>
      <c r="D101" s="3"/>
      <c r="E101" s="3"/>
      <c r="F101" s="7"/>
      <c r="G101" s="7"/>
      <c r="H101" s="4"/>
      <c r="I101" s="9"/>
      <c r="J101" s="9"/>
      <c r="K101" s="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7"/>
      <c r="B102" s="4"/>
      <c r="C102" s="4"/>
      <c r="D102" s="3"/>
      <c r="E102" s="3"/>
      <c r="F102" s="7"/>
      <c r="G102" s="7"/>
      <c r="H102" s="4"/>
      <c r="I102" s="9"/>
      <c r="J102" s="9"/>
      <c r="K102" s="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7"/>
      <c r="B103" s="4"/>
      <c r="C103" s="4"/>
      <c r="D103" s="3"/>
      <c r="E103" s="3"/>
      <c r="F103" s="7"/>
      <c r="G103" s="7"/>
      <c r="H103" s="4"/>
      <c r="I103" s="9"/>
      <c r="J103" s="9"/>
      <c r="K103" s="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7"/>
      <c r="B104" s="4"/>
      <c r="C104" s="4"/>
      <c r="D104" s="3"/>
      <c r="E104" s="3"/>
      <c r="F104" s="7"/>
      <c r="G104" s="7"/>
      <c r="H104" s="4"/>
      <c r="I104" s="9"/>
      <c r="J104" s="9"/>
      <c r="K104" s="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7"/>
      <c r="B105" s="4"/>
      <c r="C105" s="4"/>
      <c r="D105" s="3"/>
      <c r="E105" s="3"/>
      <c r="F105" s="7"/>
      <c r="G105" s="7"/>
      <c r="H105" s="4"/>
      <c r="I105" s="9"/>
      <c r="J105" s="9"/>
      <c r="K105" s="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7"/>
      <c r="B106" s="4"/>
      <c r="C106" s="4"/>
      <c r="D106" s="3"/>
      <c r="E106" s="3"/>
      <c r="F106" s="7"/>
      <c r="G106" s="7"/>
      <c r="H106" s="4"/>
      <c r="I106" s="9"/>
      <c r="J106" s="9"/>
      <c r="K106" s="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7"/>
      <c r="B107" s="4"/>
      <c r="C107" s="4"/>
      <c r="D107" s="3"/>
      <c r="E107" s="3"/>
      <c r="F107" s="7"/>
      <c r="G107" s="7"/>
      <c r="H107" s="4"/>
      <c r="I107" s="9"/>
      <c r="J107" s="9"/>
      <c r="K107" s="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7"/>
      <c r="B108" s="4"/>
      <c r="C108" s="4"/>
      <c r="D108" s="3"/>
      <c r="E108" s="3"/>
      <c r="F108" s="7"/>
      <c r="G108" s="7"/>
      <c r="H108" s="4"/>
      <c r="I108" s="9"/>
      <c r="J108" s="9"/>
      <c r="K108" s="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7"/>
      <c r="B109" s="4"/>
      <c r="C109" s="4"/>
      <c r="D109" s="3"/>
      <c r="E109" s="3"/>
      <c r="F109" s="7"/>
      <c r="G109" s="7"/>
      <c r="H109" s="4"/>
      <c r="I109" s="9"/>
      <c r="J109" s="9"/>
      <c r="K109" s="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7"/>
      <c r="B110" s="4"/>
      <c r="C110" s="4"/>
      <c r="D110" s="3"/>
      <c r="E110" s="3"/>
      <c r="F110" s="7"/>
      <c r="G110" s="7"/>
      <c r="H110" s="4"/>
      <c r="I110" s="9"/>
      <c r="J110" s="9"/>
      <c r="K110" s="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7"/>
      <c r="B111" s="4"/>
      <c r="C111" s="4"/>
      <c r="D111" s="3"/>
      <c r="E111" s="3"/>
      <c r="F111" s="7"/>
      <c r="G111" s="7"/>
      <c r="H111" s="4"/>
      <c r="I111" s="9"/>
      <c r="J111" s="9"/>
      <c r="K111" s="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7"/>
      <c r="B112" s="4"/>
      <c r="C112" s="4"/>
      <c r="D112" s="3"/>
      <c r="E112" s="3"/>
      <c r="F112" s="7"/>
      <c r="G112" s="7"/>
      <c r="H112" s="4"/>
      <c r="I112" s="9"/>
      <c r="J112" s="9"/>
      <c r="K112" s="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7"/>
      <c r="B113" s="4"/>
      <c r="C113" s="4"/>
      <c r="D113" s="3"/>
      <c r="E113" s="3"/>
      <c r="F113" s="7"/>
      <c r="G113" s="7"/>
      <c r="H113" s="4"/>
      <c r="I113" s="9"/>
      <c r="J113" s="9"/>
      <c r="K113" s="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7"/>
      <c r="B114" s="4"/>
      <c r="C114" s="4"/>
      <c r="D114" s="3"/>
      <c r="E114" s="3"/>
      <c r="F114" s="7"/>
      <c r="G114" s="7"/>
      <c r="H114" s="4"/>
      <c r="I114" s="9"/>
      <c r="J114" s="9"/>
      <c r="K114" s="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7"/>
      <c r="B115" s="4"/>
      <c r="C115" s="4"/>
      <c r="D115" s="3"/>
      <c r="E115" s="3"/>
      <c r="F115" s="7"/>
      <c r="G115" s="7"/>
      <c r="H115" s="4"/>
      <c r="I115" s="9"/>
      <c r="J115" s="9"/>
      <c r="K115" s="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7"/>
      <c r="B116" s="4"/>
      <c r="C116" s="4"/>
      <c r="D116" s="3"/>
      <c r="E116" s="3"/>
      <c r="F116" s="7"/>
      <c r="G116" s="7"/>
      <c r="H116" s="4"/>
      <c r="I116" s="9"/>
      <c r="J116" s="9"/>
      <c r="K116" s="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7"/>
      <c r="B117" s="4"/>
      <c r="C117" s="4"/>
      <c r="D117" s="3"/>
      <c r="E117" s="3"/>
      <c r="F117" s="7"/>
      <c r="G117" s="7"/>
      <c r="H117" s="4"/>
      <c r="I117" s="9"/>
      <c r="J117" s="9"/>
      <c r="K117" s="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7"/>
      <c r="B118" s="4"/>
      <c r="C118" s="4"/>
      <c r="D118" s="3"/>
      <c r="E118" s="3"/>
      <c r="F118" s="7"/>
      <c r="G118" s="7"/>
      <c r="H118" s="4"/>
      <c r="I118" s="9"/>
      <c r="J118" s="9"/>
      <c r="K118" s="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7"/>
      <c r="B119" s="4"/>
      <c r="C119" s="4"/>
      <c r="D119" s="3"/>
      <c r="E119" s="3"/>
      <c r="F119" s="7"/>
      <c r="G119" s="7"/>
      <c r="H119" s="4"/>
      <c r="I119" s="9"/>
      <c r="J119" s="9"/>
      <c r="K119" s="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7"/>
      <c r="B120" s="4"/>
      <c r="C120" s="4"/>
      <c r="D120" s="3"/>
      <c r="E120" s="3"/>
      <c r="F120" s="7"/>
      <c r="G120" s="7"/>
      <c r="H120" s="4"/>
      <c r="I120" s="9"/>
      <c r="J120" s="9"/>
      <c r="K120" s="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7"/>
      <c r="B121" s="4"/>
      <c r="C121" s="4"/>
      <c r="D121" s="3"/>
      <c r="E121" s="3"/>
      <c r="F121" s="7"/>
      <c r="G121" s="7"/>
      <c r="H121" s="4"/>
      <c r="I121" s="9"/>
      <c r="J121" s="9"/>
      <c r="K121" s="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7"/>
      <c r="B122" s="4"/>
      <c r="C122" s="4"/>
      <c r="D122" s="3"/>
      <c r="E122" s="3"/>
      <c r="F122" s="7"/>
      <c r="G122" s="7"/>
      <c r="H122" s="4"/>
      <c r="I122" s="9"/>
      <c r="J122" s="9"/>
      <c r="K122" s="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7"/>
      <c r="B123" s="4"/>
      <c r="C123" s="4"/>
      <c r="D123" s="3"/>
      <c r="E123" s="3"/>
      <c r="F123" s="7"/>
      <c r="G123" s="7"/>
      <c r="H123" s="4"/>
      <c r="I123" s="9"/>
      <c r="J123" s="9"/>
      <c r="K123" s="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7"/>
      <c r="B124" s="4"/>
      <c r="C124" s="4"/>
      <c r="D124" s="3"/>
      <c r="E124" s="3"/>
      <c r="F124" s="7"/>
      <c r="G124" s="7"/>
      <c r="H124" s="4"/>
      <c r="I124" s="9"/>
      <c r="J124" s="9"/>
      <c r="K124" s="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7"/>
      <c r="B125" s="4"/>
      <c r="C125" s="4"/>
      <c r="D125" s="3"/>
      <c r="E125" s="3"/>
      <c r="F125" s="7"/>
      <c r="G125" s="7"/>
      <c r="H125" s="4"/>
      <c r="I125" s="9"/>
      <c r="J125" s="9"/>
      <c r="K125" s="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7"/>
      <c r="B126" s="4"/>
      <c r="C126" s="4"/>
      <c r="D126" s="3"/>
      <c r="E126" s="3"/>
      <c r="F126" s="7"/>
      <c r="G126" s="7"/>
      <c r="H126" s="4"/>
      <c r="I126" s="9"/>
      <c r="J126" s="9"/>
      <c r="K126" s="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7"/>
      <c r="B127" s="4"/>
      <c r="C127" s="4"/>
      <c r="D127" s="3"/>
      <c r="E127" s="3"/>
      <c r="F127" s="7"/>
      <c r="G127" s="7"/>
      <c r="H127" s="4"/>
      <c r="I127" s="9"/>
      <c r="J127" s="9"/>
      <c r="K127" s="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7"/>
      <c r="B128" s="4"/>
      <c r="C128" s="4"/>
      <c r="D128" s="3"/>
      <c r="E128" s="3"/>
      <c r="F128" s="7"/>
      <c r="G128" s="7"/>
      <c r="H128" s="4"/>
      <c r="I128" s="9"/>
      <c r="J128" s="9"/>
      <c r="K128" s="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7"/>
      <c r="B129" s="4"/>
      <c r="C129" s="4"/>
      <c r="D129" s="3"/>
      <c r="E129" s="3"/>
      <c r="F129" s="7"/>
      <c r="G129" s="7"/>
      <c r="H129" s="4"/>
      <c r="I129" s="9"/>
      <c r="J129" s="9"/>
      <c r="K129" s="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7"/>
      <c r="B130" s="4"/>
      <c r="C130" s="4"/>
      <c r="D130" s="3"/>
      <c r="E130" s="3"/>
      <c r="F130" s="7"/>
      <c r="G130" s="7"/>
      <c r="H130" s="4"/>
      <c r="I130" s="9"/>
      <c r="J130" s="9"/>
      <c r="K130" s="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7"/>
      <c r="B131" s="4"/>
      <c r="C131" s="4"/>
      <c r="D131" s="3"/>
      <c r="E131" s="3"/>
      <c r="F131" s="7"/>
      <c r="G131" s="7"/>
      <c r="H131" s="4"/>
      <c r="I131" s="9"/>
      <c r="J131" s="9"/>
      <c r="K131" s="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7"/>
      <c r="B132" s="4"/>
      <c r="C132" s="4"/>
      <c r="D132" s="3"/>
      <c r="E132" s="3"/>
      <c r="F132" s="7"/>
      <c r="G132" s="7"/>
      <c r="H132" s="4"/>
      <c r="I132" s="9"/>
      <c r="J132" s="9"/>
      <c r="K132" s="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7"/>
      <c r="B133" s="4"/>
      <c r="C133" s="4"/>
      <c r="D133" s="3"/>
      <c r="E133" s="3"/>
      <c r="F133" s="7"/>
      <c r="G133" s="7"/>
      <c r="H133" s="4"/>
      <c r="I133" s="9"/>
      <c r="J133" s="9"/>
      <c r="K133" s="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7"/>
      <c r="B134" s="4"/>
      <c r="C134" s="4"/>
      <c r="D134" s="3"/>
      <c r="E134" s="3"/>
      <c r="F134" s="7"/>
      <c r="G134" s="7"/>
      <c r="H134" s="4"/>
      <c r="I134" s="9"/>
      <c r="J134" s="9"/>
      <c r="K134" s="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7"/>
      <c r="B135" s="4"/>
      <c r="C135" s="4"/>
      <c r="D135" s="3"/>
      <c r="E135" s="3"/>
      <c r="F135" s="7"/>
      <c r="G135" s="7"/>
      <c r="H135" s="4"/>
      <c r="I135" s="9"/>
      <c r="J135" s="9"/>
      <c r="K135" s="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7"/>
      <c r="B136" s="4"/>
      <c r="C136" s="4"/>
      <c r="D136" s="3"/>
      <c r="E136" s="3"/>
      <c r="F136" s="7"/>
      <c r="G136" s="7"/>
      <c r="H136" s="4"/>
      <c r="I136" s="9"/>
      <c r="J136" s="9"/>
      <c r="K136" s="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7"/>
      <c r="B137" s="4"/>
      <c r="C137" s="4"/>
      <c r="D137" s="3"/>
      <c r="E137" s="3"/>
      <c r="F137" s="7"/>
      <c r="G137" s="7"/>
      <c r="H137" s="4"/>
      <c r="I137" s="9"/>
      <c r="J137" s="9"/>
      <c r="K137" s="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7"/>
      <c r="B138" s="4"/>
      <c r="C138" s="4"/>
      <c r="D138" s="3"/>
      <c r="E138" s="3"/>
      <c r="F138" s="7"/>
      <c r="G138" s="7"/>
      <c r="H138" s="4"/>
      <c r="I138" s="9"/>
      <c r="J138" s="9"/>
      <c r="K138" s="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7"/>
      <c r="B139" s="4"/>
      <c r="C139" s="4"/>
      <c r="D139" s="3"/>
      <c r="E139" s="3"/>
      <c r="F139" s="7"/>
      <c r="G139" s="7"/>
      <c r="H139" s="4"/>
      <c r="I139" s="9"/>
      <c r="J139" s="9"/>
      <c r="K139" s="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7"/>
      <c r="B140" s="4"/>
      <c r="C140" s="4"/>
      <c r="D140" s="3"/>
      <c r="E140" s="3"/>
      <c r="F140" s="7"/>
      <c r="G140" s="7"/>
      <c r="H140" s="4"/>
      <c r="I140" s="9"/>
      <c r="J140" s="9"/>
      <c r="K140" s="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7"/>
      <c r="B141" s="4"/>
      <c r="C141" s="4"/>
      <c r="D141" s="3"/>
      <c r="E141" s="3"/>
      <c r="F141" s="7"/>
      <c r="G141" s="7"/>
      <c r="H141" s="4"/>
      <c r="I141" s="9"/>
      <c r="J141" s="9"/>
      <c r="K141" s="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7"/>
      <c r="B142" s="4"/>
      <c r="C142" s="4"/>
      <c r="D142" s="3"/>
      <c r="E142" s="3"/>
      <c r="F142" s="7"/>
      <c r="G142" s="7"/>
      <c r="H142" s="4"/>
      <c r="I142" s="9"/>
      <c r="J142" s="9"/>
      <c r="K142" s="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7"/>
      <c r="B143" s="4"/>
      <c r="C143" s="4"/>
      <c r="D143" s="3"/>
      <c r="E143" s="3"/>
      <c r="F143" s="7"/>
      <c r="G143" s="7"/>
      <c r="H143" s="4"/>
      <c r="I143" s="9"/>
      <c r="J143" s="9"/>
      <c r="K143" s="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7"/>
      <c r="B144" s="4"/>
      <c r="C144" s="4"/>
      <c r="D144" s="3"/>
      <c r="E144" s="3"/>
      <c r="F144" s="7"/>
      <c r="G144" s="7"/>
      <c r="H144" s="4"/>
      <c r="I144" s="9"/>
      <c r="J144" s="9"/>
      <c r="K144" s="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7"/>
      <c r="B145" s="4"/>
      <c r="C145" s="4"/>
      <c r="D145" s="3"/>
      <c r="E145" s="3"/>
      <c r="F145" s="7"/>
      <c r="G145" s="7"/>
      <c r="H145" s="4"/>
      <c r="I145" s="9"/>
      <c r="J145" s="9"/>
      <c r="K145" s="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7"/>
      <c r="B146" s="4"/>
      <c r="C146" s="4"/>
      <c r="D146" s="3"/>
      <c r="E146" s="3"/>
      <c r="F146" s="7"/>
      <c r="G146" s="7"/>
      <c r="H146" s="4"/>
      <c r="I146" s="9"/>
      <c r="J146" s="9"/>
      <c r="K146" s="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7"/>
      <c r="B147" s="4"/>
      <c r="C147" s="4"/>
      <c r="D147" s="3"/>
      <c r="E147" s="3"/>
      <c r="F147" s="7"/>
      <c r="G147" s="7"/>
      <c r="H147" s="4"/>
      <c r="I147" s="9"/>
      <c r="J147" s="9"/>
      <c r="K147" s="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7"/>
      <c r="B148" s="4"/>
      <c r="C148" s="4"/>
      <c r="D148" s="3"/>
      <c r="E148" s="3"/>
      <c r="F148" s="7"/>
      <c r="G148" s="7"/>
      <c r="H148" s="4"/>
      <c r="I148" s="9"/>
      <c r="J148" s="9"/>
      <c r="K148" s="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7"/>
      <c r="B149" s="4"/>
      <c r="C149" s="4"/>
      <c r="D149" s="3"/>
      <c r="E149" s="3"/>
      <c r="F149" s="7"/>
      <c r="G149" s="7"/>
      <c r="H149" s="4"/>
      <c r="I149" s="9"/>
      <c r="J149" s="9"/>
      <c r="K149" s="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7"/>
      <c r="B150" s="4"/>
      <c r="C150" s="4"/>
      <c r="D150" s="3"/>
      <c r="E150" s="3"/>
      <c r="F150" s="7"/>
      <c r="G150" s="7"/>
      <c r="H150" s="4"/>
      <c r="I150" s="9"/>
      <c r="J150" s="9"/>
      <c r="K150" s="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7"/>
      <c r="B151" s="4"/>
      <c r="C151" s="4"/>
      <c r="D151" s="3"/>
      <c r="E151" s="3"/>
      <c r="F151" s="7"/>
      <c r="G151" s="7"/>
      <c r="H151" s="4"/>
      <c r="I151" s="9"/>
      <c r="J151" s="9"/>
      <c r="K151" s="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7"/>
      <c r="B152" s="4"/>
      <c r="C152" s="4"/>
      <c r="D152" s="3"/>
      <c r="E152" s="3"/>
      <c r="F152" s="7"/>
      <c r="G152" s="7"/>
      <c r="H152" s="4"/>
      <c r="I152" s="9"/>
      <c r="J152" s="9"/>
      <c r="K152" s="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7"/>
      <c r="B153" s="4"/>
      <c r="C153" s="4"/>
      <c r="D153" s="3"/>
      <c r="E153" s="3"/>
      <c r="F153" s="7"/>
      <c r="G153" s="7"/>
      <c r="H153" s="4"/>
      <c r="I153" s="9"/>
      <c r="J153" s="9"/>
      <c r="K153" s="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7"/>
      <c r="B154" s="4"/>
      <c r="C154" s="4"/>
      <c r="D154" s="3"/>
      <c r="E154" s="3"/>
      <c r="F154" s="7"/>
      <c r="G154" s="7"/>
      <c r="H154" s="4"/>
      <c r="I154" s="9"/>
      <c r="J154" s="9"/>
      <c r="K154" s="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7"/>
      <c r="B155" s="4"/>
      <c r="C155" s="4"/>
      <c r="D155" s="3"/>
      <c r="E155" s="3"/>
      <c r="F155" s="7"/>
      <c r="G155" s="7"/>
      <c r="H155" s="4"/>
      <c r="I155" s="9"/>
      <c r="J155" s="9"/>
      <c r="K155" s="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7"/>
      <c r="B156" s="4"/>
      <c r="C156" s="4"/>
      <c r="D156" s="3"/>
      <c r="E156" s="3"/>
      <c r="F156" s="7"/>
      <c r="G156" s="7"/>
      <c r="H156" s="4"/>
      <c r="I156" s="9"/>
      <c r="J156" s="9"/>
      <c r="K156" s="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7"/>
      <c r="B157" s="4"/>
      <c r="C157" s="4"/>
      <c r="D157" s="3"/>
      <c r="E157" s="3"/>
      <c r="F157" s="7"/>
      <c r="G157" s="7"/>
      <c r="H157" s="4"/>
      <c r="I157" s="9"/>
      <c r="J157" s="9"/>
      <c r="K157" s="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7"/>
      <c r="B158" s="4"/>
      <c r="C158" s="4"/>
      <c r="D158" s="3"/>
      <c r="E158" s="3"/>
      <c r="F158" s="7"/>
      <c r="G158" s="7"/>
      <c r="H158" s="4"/>
      <c r="I158" s="9"/>
      <c r="J158" s="9"/>
      <c r="K158" s="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7"/>
      <c r="B159" s="4"/>
      <c r="C159" s="4"/>
      <c r="D159" s="3"/>
      <c r="E159" s="3"/>
      <c r="F159" s="7"/>
      <c r="G159" s="7"/>
      <c r="H159" s="4"/>
      <c r="I159" s="9"/>
      <c r="J159" s="9"/>
      <c r="K159" s="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7"/>
      <c r="B160" s="4"/>
      <c r="C160" s="4"/>
      <c r="D160" s="3"/>
      <c r="E160" s="3"/>
      <c r="F160" s="7"/>
      <c r="G160" s="7"/>
      <c r="H160" s="4"/>
      <c r="I160" s="9"/>
      <c r="J160" s="9"/>
      <c r="K160" s="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7"/>
      <c r="B161" s="4"/>
      <c r="C161" s="4"/>
      <c r="D161" s="3"/>
      <c r="E161" s="3"/>
      <c r="F161" s="7"/>
      <c r="G161" s="7"/>
      <c r="H161" s="4"/>
      <c r="I161" s="9"/>
      <c r="J161" s="9"/>
      <c r="K161" s="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7"/>
      <c r="B162" s="4"/>
      <c r="C162" s="4"/>
      <c r="D162" s="3"/>
      <c r="E162" s="3"/>
      <c r="F162" s="7"/>
      <c r="G162" s="7"/>
      <c r="H162" s="4"/>
      <c r="I162" s="9"/>
      <c r="J162" s="9"/>
      <c r="K162" s="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7"/>
      <c r="B163" s="4"/>
      <c r="C163" s="4"/>
      <c r="D163" s="3"/>
      <c r="E163" s="3"/>
      <c r="F163" s="7"/>
      <c r="G163" s="7"/>
      <c r="H163" s="4"/>
      <c r="I163" s="9"/>
      <c r="J163" s="9"/>
      <c r="K163" s="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7"/>
      <c r="B164" s="4"/>
      <c r="C164" s="4"/>
      <c r="D164" s="3"/>
      <c r="E164" s="3"/>
      <c r="F164" s="7"/>
      <c r="G164" s="7"/>
      <c r="H164" s="4"/>
      <c r="I164" s="9"/>
      <c r="J164" s="9"/>
      <c r="K164" s="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7"/>
      <c r="B165" s="4"/>
      <c r="C165" s="4"/>
      <c r="D165" s="3"/>
      <c r="E165" s="3"/>
      <c r="F165" s="7"/>
      <c r="G165" s="7"/>
      <c r="H165" s="4"/>
      <c r="I165" s="9"/>
      <c r="J165" s="9"/>
      <c r="K165" s="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7"/>
      <c r="B166" s="4"/>
      <c r="C166" s="4"/>
      <c r="D166" s="3"/>
      <c r="E166" s="3"/>
      <c r="F166" s="7"/>
      <c r="G166" s="7"/>
      <c r="H166" s="4"/>
      <c r="I166" s="9"/>
      <c r="J166" s="9"/>
      <c r="K166" s="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7"/>
      <c r="B167" s="4"/>
      <c r="C167" s="4"/>
      <c r="D167" s="3"/>
      <c r="E167" s="3"/>
      <c r="F167" s="7"/>
      <c r="G167" s="7"/>
      <c r="H167" s="4"/>
      <c r="I167" s="9"/>
      <c r="J167" s="9"/>
      <c r="K167" s="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7"/>
      <c r="B168" s="4"/>
      <c r="C168" s="4"/>
      <c r="D168" s="3"/>
      <c r="E168" s="3"/>
      <c r="F168" s="7"/>
      <c r="G168" s="7"/>
      <c r="H168" s="4"/>
      <c r="I168" s="9"/>
      <c r="J168" s="9"/>
      <c r="K168" s="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7"/>
      <c r="B169" s="4"/>
      <c r="C169" s="4"/>
      <c r="D169" s="3"/>
      <c r="E169" s="3"/>
      <c r="F169" s="7"/>
      <c r="G169" s="7"/>
      <c r="H169" s="4"/>
      <c r="I169" s="9"/>
      <c r="J169" s="9"/>
      <c r="K169" s="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7"/>
      <c r="B170" s="4"/>
      <c r="C170" s="4"/>
      <c r="D170" s="3"/>
      <c r="E170" s="3"/>
      <c r="F170" s="7"/>
      <c r="G170" s="7"/>
      <c r="H170" s="4"/>
      <c r="I170" s="9"/>
      <c r="J170" s="9"/>
      <c r="K170" s="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7"/>
      <c r="B171" s="4"/>
      <c r="C171" s="4"/>
      <c r="D171" s="3"/>
      <c r="E171" s="3"/>
      <c r="F171" s="7"/>
      <c r="G171" s="7"/>
      <c r="H171" s="4"/>
      <c r="I171" s="9"/>
      <c r="J171" s="9"/>
      <c r="K171" s="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7"/>
      <c r="B172" s="4"/>
      <c r="C172" s="4"/>
      <c r="D172" s="3"/>
      <c r="E172" s="3"/>
      <c r="F172" s="7"/>
      <c r="G172" s="7"/>
      <c r="H172" s="4"/>
      <c r="I172" s="9"/>
      <c r="J172" s="9"/>
      <c r="K172" s="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7"/>
      <c r="B173" s="4"/>
      <c r="C173" s="4"/>
      <c r="D173" s="3"/>
      <c r="E173" s="3"/>
      <c r="F173" s="7"/>
      <c r="G173" s="7"/>
      <c r="H173" s="4"/>
      <c r="I173" s="9"/>
      <c r="J173" s="9"/>
      <c r="K173" s="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7"/>
      <c r="B174" s="4"/>
      <c r="C174" s="4"/>
      <c r="D174" s="3"/>
      <c r="E174" s="3"/>
      <c r="F174" s="7"/>
      <c r="G174" s="7"/>
      <c r="H174" s="4"/>
      <c r="I174" s="9"/>
      <c r="J174" s="9"/>
      <c r="K174" s="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7"/>
      <c r="B175" s="4"/>
      <c r="C175" s="4"/>
      <c r="D175" s="3"/>
      <c r="E175" s="3"/>
      <c r="F175" s="7"/>
      <c r="G175" s="7"/>
      <c r="H175" s="4"/>
      <c r="I175" s="9"/>
      <c r="J175" s="9"/>
      <c r="K175" s="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7"/>
      <c r="B176" s="4"/>
      <c r="C176" s="4"/>
      <c r="D176" s="3"/>
      <c r="E176" s="3"/>
      <c r="F176" s="7"/>
      <c r="G176" s="7"/>
      <c r="H176" s="4"/>
      <c r="I176" s="9"/>
      <c r="J176" s="9"/>
      <c r="K176" s="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7"/>
      <c r="B177" s="4"/>
      <c r="C177" s="4"/>
      <c r="D177" s="3"/>
      <c r="E177" s="3"/>
      <c r="F177" s="7"/>
      <c r="G177" s="7"/>
      <c r="H177" s="4"/>
      <c r="I177" s="9"/>
      <c r="J177" s="9"/>
      <c r="K177" s="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7"/>
      <c r="B178" s="4"/>
      <c r="C178" s="4"/>
      <c r="D178" s="3"/>
      <c r="E178" s="3"/>
      <c r="F178" s="7"/>
      <c r="G178" s="7"/>
      <c r="H178" s="4"/>
      <c r="I178" s="9"/>
      <c r="J178" s="9"/>
      <c r="K178" s="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7"/>
      <c r="B179" s="4"/>
      <c r="C179" s="4"/>
      <c r="D179" s="3"/>
      <c r="E179" s="3"/>
      <c r="F179" s="7"/>
      <c r="G179" s="7"/>
      <c r="H179" s="4"/>
      <c r="I179" s="9"/>
      <c r="J179" s="9"/>
      <c r="K179" s="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7"/>
      <c r="B180" s="4"/>
      <c r="C180" s="4"/>
      <c r="D180" s="3"/>
      <c r="E180" s="3"/>
      <c r="F180" s="7"/>
      <c r="G180" s="7"/>
      <c r="H180" s="4"/>
      <c r="I180" s="9"/>
      <c r="J180" s="9"/>
      <c r="K180" s="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7"/>
      <c r="B181" s="4"/>
      <c r="C181" s="4"/>
      <c r="D181" s="3"/>
      <c r="E181" s="3"/>
      <c r="F181" s="7"/>
      <c r="G181" s="7"/>
      <c r="H181" s="4"/>
      <c r="I181" s="9"/>
      <c r="J181" s="9"/>
      <c r="K181" s="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7"/>
      <c r="B182" s="4"/>
      <c r="C182" s="4"/>
      <c r="D182" s="3"/>
      <c r="E182" s="3"/>
      <c r="F182" s="7"/>
      <c r="G182" s="7"/>
      <c r="H182" s="4"/>
      <c r="I182" s="9"/>
      <c r="J182" s="9"/>
      <c r="K182" s="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7"/>
      <c r="B183" s="4"/>
      <c r="C183" s="4"/>
      <c r="D183" s="3"/>
      <c r="E183" s="3"/>
      <c r="F183" s="7"/>
      <c r="G183" s="7"/>
      <c r="H183" s="4"/>
      <c r="I183" s="9"/>
      <c r="J183" s="9"/>
      <c r="K183" s="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7"/>
      <c r="B184" s="4"/>
      <c r="C184" s="4"/>
      <c r="D184" s="3"/>
      <c r="E184" s="3"/>
      <c r="F184" s="7"/>
      <c r="G184" s="7"/>
      <c r="H184" s="4"/>
      <c r="I184" s="9"/>
      <c r="J184" s="9"/>
      <c r="K184" s="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7"/>
      <c r="B185" s="4"/>
      <c r="C185" s="4"/>
      <c r="D185" s="3"/>
      <c r="E185" s="3"/>
      <c r="F185" s="7"/>
      <c r="G185" s="7"/>
      <c r="H185" s="4"/>
      <c r="I185" s="9"/>
      <c r="J185" s="9"/>
      <c r="K185" s="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7"/>
      <c r="B186" s="4"/>
      <c r="C186" s="4"/>
      <c r="D186" s="3"/>
      <c r="E186" s="3"/>
      <c r="F186" s="7"/>
      <c r="G186" s="7"/>
      <c r="H186" s="4"/>
      <c r="I186" s="9"/>
      <c r="J186" s="9"/>
      <c r="K186" s="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7"/>
      <c r="B187" s="4"/>
      <c r="C187" s="4"/>
      <c r="D187" s="3"/>
      <c r="E187" s="3"/>
      <c r="F187" s="7"/>
      <c r="G187" s="7"/>
      <c r="H187" s="4"/>
      <c r="I187" s="9"/>
      <c r="J187" s="9"/>
      <c r="K187" s="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7"/>
      <c r="B188" s="4"/>
      <c r="C188" s="4"/>
      <c r="D188" s="3"/>
      <c r="E188" s="3"/>
      <c r="F188" s="7"/>
      <c r="G188" s="7"/>
      <c r="H188" s="4"/>
      <c r="I188" s="9"/>
      <c r="J188" s="9"/>
      <c r="K188" s="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7"/>
      <c r="B189" s="4"/>
      <c r="C189" s="4"/>
      <c r="D189" s="3"/>
      <c r="E189" s="3"/>
      <c r="F189" s="7"/>
      <c r="G189" s="7"/>
      <c r="H189" s="4"/>
      <c r="I189" s="9"/>
      <c r="J189" s="9"/>
      <c r="K189" s="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7"/>
      <c r="B190" s="4"/>
      <c r="C190" s="4"/>
      <c r="D190" s="3"/>
      <c r="E190" s="3"/>
      <c r="F190" s="7"/>
      <c r="G190" s="7"/>
      <c r="H190" s="4"/>
      <c r="I190" s="9"/>
      <c r="J190" s="9"/>
      <c r="K190" s="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7"/>
      <c r="B191" s="4"/>
      <c r="C191" s="4"/>
      <c r="D191" s="3"/>
      <c r="E191" s="3"/>
      <c r="F191" s="7"/>
      <c r="G191" s="7"/>
      <c r="H191" s="4"/>
      <c r="I191" s="9"/>
      <c r="J191" s="9"/>
      <c r="K191" s="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7"/>
      <c r="B192" s="4"/>
      <c r="C192" s="4"/>
      <c r="D192" s="3"/>
      <c r="E192" s="3"/>
      <c r="F192" s="7"/>
      <c r="G192" s="7"/>
      <c r="H192" s="4"/>
      <c r="I192" s="9"/>
      <c r="J192" s="9"/>
      <c r="K192" s="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7"/>
      <c r="B193" s="4"/>
      <c r="C193" s="4"/>
      <c r="D193" s="3"/>
      <c r="E193" s="3"/>
      <c r="F193" s="7"/>
      <c r="G193" s="7"/>
      <c r="H193" s="4"/>
      <c r="I193" s="9"/>
      <c r="J193" s="9"/>
      <c r="K193" s="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7"/>
      <c r="B194" s="4"/>
      <c r="C194" s="4"/>
      <c r="D194" s="3"/>
      <c r="E194" s="3"/>
      <c r="F194" s="7"/>
      <c r="G194" s="7"/>
      <c r="H194" s="4"/>
      <c r="I194" s="9"/>
      <c r="J194" s="9"/>
      <c r="K194" s="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7"/>
      <c r="B195" s="4"/>
      <c r="C195" s="4"/>
      <c r="D195" s="3"/>
      <c r="E195" s="3"/>
      <c r="F195" s="7"/>
      <c r="G195" s="7"/>
      <c r="H195" s="4"/>
      <c r="I195" s="9"/>
      <c r="J195" s="9"/>
      <c r="K195" s="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7"/>
      <c r="B196" s="4"/>
      <c r="C196" s="4"/>
      <c r="D196" s="3"/>
      <c r="E196" s="3"/>
      <c r="F196" s="7"/>
      <c r="G196" s="7"/>
      <c r="H196" s="4"/>
      <c r="I196" s="9"/>
      <c r="J196" s="9"/>
      <c r="K196" s="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7"/>
      <c r="B197" s="4"/>
      <c r="C197" s="4"/>
      <c r="D197" s="3"/>
      <c r="E197" s="3"/>
      <c r="F197" s="7"/>
      <c r="G197" s="7"/>
      <c r="H197" s="4"/>
      <c r="I197" s="9"/>
      <c r="J197" s="9"/>
      <c r="K197" s="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7"/>
      <c r="B198" s="4"/>
      <c r="C198" s="4"/>
      <c r="D198" s="3"/>
      <c r="E198" s="3"/>
      <c r="F198" s="7"/>
      <c r="G198" s="7"/>
      <c r="H198" s="4"/>
      <c r="I198" s="9"/>
      <c r="J198" s="9"/>
      <c r="K198" s="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7"/>
      <c r="B199" s="4"/>
      <c r="C199" s="4"/>
      <c r="D199" s="3"/>
      <c r="E199" s="3"/>
      <c r="F199" s="7"/>
      <c r="G199" s="7"/>
      <c r="H199" s="4"/>
      <c r="I199" s="9"/>
      <c r="J199" s="9"/>
      <c r="K199" s="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7"/>
      <c r="B200" s="4"/>
      <c r="C200" s="4"/>
      <c r="D200" s="3"/>
      <c r="E200" s="3"/>
      <c r="F200" s="7"/>
      <c r="G200" s="7"/>
      <c r="H200" s="4"/>
      <c r="I200" s="9"/>
      <c r="J200" s="9"/>
      <c r="K200" s="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7"/>
      <c r="B201" s="4"/>
      <c r="C201" s="4"/>
      <c r="D201" s="3"/>
      <c r="E201" s="3"/>
      <c r="F201" s="7"/>
      <c r="G201" s="7"/>
      <c r="H201" s="4"/>
      <c r="I201" s="9"/>
      <c r="J201" s="9"/>
      <c r="K201" s="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7"/>
      <c r="B202" s="4"/>
      <c r="C202" s="4"/>
      <c r="D202" s="3"/>
      <c r="E202" s="3"/>
      <c r="F202" s="7"/>
      <c r="G202" s="7"/>
      <c r="H202" s="4"/>
      <c r="I202" s="9"/>
      <c r="J202" s="9"/>
      <c r="K202" s="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7"/>
      <c r="B203" s="4"/>
      <c r="C203" s="4"/>
      <c r="D203" s="3"/>
      <c r="E203" s="3"/>
      <c r="F203" s="7"/>
      <c r="G203" s="7"/>
      <c r="H203" s="4"/>
      <c r="I203" s="9"/>
      <c r="J203" s="9"/>
      <c r="K203" s="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7"/>
      <c r="B204" s="4"/>
      <c r="C204" s="4"/>
      <c r="D204" s="3"/>
      <c r="E204" s="3"/>
      <c r="F204" s="7"/>
      <c r="G204" s="7"/>
      <c r="H204" s="4"/>
      <c r="I204" s="9"/>
      <c r="J204" s="9"/>
      <c r="K204" s="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7"/>
      <c r="B205" s="4"/>
      <c r="C205" s="4"/>
      <c r="D205" s="3"/>
      <c r="E205" s="3"/>
      <c r="F205" s="7"/>
      <c r="G205" s="7"/>
      <c r="H205" s="4"/>
      <c r="I205" s="9"/>
      <c r="J205" s="9"/>
      <c r="K205" s="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7"/>
      <c r="B206" s="4"/>
      <c r="C206" s="4"/>
      <c r="D206" s="3"/>
      <c r="E206" s="3"/>
      <c r="F206" s="7"/>
      <c r="G206" s="7"/>
      <c r="H206" s="4"/>
      <c r="I206" s="9"/>
      <c r="J206" s="9"/>
      <c r="K206" s="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7"/>
      <c r="B207" s="4"/>
      <c r="C207" s="4"/>
      <c r="D207" s="3"/>
      <c r="E207" s="3"/>
      <c r="F207" s="7"/>
      <c r="G207" s="7"/>
      <c r="H207" s="4"/>
      <c r="I207" s="9"/>
      <c r="J207" s="9"/>
      <c r="K207" s="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7"/>
      <c r="B208" s="4"/>
      <c r="C208" s="4"/>
      <c r="D208" s="3"/>
      <c r="E208" s="3"/>
      <c r="F208" s="7"/>
      <c r="G208" s="7"/>
      <c r="H208" s="4"/>
      <c r="I208" s="9"/>
      <c r="J208" s="9"/>
      <c r="K208" s="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7"/>
      <c r="B209" s="4"/>
      <c r="C209" s="4"/>
      <c r="D209" s="3"/>
      <c r="E209" s="3"/>
      <c r="F209" s="7"/>
      <c r="G209" s="7"/>
      <c r="H209" s="4"/>
      <c r="I209" s="9"/>
      <c r="J209" s="9"/>
      <c r="K209" s="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7"/>
      <c r="B210" s="4"/>
      <c r="C210" s="4"/>
      <c r="D210" s="3"/>
      <c r="E210" s="3"/>
      <c r="F210" s="7"/>
      <c r="G210" s="7"/>
      <c r="H210" s="4"/>
      <c r="I210" s="9"/>
      <c r="J210" s="9"/>
      <c r="K210" s="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7"/>
      <c r="B211" s="4"/>
      <c r="C211" s="4"/>
      <c r="D211" s="3"/>
      <c r="E211" s="3"/>
      <c r="F211" s="7"/>
      <c r="G211" s="7"/>
      <c r="H211" s="4"/>
      <c r="I211" s="9"/>
      <c r="J211" s="9"/>
      <c r="K211" s="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7"/>
      <c r="B212" s="4"/>
      <c r="C212" s="4"/>
      <c r="D212" s="3"/>
      <c r="E212" s="3"/>
      <c r="F212" s="7"/>
      <c r="G212" s="7"/>
      <c r="H212" s="4"/>
      <c r="I212" s="9"/>
      <c r="J212" s="9"/>
      <c r="K212" s="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7"/>
      <c r="B213" s="4"/>
      <c r="C213" s="4"/>
      <c r="D213" s="3"/>
      <c r="E213" s="3"/>
      <c r="F213" s="7"/>
      <c r="G213" s="7"/>
      <c r="H213" s="4"/>
      <c r="I213" s="9"/>
      <c r="J213" s="9"/>
      <c r="K213" s="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7"/>
      <c r="B214" s="4"/>
      <c r="C214" s="4"/>
      <c r="D214" s="3"/>
      <c r="E214" s="3"/>
      <c r="F214" s="7"/>
      <c r="G214" s="7"/>
      <c r="H214" s="4"/>
      <c r="I214" s="9"/>
      <c r="J214" s="9"/>
      <c r="K214" s="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7"/>
      <c r="B215" s="4"/>
      <c r="C215" s="4"/>
      <c r="D215" s="3"/>
      <c r="E215" s="3"/>
      <c r="F215" s="7"/>
      <c r="G215" s="7"/>
      <c r="H215" s="4"/>
      <c r="I215" s="9"/>
      <c r="J215" s="9"/>
      <c r="K215" s="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7"/>
      <c r="B216" s="4"/>
      <c r="C216" s="4"/>
      <c r="D216" s="3"/>
      <c r="E216" s="3"/>
      <c r="F216" s="7"/>
      <c r="G216" s="7"/>
      <c r="H216" s="4"/>
      <c r="I216" s="9"/>
      <c r="J216" s="9"/>
      <c r="K216" s="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7"/>
      <c r="B217" s="4"/>
      <c r="C217" s="4"/>
      <c r="D217" s="3"/>
      <c r="E217" s="3"/>
      <c r="F217" s="7"/>
      <c r="G217" s="7"/>
      <c r="H217" s="4"/>
      <c r="I217" s="9"/>
      <c r="J217" s="9"/>
      <c r="K217" s="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7"/>
      <c r="B218" s="4"/>
      <c r="C218" s="4"/>
      <c r="D218" s="3"/>
      <c r="E218" s="3"/>
      <c r="F218" s="7"/>
      <c r="G218" s="7"/>
      <c r="H218" s="4"/>
      <c r="I218" s="9"/>
      <c r="J218" s="9"/>
      <c r="K218" s="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7"/>
      <c r="B219" s="4"/>
      <c r="C219" s="4"/>
      <c r="D219" s="3"/>
      <c r="E219" s="3"/>
      <c r="F219" s="7"/>
      <c r="G219" s="7"/>
      <c r="H219" s="4"/>
      <c r="I219" s="9"/>
      <c r="J219" s="9"/>
      <c r="K219" s="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7"/>
      <c r="B220" s="4"/>
      <c r="C220" s="4"/>
      <c r="D220" s="3"/>
      <c r="E220" s="3"/>
      <c r="F220" s="7"/>
      <c r="G220" s="7"/>
      <c r="H220" s="4"/>
      <c r="I220" s="9"/>
      <c r="J220" s="9"/>
      <c r="K220" s="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7"/>
      <c r="B221" s="4"/>
      <c r="C221" s="4"/>
      <c r="D221" s="3"/>
      <c r="E221" s="3"/>
      <c r="F221" s="7"/>
      <c r="G221" s="7"/>
      <c r="H221" s="4"/>
      <c r="I221" s="9"/>
      <c r="J221" s="9"/>
      <c r="K221" s="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7"/>
      <c r="B222" s="4"/>
      <c r="C222" s="4"/>
      <c r="D222" s="3"/>
      <c r="E222" s="3"/>
      <c r="F222" s="7"/>
      <c r="G222" s="7"/>
      <c r="H222" s="4"/>
      <c r="I222" s="9"/>
      <c r="J222" s="9"/>
      <c r="K222" s="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7"/>
      <c r="B223" s="4"/>
      <c r="C223" s="4"/>
      <c r="D223" s="3"/>
      <c r="E223" s="3"/>
      <c r="F223" s="7"/>
      <c r="G223" s="7"/>
      <c r="H223" s="4"/>
      <c r="I223" s="9"/>
      <c r="J223" s="9"/>
      <c r="K223" s="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7"/>
      <c r="B224" s="4"/>
      <c r="C224" s="4"/>
      <c r="D224" s="3"/>
      <c r="E224" s="3"/>
      <c r="F224" s="7"/>
      <c r="G224" s="7"/>
      <c r="H224" s="4"/>
      <c r="I224" s="9"/>
      <c r="J224" s="9"/>
      <c r="K224" s="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7"/>
      <c r="B225" s="4"/>
      <c r="C225" s="4"/>
      <c r="D225" s="3"/>
      <c r="E225" s="3"/>
      <c r="F225" s="7"/>
      <c r="G225" s="7"/>
      <c r="H225" s="4"/>
      <c r="I225" s="9"/>
      <c r="J225" s="9"/>
      <c r="K225" s="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7"/>
      <c r="B226" s="4"/>
      <c r="C226" s="4"/>
      <c r="D226" s="3"/>
      <c r="E226" s="3"/>
      <c r="F226" s="7"/>
      <c r="G226" s="7"/>
      <c r="H226" s="4"/>
      <c r="I226" s="9"/>
      <c r="J226" s="9"/>
      <c r="K226" s="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7"/>
      <c r="B227" s="4"/>
      <c r="C227" s="4"/>
      <c r="D227" s="3"/>
      <c r="E227" s="3"/>
      <c r="F227" s="7"/>
      <c r="G227" s="7"/>
      <c r="H227" s="4"/>
      <c r="I227" s="9"/>
      <c r="J227" s="9"/>
      <c r="K227" s="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7"/>
      <c r="B228" s="4"/>
      <c r="C228" s="4"/>
      <c r="D228" s="3"/>
      <c r="E228" s="3"/>
      <c r="F228" s="7"/>
      <c r="G228" s="7"/>
      <c r="H228" s="4"/>
      <c r="I228" s="9"/>
      <c r="J228" s="9"/>
      <c r="K228" s="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7"/>
      <c r="B229" s="4"/>
      <c r="C229" s="4"/>
      <c r="D229" s="3"/>
      <c r="E229" s="3"/>
      <c r="F229" s="7"/>
      <c r="G229" s="7"/>
      <c r="H229" s="4"/>
      <c r="I229" s="9"/>
      <c r="J229" s="9"/>
      <c r="K229" s="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7"/>
      <c r="B230" s="4"/>
      <c r="C230" s="4"/>
      <c r="D230" s="3"/>
      <c r="E230" s="3"/>
      <c r="F230" s="7"/>
      <c r="G230" s="7"/>
      <c r="H230" s="4"/>
      <c r="I230" s="9"/>
      <c r="J230" s="9"/>
      <c r="K230" s="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7"/>
      <c r="B231" s="4"/>
      <c r="C231" s="4"/>
      <c r="D231" s="3"/>
      <c r="E231" s="3"/>
      <c r="F231" s="7"/>
      <c r="G231" s="7"/>
      <c r="H231" s="4"/>
      <c r="I231" s="9"/>
      <c r="J231" s="9"/>
      <c r="K231" s="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7"/>
      <c r="B232" s="4"/>
      <c r="C232" s="4"/>
      <c r="D232" s="3"/>
      <c r="E232" s="3"/>
      <c r="F232" s="7"/>
      <c r="G232" s="7"/>
      <c r="H232" s="4"/>
      <c r="I232" s="9"/>
      <c r="J232" s="9"/>
      <c r="K232" s="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7"/>
      <c r="B233" s="4"/>
      <c r="C233" s="4"/>
      <c r="D233" s="3"/>
      <c r="E233" s="3"/>
      <c r="F233" s="7"/>
      <c r="G233" s="7"/>
      <c r="H233" s="4"/>
      <c r="I233" s="9"/>
      <c r="J233" s="9"/>
      <c r="K233" s="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7"/>
      <c r="B234" s="4"/>
      <c r="C234" s="4"/>
      <c r="D234" s="3"/>
      <c r="E234" s="3"/>
      <c r="F234" s="7"/>
      <c r="G234" s="7"/>
      <c r="H234" s="4"/>
      <c r="I234" s="9"/>
      <c r="J234" s="9"/>
      <c r="K234" s="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7"/>
      <c r="B235" s="4"/>
      <c r="C235" s="4"/>
      <c r="D235" s="3"/>
      <c r="E235" s="3"/>
      <c r="F235" s="7"/>
      <c r="G235" s="7"/>
      <c r="H235" s="4"/>
      <c r="I235" s="9"/>
      <c r="J235" s="9"/>
      <c r="K235" s="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7"/>
      <c r="B236" s="4"/>
      <c r="C236" s="4"/>
      <c r="D236" s="3"/>
      <c r="E236" s="3"/>
      <c r="F236" s="7"/>
      <c r="G236" s="7"/>
      <c r="H236" s="4"/>
      <c r="I236" s="9"/>
      <c r="J236" s="9"/>
      <c r="K236" s="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7"/>
      <c r="B237" s="4"/>
      <c r="C237" s="4"/>
      <c r="D237" s="3"/>
      <c r="E237" s="3"/>
      <c r="F237" s="7"/>
      <c r="G237" s="7"/>
      <c r="H237" s="4"/>
      <c r="I237" s="9"/>
      <c r="J237" s="9"/>
      <c r="K237" s="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7"/>
      <c r="B238" s="4"/>
      <c r="C238" s="4"/>
      <c r="D238" s="3"/>
      <c r="E238" s="3"/>
      <c r="F238" s="7"/>
      <c r="G238" s="7"/>
      <c r="H238" s="4"/>
      <c r="I238" s="9"/>
      <c r="J238" s="9"/>
      <c r="K238" s="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7"/>
      <c r="B239" s="4"/>
      <c r="C239" s="4"/>
      <c r="D239" s="3"/>
      <c r="E239" s="3"/>
      <c r="F239" s="7"/>
      <c r="G239" s="7"/>
      <c r="H239" s="4"/>
      <c r="I239" s="9"/>
      <c r="J239" s="9"/>
      <c r="K239" s="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7"/>
      <c r="B240" s="4"/>
      <c r="C240" s="4"/>
      <c r="D240" s="3"/>
      <c r="E240" s="3"/>
      <c r="F240" s="7"/>
      <c r="G240" s="7"/>
      <c r="H240" s="4"/>
      <c r="I240" s="9"/>
      <c r="J240" s="9"/>
      <c r="K240" s="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7"/>
      <c r="B241" s="4"/>
      <c r="C241" s="4"/>
      <c r="D241" s="3"/>
      <c r="E241" s="3"/>
      <c r="F241" s="7"/>
      <c r="G241" s="7"/>
      <c r="H241" s="4"/>
      <c r="I241" s="9"/>
      <c r="J241" s="9"/>
      <c r="K241" s="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7"/>
      <c r="B242" s="4"/>
      <c r="C242" s="4"/>
      <c r="D242" s="3"/>
      <c r="E242" s="3"/>
      <c r="F242" s="7"/>
      <c r="G242" s="7"/>
      <c r="H242" s="4"/>
      <c r="I242" s="9"/>
      <c r="J242" s="9"/>
      <c r="K242" s="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7"/>
      <c r="B243" s="4"/>
      <c r="C243" s="4"/>
      <c r="D243" s="3"/>
      <c r="E243" s="3"/>
      <c r="F243" s="7"/>
      <c r="G243" s="7"/>
      <c r="H243" s="4"/>
      <c r="I243" s="9"/>
      <c r="J243" s="9"/>
      <c r="K243" s="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7"/>
      <c r="B244" s="4"/>
      <c r="C244" s="4"/>
      <c r="D244" s="3"/>
      <c r="E244" s="3"/>
      <c r="F244" s="7"/>
      <c r="G244" s="7"/>
      <c r="H244" s="4"/>
      <c r="I244" s="9"/>
      <c r="J244" s="9"/>
      <c r="K244" s="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7"/>
      <c r="B245" s="4"/>
      <c r="C245" s="4"/>
      <c r="D245" s="3"/>
      <c r="E245" s="3"/>
      <c r="F245" s="7"/>
      <c r="G245" s="7"/>
      <c r="H245" s="4"/>
      <c r="I245" s="9"/>
      <c r="J245" s="9"/>
      <c r="K245" s="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7"/>
      <c r="B246" s="4"/>
      <c r="C246" s="4"/>
      <c r="D246" s="3"/>
      <c r="E246" s="3"/>
      <c r="F246" s="7"/>
      <c r="G246" s="7"/>
      <c r="H246" s="4"/>
      <c r="I246" s="9"/>
      <c r="J246" s="9"/>
      <c r="K246" s="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7"/>
      <c r="B247" s="4"/>
      <c r="C247" s="4"/>
      <c r="D247" s="3"/>
      <c r="E247" s="3"/>
      <c r="F247" s="7"/>
      <c r="G247" s="7"/>
      <c r="H247" s="4"/>
      <c r="I247" s="9"/>
      <c r="J247" s="9"/>
      <c r="K247" s="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7"/>
      <c r="B248" s="4"/>
      <c r="C248" s="4"/>
      <c r="D248" s="3"/>
      <c r="E248" s="3"/>
      <c r="F248" s="7"/>
      <c r="G248" s="7"/>
      <c r="H248" s="4"/>
      <c r="I248" s="9"/>
      <c r="J248" s="9"/>
      <c r="K248" s="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7"/>
      <c r="B249" s="4"/>
      <c r="C249" s="4"/>
      <c r="D249" s="3"/>
      <c r="E249" s="3"/>
      <c r="F249" s="7"/>
      <c r="G249" s="7"/>
      <c r="H249" s="4"/>
      <c r="I249" s="9"/>
      <c r="J249" s="9"/>
      <c r="K249" s="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7"/>
      <c r="B250" s="4"/>
      <c r="C250" s="4"/>
      <c r="D250" s="3"/>
      <c r="E250" s="3"/>
      <c r="F250" s="7"/>
      <c r="G250" s="7"/>
      <c r="H250" s="4"/>
      <c r="I250" s="9"/>
      <c r="J250" s="9"/>
      <c r="K250" s="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7"/>
      <c r="B251" s="4"/>
      <c r="C251" s="4"/>
      <c r="D251" s="3"/>
      <c r="E251" s="3"/>
      <c r="F251" s="7"/>
      <c r="G251" s="7"/>
      <c r="H251" s="4"/>
      <c r="I251" s="9"/>
      <c r="J251" s="9"/>
      <c r="K251" s="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7"/>
      <c r="B252" s="4"/>
      <c r="C252" s="4"/>
      <c r="D252" s="3"/>
      <c r="E252" s="3"/>
      <c r="F252" s="7"/>
      <c r="G252" s="7"/>
      <c r="H252" s="4"/>
      <c r="I252" s="9"/>
      <c r="J252" s="9"/>
      <c r="K252" s="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7"/>
      <c r="B253" s="4"/>
      <c r="C253" s="4"/>
      <c r="D253" s="3"/>
      <c r="E253" s="3"/>
      <c r="F253" s="7"/>
      <c r="G253" s="7"/>
      <c r="H253" s="4"/>
      <c r="I253" s="9"/>
      <c r="J253" s="9"/>
      <c r="K253" s="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7"/>
      <c r="B254" s="4"/>
      <c r="C254" s="4"/>
      <c r="D254" s="3"/>
      <c r="E254" s="3"/>
      <c r="F254" s="7"/>
      <c r="G254" s="7"/>
      <c r="H254" s="4"/>
      <c r="I254" s="9"/>
      <c r="J254" s="9"/>
      <c r="K254" s="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7"/>
      <c r="B255" s="4"/>
      <c r="C255" s="4"/>
      <c r="D255" s="3"/>
      <c r="E255" s="3"/>
      <c r="F255" s="7"/>
      <c r="G255" s="7"/>
      <c r="H255" s="4"/>
      <c r="I255" s="9"/>
      <c r="J255" s="9"/>
      <c r="K255" s="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7"/>
      <c r="B256" s="4"/>
      <c r="C256" s="4"/>
      <c r="D256" s="3"/>
      <c r="E256" s="3"/>
      <c r="F256" s="7"/>
      <c r="G256" s="7"/>
      <c r="H256" s="4"/>
      <c r="I256" s="9"/>
      <c r="J256" s="9"/>
      <c r="K256" s="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7"/>
      <c r="B257" s="4"/>
      <c r="C257" s="4"/>
      <c r="D257" s="3"/>
      <c r="E257" s="3"/>
      <c r="F257" s="7"/>
      <c r="G257" s="7"/>
      <c r="H257" s="4"/>
      <c r="I257" s="9"/>
      <c r="J257" s="9"/>
      <c r="K257" s="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7"/>
      <c r="B258" s="4"/>
      <c r="C258" s="4"/>
      <c r="D258" s="3"/>
      <c r="E258" s="3"/>
      <c r="F258" s="7"/>
      <c r="G258" s="7"/>
      <c r="H258" s="4"/>
      <c r="I258" s="9"/>
      <c r="J258" s="9"/>
      <c r="K258" s="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7"/>
      <c r="B259" s="4"/>
      <c r="C259" s="4"/>
      <c r="D259" s="3"/>
      <c r="E259" s="3"/>
      <c r="F259" s="7"/>
      <c r="G259" s="7"/>
      <c r="H259" s="4"/>
      <c r="I259" s="9"/>
      <c r="J259" s="9"/>
      <c r="K259" s="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7"/>
      <c r="B260" s="4"/>
      <c r="C260" s="4"/>
      <c r="D260" s="3"/>
      <c r="E260" s="3"/>
      <c r="F260" s="7"/>
      <c r="G260" s="7"/>
      <c r="H260" s="4"/>
      <c r="I260" s="9"/>
      <c r="J260" s="9"/>
      <c r="K260" s="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7"/>
      <c r="B261" s="4"/>
      <c r="C261" s="4"/>
      <c r="D261" s="3"/>
      <c r="E261" s="3"/>
      <c r="F261" s="7"/>
      <c r="G261" s="7"/>
      <c r="H261" s="4"/>
      <c r="I261" s="9"/>
      <c r="J261" s="9"/>
      <c r="K261" s="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7"/>
      <c r="B262" s="4"/>
      <c r="C262" s="4"/>
      <c r="D262" s="3"/>
      <c r="E262" s="3"/>
      <c r="F262" s="7"/>
      <c r="G262" s="7"/>
      <c r="H262" s="4"/>
      <c r="I262" s="9"/>
      <c r="J262" s="9"/>
      <c r="K262" s="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7"/>
      <c r="B263" s="4"/>
      <c r="C263" s="4"/>
      <c r="D263" s="3"/>
      <c r="E263" s="3"/>
      <c r="F263" s="7"/>
      <c r="G263" s="7"/>
      <c r="H263" s="4"/>
      <c r="I263" s="9"/>
      <c r="J263" s="9"/>
      <c r="K263" s="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7"/>
      <c r="B264" s="4"/>
      <c r="C264" s="4"/>
      <c r="D264" s="3"/>
      <c r="E264" s="3"/>
      <c r="F264" s="7"/>
      <c r="G264" s="7"/>
      <c r="H264" s="4"/>
      <c r="I264" s="9"/>
      <c r="J264" s="9"/>
      <c r="K264" s="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7"/>
      <c r="B265" s="4"/>
      <c r="C265" s="4"/>
      <c r="D265" s="3"/>
      <c r="E265" s="3"/>
      <c r="F265" s="7"/>
      <c r="G265" s="7"/>
      <c r="H265" s="4"/>
      <c r="I265" s="9"/>
      <c r="J265" s="9"/>
      <c r="K265" s="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7"/>
      <c r="B266" s="4"/>
      <c r="C266" s="4"/>
      <c r="D266" s="3"/>
      <c r="E266" s="3"/>
      <c r="F266" s="7"/>
      <c r="G266" s="7"/>
      <c r="H266" s="4"/>
      <c r="I266" s="9"/>
      <c r="J266" s="9"/>
      <c r="K266" s="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7"/>
      <c r="B267" s="4"/>
      <c r="C267" s="4"/>
      <c r="D267" s="3"/>
      <c r="E267" s="3"/>
      <c r="F267" s="7"/>
      <c r="G267" s="7"/>
      <c r="H267" s="4"/>
      <c r="I267" s="9"/>
      <c r="J267" s="9"/>
      <c r="K267" s="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7"/>
      <c r="B268" s="4"/>
      <c r="C268" s="4"/>
      <c r="D268" s="3"/>
      <c r="E268" s="3"/>
      <c r="F268" s="7"/>
      <c r="G268" s="7"/>
      <c r="H268" s="4"/>
      <c r="I268" s="9"/>
      <c r="J268" s="9"/>
      <c r="K268" s="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7"/>
      <c r="B269" s="4"/>
      <c r="C269" s="4"/>
      <c r="D269" s="3"/>
      <c r="E269" s="3"/>
      <c r="F269" s="7"/>
      <c r="G269" s="7"/>
      <c r="H269" s="4"/>
      <c r="I269" s="9"/>
      <c r="J269" s="9"/>
      <c r="K269" s="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7"/>
      <c r="B270" s="4"/>
      <c r="C270" s="4"/>
      <c r="D270" s="3"/>
      <c r="E270" s="3"/>
      <c r="F270" s="7"/>
      <c r="G270" s="7"/>
      <c r="H270" s="4"/>
      <c r="I270" s="9"/>
      <c r="J270" s="9"/>
      <c r="K270" s="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7"/>
      <c r="B271" s="4"/>
      <c r="C271" s="4"/>
      <c r="D271" s="3"/>
      <c r="E271" s="3"/>
      <c r="F271" s="7"/>
      <c r="G271" s="7"/>
      <c r="H271" s="4"/>
      <c r="I271" s="9"/>
      <c r="J271" s="9"/>
      <c r="K271" s="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7"/>
      <c r="B272" s="4"/>
      <c r="C272" s="4"/>
      <c r="D272" s="3"/>
      <c r="E272" s="3"/>
      <c r="F272" s="7"/>
      <c r="G272" s="7"/>
      <c r="H272" s="4"/>
      <c r="I272" s="9"/>
      <c r="J272" s="9"/>
      <c r="K272" s="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7"/>
      <c r="B273" s="4"/>
      <c r="C273" s="4"/>
      <c r="D273" s="3"/>
      <c r="E273" s="3"/>
      <c r="F273" s="7"/>
      <c r="G273" s="7"/>
      <c r="H273" s="4"/>
      <c r="I273" s="9"/>
      <c r="J273" s="9"/>
      <c r="K273" s="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7"/>
      <c r="B274" s="4"/>
      <c r="C274" s="4"/>
      <c r="D274" s="3"/>
      <c r="E274" s="3"/>
      <c r="F274" s="7"/>
      <c r="G274" s="7"/>
      <c r="H274" s="4"/>
      <c r="I274" s="9"/>
      <c r="J274" s="9"/>
      <c r="K274" s="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7"/>
      <c r="B275" s="4"/>
      <c r="C275" s="4"/>
      <c r="D275" s="3"/>
      <c r="E275" s="3"/>
      <c r="F275" s="7"/>
      <c r="G275" s="7"/>
      <c r="H275" s="4"/>
      <c r="I275" s="9"/>
      <c r="J275" s="9"/>
      <c r="K275" s="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7"/>
      <c r="B276" s="4"/>
      <c r="C276" s="4"/>
      <c r="D276" s="3"/>
      <c r="E276" s="3"/>
      <c r="F276" s="7"/>
      <c r="G276" s="7"/>
      <c r="H276" s="4"/>
      <c r="I276" s="9"/>
      <c r="J276" s="9"/>
      <c r="K276" s="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7"/>
      <c r="B277" s="4"/>
      <c r="C277" s="4"/>
      <c r="D277" s="3"/>
      <c r="E277" s="3"/>
      <c r="F277" s="7"/>
      <c r="G277" s="7"/>
      <c r="H277" s="4"/>
      <c r="I277" s="9"/>
      <c r="J277" s="9"/>
      <c r="K277" s="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7"/>
      <c r="B278" s="4"/>
      <c r="C278" s="4"/>
      <c r="D278" s="3"/>
      <c r="E278" s="3"/>
      <c r="F278" s="7"/>
      <c r="G278" s="7"/>
      <c r="H278" s="4"/>
      <c r="I278" s="9"/>
      <c r="J278" s="9"/>
      <c r="K278" s="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7"/>
      <c r="B279" s="4"/>
      <c r="C279" s="4"/>
      <c r="D279" s="3"/>
      <c r="E279" s="3"/>
      <c r="F279" s="7"/>
      <c r="G279" s="7"/>
      <c r="H279" s="4"/>
      <c r="I279" s="9"/>
      <c r="J279" s="9"/>
      <c r="K279" s="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7"/>
      <c r="B280" s="4"/>
      <c r="C280" s="4"/>
      <c r="D280" s="3"/>
      <c r="E280" s="3"/>
      <c r="F280" s="7"/>
      <c r="G280" s="7"/>
      <c r="H280" s="4"/>
      <c r="I280" s="9"/>
      <c r="J280" s="9"/>
      <c r="K280" s="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7"/>
      <c r="B281" s="4"/>
      <c r="C281" s="4"/>
      <c r="D281" s="3"/>
      <c r="E281" s="3"/>
      <c r="F281" s="7"/>
      <c r="G281" s="7"/>
      <c r="H281" s="4"/>
      <c r="I281" s="9"/>
      <c r="J281" s="9"/>
      <c r="K281" s="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7"/>
      <c r="B282" s="4"/>
      <c r="C282" s="4"/>
      <c r="D282" s="3"/>
      <c r="E282" s="3"/>
      <c r="F282" s="7"/>
      <c r="G282" s="7"/>
      <c r="H282" s="4"/>
      <c r="I282" s="9"/>
      <c r="J282" s="9"/>
      <c r="K282" s="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7"/>
      <c r="B283" s="4"/>
      <c r="C283" s="4"/>
      <c r="D283" s="3"/>
      <c r="E283" s="3"/>
      <c r="F283" s="7"/>
      <c r="G283" s="7"/>
      <c r="H283" s="4"/>
      <c r="I283" s="9"/>
      <c r="J283" s="9"/>
      <c r="K283" s="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7"/>
      <c r="B284" s="4"/>
      <c r="C284" s="4"/>
      <c r="D284" s="3"/>
      <c r="E284" s="3"/>
      <c r="F284" s="7"/>
      <c r="G284" s="7"/>
      <c r="H284" s="4"/>
      <c r="I284" s="9"/>
      <c r="J284" s="9"/>
      <c r="K284" s="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7"/>
      <c r="B285" s="4"/>
      <c r="C285" s="4"/>
      <c r="D285" s="3"/>
      <c r="E285" s="3"/>
      <c r="F285" s="7"/>
      <c r="G285" s="7"/>
      <c r="H285" s="4"/>
      <c r="I285" s="9"/>
      <c r="J285" s="9"/>
      <c r="K285" s="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7"/>
      <c r="B286" s="4"/>
      <c r="C286" s="4"/>
      <c r="D286" s="3"/>
      <c r="E286" s="3"/>
      <c r="F286" s="7"/>
      <c r="G286" s="7"/>
      <c r="H286" s="4"/>
      <c r="I286" s="9"/>
      <c r="J286" s="9"/>
      <c r="K286" s="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7"/>
      <c r="B287" s="4"/>
      <c r="C287" s="4"/>
      <c r="D287" s="3"/>
      <c r="E287" s="3"/>
      <c r="F287" s="7"/>
      <c r="G287" s="7"/>
      <c r="H287" s="4"/>
      <c r="I287" s="9"/>
      <c r="J287" s="9"/>
      <c r="K287" s="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7"/>
      <c r="B288" s="4"/>
      <c r="C288" s="4"/>
      <c r="D288" s="3"/>
      <c r="E288" s="3"/>
      <c r="F288" s="7"/>
      <c r="G288" s="7"/>
      <c r="H288" s="4"/>
      <c r="I288" s="9"/>
      <c r="J288" s="9"/>
      <c r="K288" s="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7"/>
      <c r="B289" s="4"/>
      <c r="C289" s="4"/>
      <c r="D289" s="3"/>
      <c r="E289" s="3"/>
      <c r="F289" s="7"/>
      <c r="G289" s="7"/>
      <c r="H289" s="4"/>
      <c r="I289" s="9"/>
      <c r="J289" s="9"/>
      <c r="K289" s="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7"/>
      <c r="B290" s="4"/>
      <c r="C290" s="4"/>
      <c r="D290" s="3"/>
      <c r="E290" s="3"/>
      <c r="F290" s="7"/>
      <c r="G290" s="7"/>
      <c r="H290" s="4"/>
      <c r="I290" s="9"/>
      <c r="J290" s="9"/>
      <c r="K290" s="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7"/>
      <c r="B291" s="4"/>
      <c r="C291" s="4"/>
      <c r="D291" s="3"/>
      <c r="E291" s="3"/>
      <c r="F291" s="7"/>
      <c r="G291" s="7"/>
      <c r="H291" s="4"/>
      <c r="I291" s="9"/>
      <c r="J291" s="9"/>
      <c r="K291" s="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7"/>
      <c r="B292" s="4"/>
      <c r="C292" s="4"/>
      <c r="D292" s="3"/>
      <c r="E292" s="3"/>
      <c r="F292" s="7"/>
      <c r="G292" s="7"/>
      <c r="H292" s="4"/>
      <c r="I292" s="9"/>
      <c r="J292" s="9"/>
      <c r="K292" s="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7"/>
      <c r="B293" s="4"/>
      <c r="C293" s="4"/>
      <c r="D293" s="3"/>
      <c r="E293" s="3"/>
      <c r="F293" s="7"/>
      <c r="G293" s="7"/>
      <c r="H293" s="4"/>
      <c r="I293" s="9"/>
      <c r="J293" s="9"/>
      <c r="K293" s="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7"/>
      <c r="B294" s="4"/>
      <c r="C294" s="4"/>
      <c r="D294" s="3"/>
      <c r="E294" s="3"/>
      <c r="F294" s="7"/>
      <c r="G294" s="7"/>
      <c r="H294" s="4"/>
      <c r="I294" s="9"/>
      <c r="J294" s="9"/>
      <c r="K294" s="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7"/>
      <c r="B295" s="4"/>
      <c r="C295" s="4"/>
      <c r="D295" s="3"/>
      <c r="E295" s="3"/>
      <c r="F295" s="7"/>
      <c r="G295" s="7"/>
      <c r="H295" s="4"/>
      <c r="I295" s="9"/>
      <c r="J295" s="9"/>
      <c r="K295" s="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7"/>
      <c r="B296" s="4"/>
      <c r="C296" s="4"/>
      <c r="D296" s="3"/>
      <c r="E296" s="3"/>
      <c r="F296" s="7"/>
      <c r="G296" s="7"/>
      <c r="H296" s="4"/>
      <c r="I296" s="9"/>
      <c r="J296" s="9"/>
      <c r="K296" s="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7"/>
      <c r="B297" s="4"/>
      <c r="C297" s="4"/>
      <c r="D297" s="3"/>
      <c r="E297" s="3"/>
      <c r="F297" s="7"/>
      <c r="G297" s="7"/>
      <c r="H297" s="4"/>
      <c r="I297" s="9"/>
      <c r="J297" s="9"/>
      <c r="K297" s="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7"/>
      <c r="B298" s="4"/>
      <c r="C298" s="4"/>
      <c r="D298" s="3"/>
      <c r="E298" s="3"/>
      <c r="F298" s="7"/>
      <c r="G298" s="7"/>
      <c r="H298" s="4"/>
      <c r="I298" s="9"/>
      <c r="J298" s="9"/>
      <c r="K298" s="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7"/>
      <c r="B299" s="4"/>
      <c r="C299" s="4"/>
      <c r="D299" s="3"/>
      <c r="E299" s="3"/>
      <c r="F299" s="7"/>
      <c r="G299" s="7"/>
      <c r="H299" s="4"/>
      <c r="I299" s="9"/>
      <c r="J299" s="9"/>
      <c r="K299" s="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7"/>
      <c r="B300" s="4"/>
      <c r="C300" s="4"/>
      <c r="D300" s="3"/>
      <c r="E300" s="3"/>
      <c r="F300" s="7"/>
      <c r="G300" s="7"/>
      <c r="H300" s="4"/>
      <c r="I300" s="9"/>
      <c r="J300" s="9"/>
      <c r="K300" s="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7"/>
      <c r="B301" s="4"/>
      <c r="C301" s="4"/>
      <c r="D301" s="3"/>
      <c r="E301" s="3"/>
      <c r="F301" s="7"/>
      <c r="G301" s="7"/>
      <c r="H301" s="4"/>
      <c r="I301" s="9"/>
      <c r="J301" s="9"/>
      <c r="K301" s="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7"/>
      <c r="B302" s="4"/>
      <c r="C302" s="4"/>
      <c r="D302" s="3"/>
      <c r="E302" s="3"/>
      <c r="F302" s="7"/>
      <c r="G302" s="7"/>
      <c r="H302" s="4"/>
      <c r="I302" s="9"/>
      <c r="J302" s="9"/>
      <c r="K302" s="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7"/>
      <c r="B303" s="4"/>
      <c r="C303" s="4"/>
      <c r="D303" s="3"/>
      <c r="E303" s="3"/>
      <c r="F303" s="7"/>
      <c r="G303" s="7"/>
      <c r="H303" s="4"/>
      <c r="I303" s="9"/>
      <c r="J303" s="9"/>
      <c r="K303" s="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7"/>
      <c r="B304" s="4"/>
      <c r="C304" s="4"/>
      <c r="D304" s="3"/>
      <c r="E304" s="3"/>
      <c r="F304" s="7"/>
      <c r="G304" s="7"/>
      <c r="H304" s="4"/>
      <c r="I304" s="9"/>
      <c r="J304" s="9"/>
      <c r="K304" s="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7"/>
      <c r="B305" s="4"/>
      <c r="C305" s="4"/>
      <c r="D305" s="3"/>
      <c r="E305" s="3"/>
      <c r="F305" s="7"/>
      <c r="G305" s="7"/>
      <c r="H305" s="4"/>
      <c r="I305" s="9"/>
      <c r="J305" s="9"/>
      <c r="K305" s="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7"/>
      <c r="B306" s="4"/>
      <c r="C306" s="4"/>
      <c r="D306" s="3"/>
      <c r="E306" s="3"/>
      <c r="F306" s="7"/>
      <c r="G306" s="7"/>
      <c r="H306" s="4"/>
      <c r="I306" s="9"/>
      <c r="J306" s="9"/>
      <c r="K306" s="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7"/>
      <c r="B307" s="4"/>
      <c r="C307" s="4"/>
      <c r="D307" s="3"/>
      <c r="E307" s="3"/>
      <c r="F307" s="7"/>
      <c r="G307" s="7"/>
      <c r="H307" s="4"/>
      <c r="I307" s="9"/>
      <c r="J307" s="9"/>
      <c r="K307" s="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7"/>
      <c r="B308" s="4"/>
      <c r="C308" s="4"/>
      <c r="D308" s="3"/>
      <c r="E308" s="3"/>
      <c r="F308" s="7"/>
      <c r="G308" s="7"/>
      <c r="H308" s="4"/>
      <c r="I308" s="9"/>
      <c r="J308" s="9"/>
      <c r="K308" s="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7"/>
      <c r="B309" s="4"/>
      <c r="C309" s="4"/>
      <c r="D309" s="3"/>
      <c r="E309" s="3"/>
      <c r="F309" s="7"/>
      <c r="G309" s="7"/>
      <c r="H309" s="4"/>
      <c r="I309" s="9"/>
      <c r="J309" s="9"/>
      <c r="K309" s="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7"/>
      <c r="B310" s="4"/>
      <c r="C310" s="4"/>
      <c r="D310" s="3"/>
      <c r="E310" s="3"/>
      <c r="F310" s="7"/>
      <c r="G310" s="7"/>
      <c r="H310" s="4"/>
      <c r="I310" s="9"/>
      <c r="J310" s="9"/>
      <c r="K310" s="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7"/>
      <c r="B311" s="4"/>
      <c r="C311" s="4"/>
      <c r="D311" s="3"/>
      <c r="E311" s="3"/>
      <c r="F311" s="7"/>
      <c r="G311" s="7"/>
      <c r="H311" s="4"/>
      <c r="I311" s="9"/>
      <c r="J311" s="9"/>
      <c r="K311" s="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7"/>
      <c r="B312" s="4"/>
      <c r="C312" s="4"/>
      <c r="D312" s="3"/>
      <c r="E312" s="3"/>
      <c r="F312" s="7"/>
      <c r="G312" s="7"/>
      <c r="H312" s="4"/>
      <c r="I312" s="9"/>
      <c r="J312" s="9"/>
      <c r="K312" s="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7"/>
      <c r="B313" s="4"/>
      <c r="C313" s="4"/>
      <c r="D313" s="3"/>
      <c r="E313" s="3"/>
      <c r="F313" s="7"/>
      <c r="G313" s="7"/>
      <c r="H313" s="4"/>
      <c r="I313" s="9"/>
      <c r="J313" s="9"/>
      <c r="K313" s="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7"/>
      <c r="B314" s="4"/>
      <c r="C314" s="4"/>
      <c r="D314" s="3"/>
      <c r="E314" s="3"/>
      <c r="F314" s="7"/>
      <c r="G314" s="7"/>
      <c r="H314" s="4"/>
      <c r="I314" s="9"/>
      <c r="J314" s="9"/>
      <c r="K314" s="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7"/>
      <c r="B315" s="4"/>
      <c r="C315" s="4"/>
      <c r="D315" s="3"/>
      <c r="E315" s="3"/>
      <c r="F315" s="7"/>
      <c r="G315" s="7"/>
      <c r="H315" s="4"/>
      <c r="I315" s="9"/>
      <c r="J315" s="9"/>
      <c r="K315" s="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7"/>
      <c r="B316" s="4"/>
      <c r="C316" s="4"/>
      <c r="D316" s="3"/>
      <c r="E316" s="3"/>
      <c r="F316" s="7"/>
      <c r="G316" s="7"/>
      <c r="H316" s="4"/>
      <c r="I316" s="9"/>
      <c r="J316" s="9"/>
      <c r="K316" s="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7"/>
      <c r="B317" s="4"/>
      <c r="C317" s="4"/>
      <c r="D317" s="3"/>
      <c r="E317" s="3"/>
      <c r="F317" s="7"/>
      <c r="G317" s="7"/>
      <c r="H317" s="4"/>
      <c r="I317" s="9"/>
      <c r="J317" s="9"/>
      <c r="K317" s="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7"/>
      <c r="B318" s="4"/>
      <c r="C318" s="4"/>
      <c r="D318" s="3"/>
      <c r="E318" s="3"/>
      <c r="F318" s="7"/>
      <c r="G318" s="7"/>
      <c r="H318" s="4"/>
      <c r="I318" s="9"/>
      <c r="J318" s="9"/>
      <c r="K318" s="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7"/>
      <c r="B319" s="4"/>
      <c r="C319" s="4"/>
      <c r="D319" s="3"/>
      <c r="E319" s="3"/>
      <c r="F319" s="7"/>
      <c r="G319" s="7"/>
      <c r="H319" s="4"/>
      <c r="I319" s="9"/>
      <c r="J319" s="9"/>
      <c r="K319" s="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7"/>
      <c r="B320" s="4"/>
      <c r="C320" s="4"/>
      <c r="D320" s="3"/>
      <c r="E320" s="3"/>
      <c r="F320" s="7"/>
      <c r="G320" s="7"/>
      <c r="H320" s="4"/>
      <c r="I320" s="9"/>
      <c r="J320" s="9"/>
      <c r="K320" s="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7"/>
      <c r="B321" s="4"/>
      <c r="C321" s="4"/>
      <c r="D321" s="3"/>
      <c r="E321" s="3"/>
      <c r="F321" s="7"/>
      <c r="G321" s="7"/>
      <c r="H321" s="4"/>
      <c r="I321" s="9"/>
      <c r="J321" s="9"/>
      <c r="K321" s="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7"/>
      <c r="B322" s="4"/>
      <c r="C322" s="4"/>
      <c r="D322" s="3"/>
      <c r="E322" s="3"/>
      <c r="F322" s="7"/>
      <c r="G322" s="7"/>
      <c r="H322" s="4"/>
      <c r="I322" s="9"/>
      <c r="J322" s="9"/>
      <c r="K322" s="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7"/>
      <c r="B323" s="4"/>
      <c r="C323" s="4"/>
      <c r="D323" s="3"/>
      <c r="E323" s="3"/>
      <c r="F323" s="7"/>
      <c r="G323" s="7"/>
      <c r="H323" s="4"/>
      <c r="I323" s="9"/>
      <c r="J323" s="9"/>
      <c r="K323" s="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7"/>
      <c r="B324" s="4"/>
      <c r="C324" s="4"/>
      <c r="D324" s="3"/>
      <c r="E324" s="3"/>
      <c r="F324" s="7"/>
      <c r="G324" s="7"/>
      <c r="H324" s="4"/>
      <c r="I324" s="9"/>
      <c r="J324" s="9"/>
      <c r="K324" s="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7"/>
      <c r="B325" s="4"/>
      <c r="C325" s="4"/>
      <c r="D325" s="3"/>
      <c r="E325" s="3"/>
      <c r="F325" s="7"/>
      <c r="G325" s="7"/>
      <c r="H325" s="4"/>
      <c r="I325" s="9"/>
      <c r="J325" s="9"/>
      <c r="K325" s="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7"/>
      <c r="B326" s="4"/>
      <c r="C326" s="4"/>
      <c r="D326" s="3"/>
      <c r="E326" s="3"/>
      <c r="F326" s="7"/>
      <c r="G326" s="7"/>
      <c r="H326" s="4"/>
      <c r="I326" s="9"/>
      <c r="J326" s="9"/>
      <c r="K326" s="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7"/>
      <c r="B327" s="4"/>
      <c r="C327" s="4"/>
      <c r="D327" s="3"/>
      <c r="E327" s="3"/>
      <c r="F327" s="7"/>
      <c r="G327" s="7"/>
      <c r="H327" s="4"/>
      <c r="I327" s="9"/>
      <c r="J327" s="9"/>
      <c r="K327" s="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7"/>
      <c r="B328" s="4"/>
      <c r="C328" s="4"/>
      <c r="D328" s="3"/>
      <c r="E328" s="3"/>
      <c r="F328" s="7"/>
      <c r="G328" s="7"/>
      <c r="H328" s="4"/>
      <c r="I328" s="9"/>
      <c r="J328" s="9"/>
      <c r="K328" s="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7"/>
      <c r="B329" s="4"/>
      <c r="C329" s="4"/>
      <c r="D329" s="3"/>
      <c r="E329" s="3"/>
      <c r="F329" s="7"/>
      <c r="G329" s="7"/>
      <c r="H329" s="4"/>
      <c r="I329" s="9"/>
      <c r="J329" s="9"/>
      <c r="K329" s="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7"/>
      <c r="B330" s="4"/>
      <c r="C330" s="4"/>
      <c r="D330" s="3"/>
      <c r="E330" s="3"/>
      <c r="F330" s="7"/>
      <c r="G330" s="7"/>
      <c r="H330" s="4"/>
      <c r="I330" s="9"/>
      <c r="J330" s="9"/>
      <c r="K330" s="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7"/>
      <c r="B331" s="4"/>
      <c r="C331" s="4"/>
      <c r="D331" s="3"/>
      <c r="E331" s="3"/>
      <c r="F331" s="7"/>
      <c r="G331" s="7"/>
      <c r="H331" s="4"/>
      <c r="I331" s="9"/>
      <c r="J331" s="9"/>
      <c r="K331" s="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7"/>
      <c r="B332" s="4"/>
      <c r="C332" s="4"/>
      <c r="D332" s="3"/>
      <c r="E332" s="3"/>
      <c r="F332" s="7"/>
      <c r="G332" s="7"/>
      <c r="H332" s="4"/>
      <c r="I332" s="9"/>
      <c r="J332" s="9"/>
      <c r="K332" s="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7"/>
      <c r="B333" s="4"/>
      <c r="C333" s="4"/>
      <c r="D333" s="3"/>
      <c r="E333" s="3"/>
      <c r="F333" s="7"/>
      <c r="G333" s="7"/>
      <c r="H333" s="4"/>
      <c r="I333" s="9"/>
      <c r="J333" s="9"/>
      <c r="K333" s="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7"/>
      <c r="B334" s="4"/>
      <c r="C334" s="4"/>
      <c r="D334" s="3"/>
      <c r="E334" s="3"/>
      <c r="F334" s="7"/>
      <c r="G334" s="7"/>
      <c r="H334" s="4"/>
      <c r="I334" s="9"/>
      <c r="J334" s="9"/>
      <c r="K334" s="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7"/>
      <c r="B335" s="4"/>
      <c r="C335" s="4"/>
      <c r="D335" s="3"/>
      <c r="E335" s="3"/>
      <c r="F335" s="7"/>
      <c r="G335" s="7"/>
      <c r="H335" s="4"/>
      <c r="I335" s="9"/>
      <c r="J335" s="9"/>
      <c r="K335" s="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7"/>
      <c r="B336" s="4"/>
      <c r="C336" s="4"/>
      <c r="D336" s="3"/>
      <c r="E336" s="3"/>
      <c r="F336" s="7"/>
      <c r="G336" s="7"/>
      <c r="H336" s="4"/>
      <c r="I336" s="9"/>
      <c r="J336" s="9"/>
      <c r="K336" s="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7"/>
      <c r="B337" s="4"/>
      <c r="C337" s="4"/>
      <c r="D337" s="3"/>
      <c r="E337" s="3"/>
      <c r="F337" s="7"/>
      <c r="G337" s="7"/>
      <c r="H337" s="4"/>
      <c r="I337" s="9"/>
      <c r="J337" s="9"/>
      <c r="K337" s="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7"/>
      <c r="B338" s="4"/>
      <c r="C338" s="4"/>
      <c r="D338" s="3"/>
      <c r="E338" s="3"/>
      <c r="F338" s="7"/>
      <c r="G338" s="7"/>
      <c r="H338" s="4"/>
      <c r="I338" s="9"/>
      <c r="J338" s="9"/>
      <c r="K338" s="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7"/>
      <c r="B339" s="4"/>
      <c r="C339" s="4"/>
      <c r="D339" s="3"/>
      <c r="E339" s="3"/>
      <c r="F339" s="7"/>
      <c r="G339" s="7"/>
      <c r="H339" s="4"/>
      <c r="I339" s="9"/>
      <c r="J339" s="9"/>
      <c r="K339" s="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7"/>
      <c r="B340" s="4"/>
      <c r="C340" s="4"/>
      <c r="D340" s="3"/>
      <c r="E340" s="3"/>
      <c r="F340" s="7"/>
      <c r="G340" s="7"/>
      <c r="H340" s="4"/>
      <c r="I340" s="9"/>
      <c r="J340" s="9"/>
      <c r="K340" s="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7"/>
      <c r="B341" s="4"/>
      <c r="C341" s="4"/>
      <c r="D341" s="3"/>
      <c r="E341" s="3"/>
      <c r="F341" s="7"/>
      <c r="G341" s="7"/>
      <c r="H341" s="4"/>
      <c r="I341" s="9"/>
      <c r="J341" s="9"/>
      <c r="K341" s="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7"/>
      <c r="B342" s="4"/>
      <c r="C342" s="4"/>
      <c r="D342" s="3"/>
      <c r="E342" s="3"/>
      <c r="F342" s="7"/>
      <c r="G342" s="7"/>
      <c r="H342" s="4"/>
      <c r="I342" s="9"/>
      <c r="J342" s="9"/>
      <c r="K342" s="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7"/>
      <c r="B343" s="4"/>
      <c r="C343" s="4"/>
      <c r="D343" s="3"/>
      <c r="E343" s="3"/>
      <c r="F343" s="7"/>
      <c r="G343" s="7"/>
      <c r="H343" s="4"/>
      <c r="I343" s="9"/>
      <c r="J343" s="9"/>
      <c r="K343" s="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7"/>
      <c r="B344" s="4"/>
      <c r="C344" s="4"/>
      <c r="D344" s="3"/>
      <c r="E344" s="3"/>
      <c r="F344" s="7"/>
      <c r="G344" s="7"/>
      <c r="H344" s="4"/>
      <c r="I344" s="9"/>
      <c r="J344" s="9"/>
      <c r="K344" s="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7"/>
      <c r="B345" s="4"/>
      <c r="C345" s="4"/>
      <c r="D345" s="3"/>
      <c r="E345" s="3"/>
      <c r="F345" s="7"/>
      <c r="G345" s="7"/>
      <c r="H345" s="4"/>
      <c r="I345" s="9"/>
      <c r="J345" s="9"/>
      <c r="K345" s="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7"/>
      <c r="B346" s="4"/>
      <c r="C346" s="4"/>
      <c r="D346" s="3"/>
      <c r="E346" s="3"/>
      <c r="F346" s="7"/>
      <c r="G346" s="7"/>
      <c r="H346" s="4"/>
      <c r="I346" s="9"/>
      <c r="J346" s="9"/>
      <c r="K346" s="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7"/>
      <c r="B347" s="4"/>
      <c r="C347" s="4"/>
      <c r="D347" s="3"/>
      <c r="E347" s="3"/>
      <c r="F347" s="7"/>
      <c r="G347" s="7"/>
      <c r="H347" s="4"/>
      <c r="I347" s="9"/>
      <c r="J347" s="9"/>
      <c r="K347" s="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7"/>
      <c r="B348" s="4"/>
      <c r="C348" s="4"/>
      <c r="D348" s="3"/>
      <c r="E348" s="3"/>
      <c r="F348" s="7"/>
      <c r="G348" s="7"/>
      <c r="H348" s="4"/>
      <c r="I348" s="9"/>
      <c r="J348" s="9"/>
      <c r="K348" s="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7"/>
      <c r="B349" s="4"/>
      <c r="C349" s="4"/>
      <c r="D349" s="3"/>
      <c r="E349" s="3"/>
      <c r="F349" s="7"/>
      <c r="G349" s="7"/>
      <c r="H349" s="4"/>
      <c r="I349" s="9"/>
      <c r="J349" s="9"/>
      <c r="K349" s="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7"/>
      <c r="B350" s="4"/>
      <c r="C350" s="4"/>
      <c r="D350" s="3"/>
      <c r="E350" s="3"/>
      <c r="F350" s="7"/>
      <c r="G350" s="7"/>
      <c r="H350" s="4"/>
      <c r="I350" s="9"/>
      <c r="J350" s="9"/>
      <c r="K350" s="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7"/>
      <c r="B351" s="4"/>
      <c r="C351" s="4"/>
      <c r="D351" s="3"/>
      <c r="E351" s="3"/>
      <c r="F351" s="7"/>
      <c r="G351" s="7"/>
      <c r="H351" s="4"/>
      <c r="I351" s="9"/>
      <c r="J351" s="9"/>
      <c r="K351" s="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7"/>
      <c r="B352" s="4"/>
      <c r="C352" s="4"/>
      <c r="D352" s="3"/>
      <c r="E352" s="3"/>
      <c r="F352" s="7"/>
      <c r="G352" s="7"/>
      <c r="H352" s="4"/>
      <c r="I352" s="9"/>
      <c r="J352" s="9"/>
      <c r="K352" s="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7"/>
      <c r="B353" s="4"/>
      <c r="C353" s="4"/>
      <c r="D353" s="3"/>
      <c r="E353" s="3"/>
      <c r="F353" s="7"/>
      <c r="G353" s="7"/>
      <c r="H353" s="4"/>
      <c r="I353" s="9"/>
      <c r="J353" s="9"/>
      <c r="K353" s="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7"/>
      <c r="B354" s="4"/>
      <c r="C354" s="4"/>
      <c r="D354" s="3"/>
      <c r="E354" s="3"/>
      <c r="F354" s="7"/>
      <c r="G354" s="7"/>
      <c r="H354" s="4"/>
      <c r="I354" s="9"/>
      <c r="J354" s="9"/>
      <c r="K354" s="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7"/>
      <c r="B355" s="4"/>
      <c r="C355" s="4"/>
      <c r="D355" s="3"/>
      <c r="E355" s="3"/>
      <c r="F355" s="7"/>
      <c r="G355" s="7"/>
      <c r="H355" s="4"/>
      <c r="I355" s="9"/>
      <c r="J355" s="9"/>
      <c r="K355" s="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7"/>
      <c r="B356" s="4"/>
      <c r="C356" s="4"/>
      <c r="D356" s="3"/>
      <c r="E356" s="3"/>
      <c r="F356" s="7"/>
      <c r="G356" s="7"/>
      <c r="H356" s="4"/>
      <c r="I356" s="9"/>
      <c r="J356" s="9"/>
      <c r="K356" s="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7"/>
      <c r="B357" s="4"/>
      <c r="C357" s="4"/>
      <c r="D357" s="3"/>
      <c r="E357" s="3"/>
      <c r="F357" s="7"/>
      <c r="G357" s="7"/>
      <c r="H357" s="4"/>
      <c r="I357" s="9"/>
      <c r="J357" s="9"/>
      <c r="K357" s="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7"/>
      <c r="B358" s="4"/>
      <c r="C358" s="4"/>
      <c r="D358" s="3"/>
      <c r="E358" s="3"/>
      <c r="F358" s="7"/>
      <c r="G358" s="7"/>
      <c r="H358" s="4"/>
      <c r="I358" s="9"/>
      <c r="J358" s="9"/>
      <c r="K358" s="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7"/>
      <c r="B359" s="4"/>
      <c r="C359" s="4"/>
      <c r="D359" s="3"/>
      <c r="E359" s="3"/>
      <c r="F359" s="7"/>
      <c r="G359" s="7"/>
      <c r="H359" s="4"/>
      <c r="I359" s="9"/>
      <c r="J359" s="9"/>
      <c r="K359" s="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7"/>
      <c r="B360" s="4"/>
      <c r="C360" s="4"/>
      <c r="D360" s="3"/>
      <c r="E360" s="3"/>
      <c r="F360" s="7"/>
      <c r="G360" s="7"/>
      <c r="H360" s="4"/>
      <c r="I360" s="9"/>
      <c r="J360" s="9"/>
      <c r="K360" s="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7"/>
      <c r="B361" s="4"/>
      <c r="C361" s="4"/>
      <c r="D361" s="3"/>
      <c r="E361" s="3"/>
      <c r="F361" s="7"/>
      <c r="G361" s="7"/>
      <c r="H361" s="4"/>
      <c r="I361" s="9"/>
      <c r="J361" s="9"/>
      <c r="K361" s="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7"/>
      <c r="B362" s="4"/>
      <c r="C362" s="4"/>
      <c r="D362" s="3"/>
      <c r="E362" s="3"/>
      <c r="F362" s="7"/>
      <c r="G362" s="7"/>
      <c r="H362" s="4"/>
      <c r="I362" s="9"/>
      <c r="J362" s="9"/>
      <c r="K362" s="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7"/>
      <c r="B363" s="4"/>
      <c r="C363" s="4"/>
      <c r="D363" s="3"/>
      <c r="E363" s="3"/>
      <c r="F363" s="7"/>
      <c r="G363" s="7"/>
      <c r="H363" s="4"/>
      <c r="I363" s="9"/>
      <c r="J363" s="9"/>
      <c r="K363" s="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7"/>
      <c r="B364" s="4"/>
      <c r="C364" s="4"/>
      <c r="D364" s="3"/>
      <c r="E364" s="3"/>
      <c r="F364" s="7"/>
      <c r="G364" s="7"/>
      <c r="H364" s="4"/>
      <c r="I364" s="9"/>
      <c r="J364" s="9"/>
      <c r="K364" s="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7"/>
      <c r="B365" s="4"/>
      <c r="C365" s="4"/>
      <c r="D365" s="3"/>
      <c r="E365" s="3"/>
      <c r="F365" s="7"/>
      <c r="G365" s="7"/>
      <c r="H365" s="4"/>
      <c r="I365" s="9"/>
      <c r="J365" s="9"/>
      <c r="K365" s="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7"/>
      <c r="B366" s="4"/>
      <c r="C366" s="4"/>
      <c r="D366" s="3"/>
      <c r="E366" s="3"/>
      <c r="F366" s="7"/>
      <c r="G366" s="7"/>
      <c r="H366" s="4"/>
      <c r="I366" s="9"/>
      <c r="J366" s="9"/>
      <c r="K366" s="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7"/>
      <c r="B367" s="4"/>
      <c r="C367" s="4"/>
      <c r="D367" s="3"/>
      <c r="E367" s="3"/>
      <c r="F367" s="7"/>
      <c r="G367" s="7"/>
      <c r="H367" s="4"/>
      <c r="I367" s="9"/>
      <c r="J367" s="9"/>
      <c r="K367" s="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7"/>
      <c r="B368" s="4"/>
      <c r="C368" s="4"/>
      <c r="D368" s="3"/>
      <c r="E368" s="3"/>
      <c r="F368" s="7"/>
      <c r="G368" s="7"/>
      <c r="H368" s="4"/>
      <c r="I368" s="9"/>
      <c r="J368" s="9"/>
      <c r="K368" s="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7"/>
      <c r="B369" s="4"/>
      <c r="C369" s="4"/>
      <c r="D369" s="3"/>
      <c r="E369" s="3"/>
      <c r="F369" s="7"/>
      <c r="G369" s="7"/>
      <c r="H369" s="4"/>
      <c r="I369" s="9"/>
      <c r="J369" s="9"/>
      <c r="K369" s="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7"/>
      <c r="B370" s="4"/>
      <c r="C370" s="4"/>
      <c r="D370" s="3"/>
      <c r="E370" s="3"/>
      <c r="F370" s="7"/>
      <c r="G370" s="7"/>
      <c r="H370" s="4"/>
      <c r="I370" s="9"/>
      <c r="J370" s="9"/>
      <c r="K370" s="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7"/>
      <c r="B371" s="4"/>
      <c r="C371" s="4"/>
      <c r="D371" s="3"/>
      <c r="E371" s="3"/>
      <c r="F371" s="7"/>
      <c r="G371" s="7"/>
      <c r="H371" s="4"/>
      <c r="I371" s="9"/>
      <c r="J371" s="9"/>
      <c r="K371" s="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7"/>
      <c r="B372" s="4"/>
      <c r="C372" s="4"/>
      <c r="D372" s="3"/>
      <c r="E372" s="3"/>
      <c r="F372" s="7"/>
      <c r="G372" s="7"/>
      <c r="H372" s="4"/>
      <c r="I372" s="9"/>
      <c r="J372" s="9"/>
      <c r="K372" s="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7"/>
      <c r="B373" s="4"/>
      <c r="C373" s="4"/>
      <c r="D373" s="3"/>
      <c r="E373" s="3"/>
      <c r="F373" s="7"/>
      <c r="G373" s="7"/>
      <c r="H373" s="4"/>
      <c r="I373" s="9"/>
      <c r="J373" s="9"/>
      <c r="K373" s="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7"/>
      <c r="B374" s="4"/>
      <c r="C374" s="4"/>
      <c r="D374" s="3"/>
      <c r="E374" s="3"/>
      <c r="F374" s="7"/>
      <c r="G374" s="7"/>
      <c r="H374" s="4"/>
      <c r="I374" s="9"/>
      <c r="J374" s="9"/>
      <c r="K374" s="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7"/>
      <c r="B375" s="4"/>
      <c r="C375" s="4"/>
      <c r="D375" s="3"/>
      <c r="E375" s="3"/>
      <c r="F375" s="7"/>
      <c r="G375" s="7"/>
      <c r="H375" s="4"/>
      <c r="I375" s="9"/>
      <c r="J375" s="9"/>
      <c r="K375" s="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7"/>
      <c r="B376" s="4"/>
      <c r="C376" s="4"/>
      <c r="D376" s="3"/>
      <c r="E376" s="3"/>
      <c r="F376" s="7"/>
      <c r="G376" s="7"/>
      <c r="H376" s="4"/>
      <c r="I376" s="9"/>
      <c r="J376" s="9"/>
      <c r="K376" s="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7"/>
      <c r="B377" s="4"/>
      <c r="C377" s="4"/>
      <c r="D377" s="3"/>
      <c r="E377" s="3"/>
      <c r="F377" s="7"/>
      <c r="G377" s="7"/>
      <c r="H377" s="4"/>
      <c r="I377" s="9"/>
      <c r="J377" s="9"/>
      <c r="K377" s="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7"/>
      <c r="B378" s="4"/>
      <c r="C378" s="4"/>
      <c r="D378" s="3"/>
      <c r="E378" s="3"/>
      <c r="F378" s="7"/>
      <c r="G378" s="7"/>
      <c r="H378" s="4"/>
      <c r="I378" s="9"/>
      <c r="J378" s="9"/>
      <c r="K378" s="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7"/>
      <c r="B379" s="4"/>
      <c r="C379" s="4"/>
      <c r="D379" s="3"/>
      <c r="E379" s="3"/>
      <c r="F379" s="7"/>
      <c r="G379" s="7"/>
      <c r="H379" s="4"/>
      <c r="I379" s="9"/>
      <c r="J379" s="9"/>
      <c r="K379" s="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7"/>
      <c r="B380" s="4"/>
      <c r="C380" s="4"/>
      <c r="D380" s="3"/>
      <c r="E380" s="3"/>
      <c r="F380" s="7"/>
      <c r="G380" s="7"/>
      <c r="H380" s="4"/>
      <c r="I380" s="9"/>
      <c r="J380" s="9"/>
      <c r="K380" s="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7"/>
      <c r="B381" s="4"/>
      <c r="C381" s="4"/>
      <c r="D381" s="3"/>
      <c r="E381" s="3"/>
      <c r="F381" s="7"/>
      <c r="G381" s="7"/>
      <c r="H381" s="4"/>
      <c r="I381" s="9"/>
      <c r="J381" s="9"/>
      <c r="K381" s="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7"/>
      <c r="B382" s="4"/>
      <c r="C382" s="4"/>
      <c r="D382" s="3"/>
      <c r="E382" s="3"/>
      <c r="F382" s="7"/>
      <c r="G382" s="7"/>
      <c r="H382" s="4"/>
      <c r="I382" s="9"/>
      <c r="J382" s="9"/>
      <c r="K382" s="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7"/>
      <c r="B383" s="4"/>
      <c r="C383" s="4"/>
      <c r="D383" s="3"/>
      <c r="E383" s="3"/>
      <c r="F383" s="7"/>
      <c r="G383" s="7"/>
      <c r="H383" s="4"/>
      <c r="I383" s="9"/>
      <c r="J383" s="9"/>
      <c r="K383" s="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7"/>
      <c r="B384" s="4"/>
      <c r="C384" s="4"/>
      <c r="D384" s="3"/>
      <c r="E384" s="3"/>
      <c r="F384" s="7"/>
      <c r="G384" s="7"/>
      <c r="H384" s="4"/>
      <c r="I384" s="9"/>
      <c r="J384" s="9"/>
      <c r="K384" s="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7"/>
      <c r="B385" s="4"/>
      <c r="C385" s="4"/>
      <c r="D385" s="3"/>
      <c r="E385" s="3"/>
      <c r="F385" s="7"/>
      <c r="G385" s="7"/>
      <c r="H385" s="4"/>
      <c r="I385" s="9"/>
      <c r="J385" s="9"/>
      <c r="K385" s="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7"/>
      <c r="B386" s="4"/>
      <c r="C386" s="4"/>
      <c r="D386" s="3"/>
      <c r="E386" s="3"/>
      <c r="F386" s="7"/>
      <c r="G386" s="7"/>
      <c r="H386" s="4"/>
      <c r="I386" s="9"/>
      <c r="J386" s="9"/>
      <c r="K386" s="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7"/>
      <c r="B387" s="4"/>
      <c r="C387" s="4"/>
      <c r="D387" s="3"/>
      <c r="E387" s="3"/>
      <c r="F387" s="7"/>
      <c r="G387" s="7"/>
      <c r="H387" s="4"/>
      <c r="I387" s="9"/>
      <c r="J387" s="9"/>
      <c r="K387" s="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7"/>
      <c r="B388" s="4"/>
      <c r="C388" s="4"/>
      <c r="D388" s="3"/>
      <c r="E388" s="3"/>
      <c r="F388" s="7"/>
      <c r="G388" s="7"/>
      <c r="H388" s="4"/>
      <c r="I388" s="9"/>
      <c r="J388" s="9"/>
      <c r="K388" s="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7"/>
      <c r="B389" s="4"/>
      <c r="C389" s="4"/>
      <c r="D389" s="3"/>
      <c r="E389" s="3"/>
      <c r="F389" s="7"/>
      <c r="G389" s="7"/>
      <c r="H389" s="4"/>
      <c r="I389" s="9"/>
      <c r="J389" s="9"/>
      <c r="K389" s="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7"/>
      <c r="B390" s="4"/>
      <c r="C390" s="4"/>
      <c r="D390" s="3"/>
      <c r="E390" s="3"/>
      <c r="F390" s="7"/>
      <c r="G390" s="7"/>
      <c r="H390" s="4"/>
      <c r="I390" s="9"/>
      <c r="J390" s="9"/>
      <c r="K390" s="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7"/>
      <c r="B391" s="4"/>
      <c r="C391" s="4"/>
      <c r="D391" s="3"/>
      <c r="E391" s="3"/>
      <c r="F391" s="7"/>
      <c r="G391" s="7"/>
      <c r="H391" s="4"/>
      <c r="I391" s="9"/>
      <c r="J391" s="9"/>
      <c r="K391" s="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7"/>
      <c r="B392" s="4"/>
      <c r="C392" s="4"/>
      <c r="D392" s="3"/>
      <c r="E392" s="3"/>
      <c r="F392" s="7"/>
      <c r="G392" s="7"/>
      <c r="H392" s="4"/>
      <c r="I392" s="9"/>
      <c r="J392" s="9"/>
      <c r="K392" s="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7"/>
      <c r="B393" s="4"/>
      <c r="C393" s="4"/>
      <c r="D393" s="3"/>
      <c r="E393" s="3"/>
      <c r="F393" s="7"/>
      <c r="G393" s="7"/>
      <c r="H393" s="4"/>
      <c r="I393" s="9"/>
      <c r="J393" s="9"/>
      <c r="K393" s="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7"/>
      <c r="B394" s="4"/>
      <c r="C394" s="4"/>
      <c r="D394" s="3"/>
      <c r="E394" s="3"/>
      <c r="F394" s="7"/>
      <c r="G394" s="7"/>
      <c r="H394" s="4"/>
      <c r="I394" s="9"/>
      <c r="J394" s="9"/>
      <c r="K394" s="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7"/>
      <c r="B395" s="4"/>
      <c r="C395" s="4"/>
      <c r="D395" s="3"/>
      <c r="E395" s="3"/>
      <c r="F395" s="7"/>
      <c r="G395" s="7"/>
      <c r="H395" s="4"/>
      <c r="I395" s="9"/>
      <c r="J395" s="9"/>
      <c r="K395" s="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7"/>
      <c r="B396" s="4"/>
      <c r="C396" s="4"/>
      <c r="D396" s="3"/>
      <c r="E396" s="3"/>
      <c r="F396" s="7"/>
      <c r="G396" s="7"/>
      <c r="H396" s="4"/>
      <c r="I396" s="9"/>
      <c r="J396" s="9"/>
      <c r="K396" s="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7"/>
      <c r="B397" s="4"/>
      <c r="C397" s="4"/>
      <c r="D397" s="3"/>
      <c r="E397" s="3"/>
      <c r="F397" s="7"/>
      <c r="G397" s="7"/>
      <c r="H397" s="4"/>
      <c r="I397" s="9"/>
      <c r="J397" s="9"/>
      <c r="K397" s="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7"/>
      <c r="B398" s="4"/>
      <c r="C398" s="4"/>
      <c r="D398" s="3"/>
      <c r="E398" s="3"/>
      <c r="F398" s="7"/>
      <c r="G398" s="7"/>
      <c r="H398" s="4"/>
      <c r="I398" s="9"/>
      <c r="J398" s="9"/>
      <c r="K398" s="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7"/>
      <c r="B399" s="4"/>
      <c r="C399" s="4"/>
      <c r="D399" s="3"/>
      <c r="E399" s="3"/>
      <c r="F399" s="7"/>
      <c r="G399" s="7"/>
      <c r="H399" s="4"/>
      <c r="I399" s="9"/>
      <c r="J399" s="9"/>
      <c r="K399" s="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7"/>
      <c r="B400" s="4"/>
      <c r="C400" s="4"/>
      <c r="D400" s="3"/>
      <c r="E400" s="3"/>
      <c r="F400" s="7"/>
      <c r="G400" s="7"/>
      <c r="H400" s="4"/>
      <c r="I400" s="9"/>
      <c r="J400" s="9"/>
      <c r="K400" s="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7"/>
      <c r="B401" s="4"/>
      <c r="C401" s="4"/>
      <c r="D401" s="3"/>
      <c r="E401" s="3"/>
      <c r="F401" s="7"/>
      <c r="G401" s="7"/>
      <c r="H401" s="4"/>
      <c r="I401" s="9"/>
      <c r="J401" s="9"/>
      <c r="K401" s="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7"/>
      <c r="B402" s="4"/>
      <c r="C402" s="4"/>
      <c r="D402" s="3"/>
      <c r="E402" s="3"/>
      <c r="F402" s="7"/>
      <c r="G402" s="7"/>
      <c r="H402" s="4"/>
      <c r="I402" s="9"/>
      <c r="J402" s="9"/>
      <c r="K402" s="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7"/>
      <c r="B403" s="4"/>
      <c r="C403" s="4"/>
      <c r="D403" s="3"/>
      <c r="E403" s="3"/>
      <c r="F403" s="7"/>
      <c r="G403" s="7"/>
      <c r="H403" s="4"/>
      <c r="I403" s="9"/>
      <c r="J403" s="9"/>
      <c r="K403" s="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7"/>
      <c r="B404" s="4"/>
      <c r="C404" s="4"/>
      <c r="D404" s="3"/>
      <c r="E404" s="3"/>
      <c r="F404" s="7"/>
      <c r="G404" s="7"/>
      <c r="H404" s="4"/>
      <c r="I404" s="9"/>
      <c r="J404" s="9"/>
      <c r="K404" s="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7"/>
      <c r="B405" s="4"/>
      <c r="C405" s="4"/>
      <c r="D405" s="3"/>
      <c r="E405" s="3"/>
      <c r="F405" s="7"/>
      <c r="G405" s="7"/>
      <c r="H405" s="4"/>
      <c r="I405" s="9"/>
      <c r="J405" s="9"/>
      <c r="K405" s="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7"/>
      <c r="B406" s="4"/>
      <c r="C406" s="4"/>
      <c r="D406" s="3"/>
      <c r="E406" s="3"/>
      <c r="F406" s="7"/>
      <c r="G406" s="7"/>
      <c r="H406" s="4"/>
      <c r="I406" s="9"/>
      <c r="J406" s="9"/>
      <c r="K406" s="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7"/>
      <c r="B407" s="4"/>
      <c r="C407" s="4"/>
      <c r="D407" s="3"/>
      <c r="E407" s="3"/>
      <c r="F407" s="7"/>
      <c r="G407" s="7"/>
      <c r="H407" s="4"/>
      <c r="I407" s="9"/>
      <c r="J407" s="9"/>
      <c r="K407" s="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7"/>
      <c r="B408" s="4"/>
      <c r="C408" s="4"/>
      <c r="D408" s="3"/>
      <c r="E408" s="3"/>
      <c r="F408" s="7"/>
      <c r="G408" s="7"/>
      <c r="H408" s="4"/>
      <c r="I408" s="9"/>
      <c r="J408" s="9"/>
      <c r="K408" s="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7"/>
      <c r="B409" s="4"/>
      <c r="C409" s="4"/>
      <c r="D409" s="3"/>
      <c r="E409" s="3"/>
      <c r="F409" s="7"/>
      <c r="G409" s="7"/>
      <c r="H409" s="4"/>
      <c r="I409" s="9"/>
      <c r="J409" s="9"/>
      <c r="K409" s="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7"/>
      <c r="B410" s="4"/>
      <c r="C410" s="4"/>
      <c r="D410" s="3"/>
      <c r="E410" s="3"/>
      <c r="F410" s="7"/>
      <c r="G410" s="7"/>
      <c r="H410" s="4"/>
      <c r="I410" s="9"/>
      <c r="J410" s="9"/>
      <c r="K410" s="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7"/>
      <c r="B411" s="4"/>
      <c r="C411" s="4"/>
      <c r="D411" s="3"/>
      <c r="E411" s="3"/>
      <c r="F411" s="7"/>
      <c r="G411" s="7"/>
      <c r="H411" s="4"/>
      <c r="I411" s="9"/>
      <c r="J411" s="9"/>
      <c r="K411" s="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7"/>
      <c r="B412" s="4"/>
      <c r="C412" s="4"/>
      <c r="D412" s="3"/>
      <c r="E412" s="3"/>
      <c r="F412" s="7"/>
      <c r="G412" s="7"/>
      <c r="H412" s="4"/>
      <c r="I412" s="9"/>
      <c r="J412" s="9"/>
      <c r="K412" s="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7"/>
      <c r="B413" s="4"/>
      <c r="C413" s="4"/>
      <c r="D413" s="3"/>
      <c r="E413" s="3"/>
      <c r="F413" s="7"/>
      <c r="G413" s="7"/>
      <c r="H413" s="4"/>
      <c r="I413" s="9"/>
      <c r="J413" s="9"/>
      <c r="K413" s="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7"/>
      <c r="B414" s="4"/>
      <c r="C414" s="4"/>
      <c r="D414" s="3"/>
      <c r="E414" s="3"/>
      <c r="F414" s="7"/>
      <c r="G414" s="7"/>
      <c r="H414" s="4"/>
      <c r="I414" s="9"/>
      <c r="J414" s="9"/>
      <c r="K414" s="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7"/>
      <c r="B415" s="4"/>
      <c r="C415" s="4"/>
      <c r="D415" s="3"/>
      <c r="E415" s="3"/>
      <c r="F415" s="7"/>
      <c r="G415" s="7"/>
      <c r="H415" s="4"/>
      <c r="I415" s="9"/>
      <c r="J415" s="9"/>
      <c r="K415" s="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7"/>
      <c r="B416" s="4"/>
      <c r="C416" s="4"/>
      <c r="D416" s="3"/>
      <c r="E416" s="3"/>
      <c r="F416" s="7"/>
      <c r="G416" s="7"/>
      <c r="H416" s="4"/>
      <c r="I416" s="9"/>
      <c r="J416" s="9"/>
      <c r="K416" s="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7"/>
      <c r="B417" s="4"/>
      <c r="C417" s="4"/>
      <c r="D417" s="3"/>
      <c r="E417" s="3"/>
      <c r="F417" s="7"/>
      <c r="G417" s="7"/>
      <c r="H417" s="4"/>
      <c r="I417" s="9"/>
      <c r="J417" s="9"/>
      <c r="K417" s="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7"/>
      <c r="B418" s="4"/>
      <c r="C418" s="4"/>
      <c r="D418" s="3"/>
      <c r="E418" s="3"/>
      <c r="F418" s="7"/>
      <c r="G418" s="7"/>
      <c r="H418" s="4"/>
      <c r="I418" s="9"/>
      <c r="J418" s="9"/>
      <c r="K418" s="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7"/>
      <c r="B419" s="4"/>
      <c r="C419" s="4"/>
      <c r="D419" s="3"/>
      <c r="E419" s="3"/>
      <c r="F419" s="7"/>
      <c r="G419" s="7"/>
      <c r="H419" s="4"/>
      <c r="I419" s="9"/>
      <c r="J419" s="9"/>
      <c r="K419" s="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7"/>
      <c r="B420" s="4"/>
      <c r="C420" s="4"/>
      <c r="D420" s="3"/>
      <c r="E420" s="3"/>
      <c r="F420" s="7"/>
      <c r="G420" s="7"/>
      <c r="H420" s="4"/>
      <c r="I420" s="9"/>
      <c r="J420" s="9"/>
      <c r="K420" s="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7"/>
      <c r="B421" s="4"/>
      <c r="C421" s="4"/>
      <c r="D421" s="3"/>
      <c r="E421" s="3"/>
      <c r="F421" s="7"/>
      <c r="G421" s="7"/>
      <c r="H421" s="4"/>
      <c r="I421" s="9"/>
      <c r="J421" s="9"/>
      <c r="K421" s="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7"/>
      <c r="B422" s="4"/>
      <c r="C422" s="4"/>
      <c r="D422" s="3"/>
      <c r="E422" s="3"/>
      <c r="F422" s="7"/>
      <c r="G422" s="7"/>
      <c r="H422" s="4"/>
      <c r="I422" s="9"/>
      <c r="J422" s="9"/>
      <c r="K422" s="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7"/>
      <c r="B423" s="4"/>
      <c r="C423" s="4"/>
      <c r="D423" s="3"/>
      <c r="E423" s="3"/>
      <c r="F423" s="7"/>
      <c r="G423" s="7"/>
      <c r="H423" s="4"/>
      <c r="I423" s="9"/>
      <c r="J423" s="9"/>
      <c r="K423" s="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7"/>
      <c r="B424" s="4"/>
      <c r="C424" s="4"/>
      <c r="D424" s="3"/>
      <c r="E424" s="3"/>
      <c r="F424" s="7"/>
      <c r="G424" s="7"/>
      <c r="H424" s="4"/>
      <c r="I424" s="9"/>
      <c r="J424" s="9"/>
      <c r="K424" s="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7"/>
      <c r="B425" s="4"/>
      <c r="C425" s="4"/>
      <c r="D425" s="3"/>
      <c r="E425" s="3"/>
      <c r="F425" s="7"/>
      <c r="G425" s="7"/>
      <c r="H425" s="4"/>
      <c r="I425" s="9"/>
      <c r="J425" s="9"/>
      <c r="K425" s="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7"/>
      <c r="B426" s="4"/>
      <c r="C426" s="4"/>
      <c r="D426" s="3"/>
      <c r="E426" s="3"/>
      <c r="F426" s="7"/>
      <c r="G426" s="7"/>
      <c r="H426" s="4"/>
      <c r="I426" s="9"/>
      <c r="J426" s="9"/>
      <c r="K426" s="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7"/>
      <c r="B427" s="4"/>
      <c r="C427" s="4"/>
      <c r="D427" s="3"/>
      <c r="E427" s="3"/>
      <c r="F427" s="7"/>
      <c r="G427" s="7"/>
      <c r="H427" s="4"/>
      <c r="I427" s="9"/>
      <c r="J427" s="9"/>
      <c r="K427" s="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7"/>
      <c r="B428" s="4"/>
      <c r="C428" s="4"/>
      <c r="D428" s="3"/>
      <c r="E428" s="3"/>
      <c r="F428" s="7"/>
      <c r="G428" s="7"/>
      <c r="H428" s="4"/>
      <c r="I428" s="9"/>
      <c r="J428" s="9"/>
      <c r="K428" s="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7"/>
      <c r="B429" s="4"/>
      <c r="C429" s="4"/>
      <c r="D429" s="3"/>
      <c r="E429" s="3"/>
      <c r="F429" s="7"/>
      <c r="G429" s="7"/>
      <c r="H429" s="4"/>
      <c r="I429" s="9"/>
      <c r="J429" s="9"/>
      <c r="K429" s="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7"/>
      <c r="B430" s="4"/>
      <c r="C430" s="4"/>
      <c r="D430" s="3"/>
      <c r="E430" s="3"/>
      <c r="F430" s="7"/>
      <c r="G430" s="7"/>
      <c r="H430" s="4"/>
      <c r="I430" s="9"/>
      <c r="J430" s="9"/>
      <c r="K430" s="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7"/>
      <c r="B431" s="4"/>
      <c r="C431" s="4"/>
      <c r="D431" s="3"/>
      <c r="E431" s="3"/>
      <c r="F431" s="7"/>
      <c r="G431" s="7"/>
      <c r="H431" s="4"/>
      <c r="I431" s="9"/>
      <c r="J431" s="9"/>
      <c r="K431" s="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7"/>
      <c r="B432" s="4"/>
      <c r="C432" s="4"/>
      <c r="D432" s="3"/>
      <c r="E432" s="3"/>
      <c r="F432" s="7"/>
      <c r="G432" s="7"/>
      <c r="H432" s="4"/>
      <c r="I432" s="9"/>
      <c r="J432" s="9"/>
      <c r="K432" s="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7"/>
      <c r="B433" s="4"/>
      <c r="C433" s="4"/>
      <c r="D433" s="3"/>
      <c r="E433" s="3"/>
      <c r="F433" s="7"/>
      <c r="G433" s="7"/>
      <c r="H433" s="4"/>
      <c r="I433" s="9"/>
      <c r="J433" s="9"/>
      <c r="K433" s="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7"/>
      <c r="B434" s="4"/>
      <c r="C434" s="4"/>
      <c r="D434" s="3"/>
      <c r="E434" s="3"/>
      <c r="F434" s="7"/>
      <c r="G434" s="7"/>
      <c r="H434" s="4"/>
      <c r="I434" s="9"/>
      <c r="J434" s="9"/>
      <c r="K434" s="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7"/>
      <c r="B435" s="4"/>
      <c r="C435" s="4"/>
      <c r="D435" s="3"/>
      <c r="E435" s="3"/>
      <c r="F435" s="7"/>
      <c r="G435" s="7"/>
      <c r="H435" s="4"/>
      <c r="I435" s="9"/>
      <c r="J435" s="9"/>
      <c r="K435" s="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7"/>
      <c r="B436" s="4"/>
      <c r="C436" s="4"/>
      <c r="D436" s="3"/>
      <c r="E436" s="3"/>
      <c r="F436" s="7"/>
      <c r="G436" s="7"/>
      <c r="H436" s="4"/>
      <c r="I436" s="9"/>
      <c r="J436" s="9"/>
      <c r="K436" s="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7"/>
      <c r="B437" s="4"/>
      <c r="C437" s="4"/>
      <c r="D437" s="3"/>
      <c r="E437" s="3"/>
      <c r="F437" s="7"/>
      <c r="G437" s="7"/>
      <c r="H437" s="4"/>
      <c r="I437" s="9"/>
      <c r="J437" s="9"/>
      <c r="K437" s="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7"/>
      <c r="B438" s="4"/>
      <c r="C438" s="4"/>
      <c r="D438" s="3"/>
      <c r="E438" s="3"/>
      <c r="F438" s="7"/>
      <c r="G438" s="7"/>
      <c r="H438" s="4"/>
      <c r="I438" s="9"/>
      <c r="J438" s="9"/>
      <c r="K438" s="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7"/>
      <c r="B439" s="4"/>
      <c r="C439" s="4"/>
      <c r="D439" s="3"/>
      <c r="E439" s="3"/>
      <c r="F439" s="7"/>
      <c r="G439" s="7"/>
      <c r="H439" s="4"/>
      <c r="I439" s="9"/>
      <c r="J439" s="9"/>
      <c r="K439" s="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7"/>
      <c r="B440" s="4"/>
      <c r="C440" s="4"/>
      <c r="D440" s="3"/>
      <c r="E440" s="3"/>
      <c r="F440" s="7"/>
      <c r="G440" s="7"/>
      <c r="H440" s="4"/>
      <c r="I440" s="9"/>
      <c r="J440" s="9"/>
      <c r="K440" s="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7"/>
      <c r="B441" s="4"/>
      <c r="C441" s="4"/>
      <c r="D441" s="3"/>
      <c r="E441" s="3"/>
      <c r="F441" s="7"/>
      <c r="G441" s="7"/>
      <c r="H441" s="4"/>
      <c r="I441" s="9"/>
      <c r="J441" s="9"/>
      <c r="K441" s="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7"/>
      <c r="B442" s="4"/>
      <c r="C442" s="4"/>
      <c r="D442" s="3"/>
      <c r="E442" s="3"/>
      <c r="F442" s="7"/>
      <c r="G442" s="7"/>
      <c r="H442" s="4"/>
      <c r="I442" s="9"/>
      <c r="J442" s="9"/>
      <c r="K442" s="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7"/>
      <c r="B443" s="4"/>
      <c r="C443" s="4"/>
      <c r="D443" s="3"/>
      <c r="E443" s="3"/>
      <c r="F443" s="7"/>
      <c r="G443" s="7"/>
      <c r="H443" s="4"/>
      <c r="I443" s="9"/>
      <c r="J443" s="9"/>
      <c r="K443" s="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7"/>
      <c r="B444" s="4"/>
      <c r="C444" s="4"/>
      <c r="D444" s="3"/>
      <c r="E444" s="3"/>
      <c r="F444" s="7"/>
      <c r="G444" s="7"/>
      <c r="H444" s="4"/>
      <c r="I444" s="9"/>
      <c r="J444" s="9"/>
      <c r="K444" s="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7"/>
      <c r="B445" s="4"/>
      <c r="C445" s="4"/>
      <c r="D445" s="3"/>
      <c r="E445" s="3"/>
      <c r="F445" s="7"/>
      <c r="G445" s="7"/>
      <c r="H445" s="4"/>
      <c r="I445" s="9"/>
      <c r="J445" s="9"/>
      <c r="K445" s="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7"/>
      <c r="B446" s="4"/>
      <c r="C446" s="4"/>
      <c r="D446" s="3"/>
      <c r="E446" s="3"/>
      <c r="F446" s="7"/>
      <c r="G446" s="7"/>
      <c r="H446" s="4"/>
      <c r="I446" s="9"/>
      <c r="J446" s="9"/>
      <c r="K446" s="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7"/>
      <c r="B447" s="4"/>
      <c r="C447" s="4"/>
      <c r="D447" s="3"/>
      <c r="E447" s="3"/>
      <c r="F447" s="7"/>
      <c r="G447" s="7"/>
      <c r="H447" s="4"/>
      <c r="I447" s="9"/>
      <c r="J447" s="9"/>
      <c r="K447" s="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7"/>
      <c r="B448" s="4"/>
      <c r="C448" s="4"/>
      <c r="D448" s="3"/>
      <c r="E448" s="3"/>
      <c r="F448" s="7"/>
      <c r="G448" s="7"/>
      <c r="H448" s="4"/>
      <c r="I448" s="9"/>
      <c r="J448" s="9"/>
      <c r="K448" s="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7"/>
      <c r="B449" s="4"/>
      <c r="C449" s="4"/>
      <c r="D449" s="3"/>
      <c r="E449" s="3"/>
      <c r="F449" s="7"/>
      <c r="G449" s="7"/>
      <c r="H449" s="4"/>
      <c r="I449" s="9"/>
      <c r="J449" s="9"/>
      <c r="K449" s="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7"/>
      <c r="B450" s="4"/>
      <c r="C450" s="4"/>
      <c r="D450" s="3"/>
      <c r="E450" s="3"/>
      <c r="F450" s="7"/>
      <c r="G450" s="7"/>
      <c r="H450" s="4"/>
      <c r="I450" s="9"/>
      <c r="J450" s="9"/>
      <c r="K450" s="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7"/>
      <c r="B451" s="4"/>
      <c r="C451" s="4"/>
      <c r="D451" s="3"/>
      <c r="E451" s="3"/>
      <c r="F451" s="7"/>
      <c r="G451" s="7"/>
      <c r="H451" s="4"/>
      <c r="I451" s="9"/>
      <c r="J451" s="9"/>
      <c r="K451" s="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7"/>
      <c r="B452" s="4"/>
      <c r="C452" s="4"/>
      <c r="D452" s="3"/>
      <c r="E452" s="3"/>
      <c r="F452" s="7"/>
      <c r="G452" s="7"/>
      <c r="H452" s="4"/>
      <c r="I452" s="9"/>
      <c r="J452" s="9"/>
      <c r="K452" s="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7"/>
      <c r="B453" s="4"/>
      <c r="C453" s="4"/>
      <c r="D453" s="3"/>
      <c r="E453" s="3"/>
      <c r="F453" s="7"/>
      <c r="G453" s="7"/>
      <c r="H453" s="4"/>
      <c r="I453" s="9"/>
      <c r="J453" s="9"/>
      <c r="K453" s="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7"/>
      <c r="B454" s="4"/>
      <c r="C454" s="4"/>
      <c r="D454" s="3"/>
      <c r="E454" s="3"/>
      <c r="F454" s="7"/>
      <c r="G454" s="7"/>
      <c r="H454" s="4"/>
      <c r="I454" s="9"/>
      <c r="J454" s="9"/>
      <c r="K454" s="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7"/>
      <c r="B455" s="4"/>
      <c r="C455" s="4"/>
      <c r="D455" s="3"/>
      <c r="E455" s="3"/>
      <c r="F455" s="7"/>
      <c r="G455" s="7"/>
      <c r="H455" s="4"/>
      <c r="I455" s="9"/>
      <c r="J455" s="9"/>
      <c r="K455" s="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7"/>
      <c r="B456" s="4"/>
      <c r="C456" s="4"/>
      <c r="D456" s="3"/>
      <c r="E456" s="3"/>
      <c r="F456" s="7"/>
      <c r="G456" s="7"/>
      <c r="H456" s="4"/>
      <c r="I456" s="9"/>
      <c r="J456" s="9"/>
      <c r="K456" s="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7"/>
      <c r="B457" s="4"/>
      <c r="C457" s="4"/>
      <c r="D457" s="3"/>
      <c r="E457" s="3"/>
      <c r="F457" s="7"/>
      <c r="G457" s="7"/>
      <c r="H457" s="4"/>
      <c r="I457" s="9"/>
      <c r="J457" s="9"/>
      <c r="K457" s="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7"/>
      <c r="B458" s="4"/>
      <c r="C458" s="4"/>
      <c r="D458" s="3"/>
      <c r="E458" s="3"/>
      <c r="F458" s="7"/>
      <c r="G458" s="7"/>
      <c r="H458" s="4"/>
      <c r="I458" s="9"/>
      <c r="J458" s="9"/>
      <c r="K458" s="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7"/>
      <c r="B459" s="4"/>
      <c r="C459" s="4"/>
      <c r="D459" s="3"/>
      <c r="E459" s="3"/>
      <c r="F459" s="7"/>
      <c r="G459" s="7"/>
      <c r="H459" s="4"/>
      <c r="I459" s="9"/>
      <c r="J459" s="9"/>
      <c r="K459" s="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7"/>
      <c r="B460" s="4"/>
      <c r="C460" s="4"/>
      <c r="D460" s="3"/>
      <c r="E460" s="3"/>
      <c r="F460" s="7"/>
      <c r="G460" s="7"/>
      <c r="H460" s="4"/>
      <c r="I460" s="9"/>
      <c r="J460" s="9"/>
      <c r="K460" s="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7"/>
      <c r="B461" s="4"/>
      <c r="C461" s="4"/>
      <c r="D461" s="3"/>
      <c r="E461" s="3"/>
      <c r="F461" s="7"/>
      <c r="G461" s="7"/>
      <c r="H461" s="4"/>
      <c r="I461" s="9"/>
      <c r="J461" s="9"/>
      <c r="K461" s="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7"/>
      <c r="B462" s="4"/>
      <c r="C462" s="4"/>
      <c r="D462" s="3"/>
      <c r="E462" s="3"/>
      <c r="F462" s="7"/>
      <c r="G462" s="7"/>
      <c r="H462" s="4"/>
      <c r="I462" s="9"/>
      <c r="J462" s="9"/>
      <c r="K462" s="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7"/>
      <c r="B463" s="4"/>
      <c r="C463" s="4"/>
      <c r="D463" s="3"/>
      <c r="E463" s="3"/>
      <c r="F463" s="7"/>
      <c r="G463" s="7"/>
      <c r="H463" s="4"/>
      <c r="I463" s="9"/>
      <c r="J463" s="9"/>
      <c r="K463" s="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7"/>
      <c r="B464" s="4"/>
      <c r="C464" s="4"/>
      <c r="D464" s="3"/>
      <c r="E464" s="3"/>
      <c r="F464" s="7"/>
      <c r="G464" s="7"/>
      <c r="H464" s="4"/>
      <c r="I464" s="9"/>
      <c r="J464" s="9"/>
      <c r="K464" s="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7"/>
      <c r="B465" s="4"/>
      <c r="C465" s="4"/>
      <c r="D465" s="3"/>
      <c r="E465" s="3"/>
      <c r="F465" s="7"/>
      <c r="G465" s="7"/>
      <c r="H465" s="4"/>
      <c r="I465" s="9"/>
      <c r="J465" s="9"/>
      <c r="K465" s="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7"/>
      <c r="B466" s="4"/>
      <c r="C466" s="4"/>
      <c r="D466" s="3"/>
      <c r="E466" s="3"/>
      <c r="F466" s="7"/>
      <c r="G466" s="7"/>
      <c r="H466" s="4"/>
      <c r="I466" s="9"/>
      <c r="J466" s="9"/>
      <c r="K466" s="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7"/>
      <c r="B467" s="4"/>
      <c r="C467" s="4"/>
      <c r="D467" s="3"/>
      <c r="E467" s="3"/>
      <c r="F467" s="7"/>
      <c r="G467" s="7"/>
      <c r="H467" s="4"/>
      <c r="I467" s="9"/>
      <c r="J467" s="9"/>
      <c r="K467" s="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7"/>
      <c r="B468" s="4"/>
      <c r="C468" s="4"/>
      <c r="D468" s="3"/>
      <c r="E468" s="3"/>
      <c r="F468" s="7"/>
      <c r="G468" s="7"/>
      <c r="H468" s="4"/>
      <c r="I468" s="9"/>
      <c r="J468" s="9"/>
      <c r="K468" s="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7"/>
      <c r="B469" s="4"/>
      <c r="C469" s="4"/>
      <c r="D469" s="3"/>
      <c r="E469" s="3"/>
      <c r="F469" s="7"/>
      <c r="G469" s="7"/>
      <c r="H469" s="4"/>
      <c r="I469" s="9"/>
      <c r="J469" s="9"/>
      <c r="K469" s="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7"/>
      <c r="B470" s="4"/>
      <c r="C470" s="4"/>
      <c r="D470" s="3"/>
      <c r="E470" s="3"/>
      <c r="F470" s="7"/>
      <c r="G470" s="7"/>
      <c r="H470" s="4"/>
      <c r="I470" s="9"/>
      <c r="J470" s="9"/>
      <c r="K470" s="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7"/>
      <c r="B471" s="4"/>
      <c r="C471" s="4"/>
      <c r="D471" s="3"/>
      <c r="E471" s="3"/>
      <c r="F471" s="7"/>
      <c r="G471" s="7"/>
      <c r="H471" s="4"/>
      <c r="I471" s="9"/>
      <c r="J471" s="9"/>
      <c r="K471" s="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7"/>
      <c r="B472" s="4"/>
      <c r="C472" s="4"/>
      <c r="D472" s="3"/>
      <c r="E472" s="3"/>
      <c r="F472" s="7"/>
      <c r="G472" s="7"/>
      <c r="H472" s="4"/>
      <c r="I472" s="9"/>
      <c r="J472" s="9"/>
      <c r="K472" s="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7"/>
      <c r="B473" s="4"/>
      <c r="C473" s="4"/>
      <c r="D473" s="3"/>
      <c r="E473" s="3"/>
      <c r="F473" s="7"/>
      <c r="G473" s="7"/>
      <c r="H473" s="4"/>
      <c r="I473" s="9"/>
      <c r="J473" s="9"/>
      <c r="K473" s="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7"/>
      <c r="B474" s="4"/>
      <c r="C474" s="4"/>
      <c r="D474" s="3"/>
      <c r="E474" s="3"/>
      <c r="F474" s="7"/>
      <c r="G474" s="7"/>
      <c r="H474" s="4"/>
      <c r="I474" s="9"/>
      <c r="J474" s="9"/>
      <c r="K474" s="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7"/>
      <c r="B475" s="4"/>
      <c r="C475" s="4"/>
      <c r="D475" s="3"/>
      <c r="E475" s="3"/>
      <c r="F475" s="7"/>
      <c r="G475" s="7"/>
      <c r="H475" s="4"/>
      <c r="I475" s="9"/>
      <c r="J475" s="9"/>
      <c r="K475" s="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7"/>
      <c r="B476" s="4"/>
      <c r="C476" s="4"/>
      <c r="D476" s="3"/>
      <c r="E476" s="3"/>
      <c r="F476" s="7"/>
      <c r="G476" s="7"/>
      <c r="H476" s="4"/>
      <c r="I476" s="9"/>
      <c r="J476" s="9"/>
      <c r="K476" s="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7"/>
      <c r="B477" s="4"/>
      <c r="C477" s="4"/>
      <c r="D477" s="3"/>
      <c r="E477" s="3"/>
      <c r="F477" s="7"/>
      <c r="G477" s="7"/>
      <c r="H477" s="4"/>
      <c r="I477" s="9"/>
      <c r="J477" s="9"/>
      <c r="K477" s="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7"/>
      <c r="B478" s="4"/>
      <c r="C478" s="4"/>
      <c r="D478" s="3"/>
      <c r="E478" s="3"/>
      <c r="F478" s="7"/>
      <c r="G478" s="7"/>
      <c r="H478" s="4"/>
      <c r="I478" s="9"/>
      <c r="J478" s="9"/>
      <c r="K478" s="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7"/>
      <c r="B479" s="4"/>
      <c r="C479" s="4"/>
      <c r="D479" s="3"/>
      <c r="E479" s="3"/>
      <c r="F479" s="7"/>
      <c r="G479" s="7"/>
      <c r="H479" s="4"/>
      <c r="I479" s="9"/>
      <c r="J479" s="9"/>
      <c r="K479" s="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7"/>
      <c r="B480" s="4"/>
      <c r="C480" s="4"/>
      <c r="D480" s="3"/>
      <c r="E480" s="3"/>
      <c r="F480" s="7"/>
      <c r="G480" s="7"/>
      <c r="H480" s="4"/>
      <c r="I480" s="9"/>
      <c r="J480" s="9"/>
      <c r="K480" s="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7"/>
      <c r="B481" s="4"/>
      <c r="C481" s="4"/>
      <c r="D481" s="3"/>
      <c r="E481" s="3"/>
      <c r="F481" s="7"/>
      <c r="G481" s="7"/>
      <c r="H481" s="4"/>
      <c r="I481" s="9"/>
      <c r="J481" s="9"/>
      <c r="K481" s="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7"/>
      <c r="B482" s="4"/>
      <c r="C482" s="4"/>
      <c r="D482" s="3"/>
      <c r="E482" s="3"/>
      <c r="F482" s="7"/>
      <c r="G482" s="7"/>
      <c r="H482" s="4"/>
      <c r="I482" s="9"/>
      <c r="J482" s="9"/>
      <c r="K482" s="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7"/>
      <c r="B483" s="4"/>
      <c r="C483" s="4"/>
      <c r="D483" s="3"/>
      <c r="E483" s="3"/>
      <c r="F483" s="7"/>
      <c r="G483" s="7"/>
      <c r="H483" s="4"/>
      <c r="I483" s="9"/>
      <c r="J483" s="9"/>
      <c r="K483" s="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7"/>
      <c r="B484" s="4"/>
      <c r="C484" s="4"/>
      <c r="D484" s="3"/>
      <c r="E484" s="3"/>
      <c r="F484" s="7"/>
      <c r="G484" s="7"/>
      <c r="H484" s="4"/>
      <c r="I484" s="9"/>
      <c r="J484" s="9"/>
      <c r="K484" s="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7"/>
      <c r="B485" s="4"/>
      <c r="C485" s="4"/>
      <c r="D485" s="3"/>
      <c r="E485" s="3"/>
      <c r="F485" s="7"/>
      <c r="G485" s="7"/>
      <c r="H485" s="4"/>
      <c r="I485" s="9"/>
      <c r="J485" s="9"/>
      <c r="K485" s="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7"/>
      <c r="B486" s="4"/>
      <c r="C486" s="4"/>
      <c r="D486" s="3"/>
      <c r="E486" s="3"/>
      <c r="F486" s="7"/>
      <c r="G486" s="7"/>
      <c r="H486" s="4"/>
      <c r="I486" s="9"/>
      <c r="J486" s="9"/>
      <c r="K486" s="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7"/>
      <c r="B487" s="4"/>
      <c r="C487" s="4"/>
      <c r="D487" s="3"/>
      <c r="E487" s="3"/>
      <c r="F487" s="7"/>
      <c r="G487" s="7"/>
      <c r="H487" s="4"/>
      <c r="I487" s="9"/>
      <c r="J487" s="9"/>
      <c r="K487" s="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7"/>
      <c r="B488" s="4"/>
      <c r="C488" s="4"/>
      <c r="D488" s="3"/>
      <c r="E488" s="3"/>
      <c r="F488" s="7"/>
      <c r="G488" s="7"/>
      <c r="H488" s="4"/>
      <c r="I488" s="9"/>
      <c r="J488" s="9"/>
      <c r="K488" s="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7"/>
      <c r="B489" s="4"/>
      <c r="C489" s="4"/>
      <c r="D489" s="3"/>
      <c r="E489" s="3"/>
      <c r="F489" s="7"/>
      <c r="G489" s="7"/>
      <c r="H489" s="4"/>
      <c r="I489" s="9"/>
      <c r="J489" s="9"/>
      <c r="K489" s="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7"/>
      <c r="B490" s="4"/>
      <c r="C490" s="4"/>
      <c r="D490" s="3"/>
      <c r="E490" s="3"/>
      <c r="F490" s="7"/>
      <c r="G490" s="7"/>
      <c r="H490" s="4"/>
      <c r="I490" s="9"/>
      <c r="J490" s="9"/>
      <c r="K490" s="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7"/>
      <c r="B491" s="4"/>
      <c r="C491" s="4"/>
      <c r="D491" s="3"/>
      <c r="E491" s="3"/>
      <c r="F491" s="7"/>
      <c r="G491" s="7"/>
      <c r="H491" s="4"/>
      <c r="I491" s="9"/>
      <c r="J491" s="9"/>
      <c r="K491" s="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7"/>
      <c r="B492" s="4"/>
      <c r="C492" s="4"/>
      <c r="D492" s="3"/>
      <c r="E492" s="3"/>
      <c r="F492" s="7"/>
      <c r="G492" s="7"/>
      <c r="H492" s="4"/>
      <c r="I492" s="9"/>
      <c r="J492" s="9"/>
      <c r="K492" s="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7"/>
      <c r="B493" s="4"/>
      <c r="C493" s="4"/>
      <c r="D493" s="3"/>
      <c r="E493" s="3"/>
      <c r="F493" s="7"/>
      <c r="G493" s="7"/>
      <c r="H493" s="4"/>
      <c r="I493" s="9"/>
      <c r="J493" s="9"/>
      <c r="K493" s="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7"/>
      <c r="B494" s="4"/>
      <c r="C494" s="4"/>
      <c r="D494" s="3"/>
      <c r="E494" s="3"/>
      <c r="F494" s="7"/>
      <c r="G494" s="7"/>
      <c r="H494" s="4"/>
      <c r="I494" s="9"/>
      <c r="J494" s="9"/>
      <c r="K494" s="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7"/>
      <c r="B495" s="4"/>
      <c r="C495" s="4"/>
      <c r="D495" s="3"/>
      <c r="E495" s="3"/>
      <c r="F495" s="7"/>
      <c r="G495" s="7"/>
      <c r="H495" s="4"/>
      <c r="I495" s="9"/>
      <c r="J495" s="9"/>
      <c r="K495" s="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7"/>
      <c r="B496" s="4"/>
      <c r="C496" s="4"/>
      <c r="D496" s="3"/>
      <c r="E496" s="3"/>
      <c r="F496" s="7"/>
      <c r="G496" s="7"/>
      <c r="H496" s="4"/>
      <c r="I496" s="9"/>
      <c r="J496" s="9"/>
      <c r="K496" s="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7"/>
      <c r="B497" s="4"/>
      <c r="C497" s="4"/>
      <c r="D497" s="3"/>
      <c r="E497" s="3"/>
      <c r="F497" s="7"/>
      <c r="G497" s="7"/>
      <c r="H497" s="4"/>
      <c r="I497" s="9"/>
      <c r="J497" s="9"/>
      <c r="K497" s="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7"/>
      <c r="B498" s="4"/>
      <c r="C498" s="4"/>
      <c r="D498" s="3"/>
      <c r="E498" s="3"/>
      <c r="F498" s="7"/>
      <c r="G498" s="7"/>
      <c r="H498" s="4"/>
      <c r="I498" s="9"/>
      <c r="J498" s="9"/>
      <c r="K498" s="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7"/>
      <c r="B499" s="4"/>
      <c r="C499" s="4"/>
      <c r="D499" s="3"/>
      <c r="E499" s="3"/>
      <c r="F499" s="7"/>
      <c r="G499" s="7"/>
      <c r="H499" s="4"/>
      <c r="I499" s="9"/>
      <c r="J499" s="9"/>
      <c r="K499" s="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7"/>
      <c r="B500" s="4"/>
      <c r="C500" s="4"/>
      <c r="D500" s="3"/>
      <c r="E500" s="3"/>
      <c r="F500" s="7"/>
      <c r="G500" s="7"/>
      <c r="H500" s="4"/>
      <c r="I500" s="9"/>
      <c r="J500" s="9"/>
      <c r="K500" s="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7"/>
      <c r="B501" s="4"/>
      <c r="C501" s="4"/>
      <c r="D501" s="3"/>
      <c r="E501" s="3"/>
      <c r="F501" s="7"/>
      <c r="G501" s="7"/>
      <c r="H501" s="4"/>
      <c r="I501" s="9"/>
      <c r="J501" s="9"/>
      <c r="K501" s="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7"/>
      <c r="B502" s="4"/>
      <c r="C502" s="4"/>
      <c r="D502" s="3"/>
      <c r="E502" s="3"/>
      <c r="F502" s="7"/>
      <c r="G502" s="7"/>
      <c r="H502" s="4"/>
      <c r="I502" s="9"/>
      <c r="J502" s="9"/>
      <c r="K502" s="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7"/>
      <c r="B503" s="4"/>
      <c r="C503" s="4"/>
      <c r="D503" s="3"/>
      <c r="E503" s="3"/>
      <c r="F503" s="7"/>
      <c r="G503" s="7"/>
      <c r="H503" s="4"/>
      <c r="I503" s="9"/>
      <c r="J503" s="9"/>
      <c r="K503" s="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7"/>
      <c r="B504" s="4"/>
      <c r="C504" s="4"/>
      <c r="D504" s="3"/>
      <c r="E504" s="3"/>
      <c r="F504" s="7"/>
      <c r="G504" s="7"/>
      <c r="H504" s="4"/>
      <c r="I504" s="9"/>
      <c r="J504" s="9"/>
      <c r="K504" s="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7"/>
      <c r="B505" s="4"/>
      <c r="C505" s="4"/>
      <c r="D505" s="3"/>
      <c r="E505" s="3"/>
      <c r="F505" s="7"/>
      <c r="G505" s="7"/>
      <c r="H505" s="4"/>
      <c r="I505" s="9"/>
      <c r="J505" s="9"/>
      <c r="K505" s="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7"/>
      <c r="B506" s="4"/>
      <c r="C506" s="4"/>
      <c r="D506" s="3"/>
      <c r="E506" s="3"/>
      <c r="F506" s="7"/>
      <c r="G506" s="7"/>
      <c r="H506" s="4"/>
      <c r="I506" s="9"/>
      <c r="J506" s="9"/>
      <c r="K506" s="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7"/>
      <c r="B507" s="4"/>
      <c r="C507" s="4"/>
      <c r="D507" s="3"/>
      <c r="E507" s="3"/>
      <c r="F507" s="7"/>
      <c r="G507" s="7"/>
      <c r="H507" s="4"/>
      <c r="I507" s="9"/>
      <c r="J507" s="9"/>
      <c r="K507" s="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7"/>
      <c r="B508" s="4"/>
      <c r="C508" s="4"/>
      <c r="D508" s="3"/>
      <c r="E508" s="3"/>
      <c r="F508" s="7"/>
      <c r="G508" s="7"/>
      <c r="H508" s="4"/>
      <c r="I508" s="9"/>
      <c r="J508" s="9"/>
      <c r="K508" s="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7"/>
      <c r="B509" s="4"/>
      <c r="C509" s="4"/>
      <c r="D509" s="3"/>
      <c r="E509" s="3"/>
      <c r="F509" s="7"/>
      <c r="G509" s="7"/>
      <c r="H509" s="4"/>
      <c r="I509" s="9"/>
      <c r="J509" s="9"/>
      <c r="K509" s="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7"/>
      <c r="B510" s="4"/>
      <c r="C510" s="4"/>
      <c r="D510" s="3"/>
      <c r="E510" s="3"/>
      <c r="F510" s="7"/>
      <c r="G510" s="7"/>
      <c r="H510" s="4"/>
      <c r="I510" s="9"/>
      <c r="J510" s="9"/>
      <c r="K510" s="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7"/>
      <c r="B511" s="4"/>
      <c r="C511" s="4"/>
      <c r="D511" s="3"/>
      <c r="E511" s="3"/>
      <c r="F511" s="7"/>
      <c r="G511" s="7"/>
      <c r="H511" s="4"/>
      <c r="I511" s="9"/>
      <c r="J511" s="9"/>
      <c r="K511" s="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7"/>
      <c r="B512" s="4"/>
      <c r="C512" s="4"/>
      <c r="D512" s="3"/>
      <c r="E512" s="3"/>
      <c r="F512" s="7"/>
      <c r="G512" s="7"/>
      <c r="H512" s="4"/>
      <c r="I512" s="9"/>
      <c r="J512" s="9"/>
      <c r="K512" s="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7"/>
      <c r="B513" s="4"/>
      <c r="C513" s="4"/>
      <c r="D513" s="3"/>
      <c r="E513" s="3"/>
      <c r="F513" s="7"/>
      <c r="G513" s="7"/>
      <c r="H513" s="4"/>
      <c r="I513" s="9"/>
      <c r="J513" s="9"/>
      <c r="K513" s="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7"/>
      <c r="B514" s="4"/>
      <c r="C514" s="4"/>
      <c r="D514" s="3"/>
      <c r="E514" s="3"/>
      <c r="F514" s="7"/>
      <c r="G514" s="7"/>
      <c r="H514" s="4"/>
      <c r="I514" s="9"/>
      <c r="J514" s="9"/>
      <c r="K514" s="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7"/>
      <c r="B515" s="4"/>
      <c r="C515" s="4"/>
      <c r="D515" s="3"/>
      <c r="E515" s="3"/>
      <c r="F515" s="7"/>
      <c r="G515" s="7"/>
      <c r="H515" s="4"/>
      <c r="I515" s="9"/>
      <c r="J515" s="9"/>
      <c r="K515" s="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7"/>
      <c r="B516" s="4"/>
      <c r="C516" s="4"/>
      <c r="D516" s="3"/>
      <c r="E516" s="3"/>
      <c r="F516" s="7"/>
      <c r="G516" s="7"/>
      <c r="H516" s="4"/>
      <c r="I516" s="9"/>
      <c r="J516" s="9"/>
      <c r="K516" s="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7"/>
      <c r="B517" s="4"/>
      <c r="C517" s="4"/>
      <c r="D517" s="3"/>
      <c r="E517" s="3"/>
      <c r="F517" s="7"/>
      <c r="G517" s="7"/>
      <c r="H517" s="4"/>
      <c r="I517" s="9"/>
      <c r="J517" s="9"/>
      <c r="K517" s="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7"/>
      <c r="B518" s="4"/>
      <c r="C518" s="4"/>
      <c r="D518" s="3"/>
      <c r="E518" s="3"/>
      <c r="F518" s="7"/>
      <c r="G518" s="7"/>
      <c r="H518" s="4"/>
      <c r="I518" s="9"/>
      <c r="J518" s="9"/>
      <c r="K518" s="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7"/>
      <c r="B519" s="4"/>
      <c r="C519" s="4"/>
      <c r="D519" s="3"/>
      <c r="E519" s="3"/>
      <c r="F519" s="7"/>
      <c r="G519" s="7"/>
      <c r="H519" s="4"/>
      <c r="I519" s="9"/>
      <c r="J519" s="9"/>
      <c r="K519" s="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7"/>
      <c r="B520" s="4"/>
      <c r="C520" s="4"/>
      <c r="D520" s="3"/>
      <c r="E520" s="3"/>
      <c r="F520" s="7"/>
      <c r="G520" s="7"/>
      <c r="H520" s="4"/>
      <c r="I520" s="9"/>
      <c r="J520" s="9"/>
      <c r="K520" s="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7"/>
      <c r="B521" s="4"/>
      <c r="C521" s="4"/>
      <c r="D521" s="3"/>
      <c r="E521" s="3"/>
      <c r="F521" s="7"/>
      <c r="G521" s="7"/>
      <c r="H521" s="4"/>
      <c r="I521" s="9"/>
      <c r="J521" s="9"/>
      <c r="K521" s="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7"/>
      <c r="B522" s="4"/>
      <c r="C522" s="4"/>
      <c r="D522" s="3"/>
      <c r="E522" s="3"/>
      <c r="F522" s="7"/>
      <c r="G522" s="7"/>
      <c r="H522" s="4"/>
      <c r="I522" s="9"/>
      <c r="J522" s="9"/>
      <c r="K522" s="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7"/>
      <c r="B523" s="4"/>
      <c r="C523" s="4"/>
      <c r="D523" s="3"/>
      <c r="E523" s="3"/>
      <c r="F523" s="7"/>
      <c r="G523" s="7"/>
      <c r="H523" s="4"/>
      <c r="I523" s="9"/>
      <c r="J523" s="9"/>
      <c r="K523" s="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7"/>
      <c r="B524" s="4"/>
      <c r="C524" s="4"/>
      <c r="D524" s="3"/>
      <c r="E524" s="3"/>
      <c r="F524" s="7"/>
      <c r="G524" s="7"/>
      <c r="H524" s="4"/>
      <c r="I524" s="9"/>
      <c r="J524" s="9"/>
      <c r="K524" s="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7"/>
      <c r="B525" s="4"/>
      <c r="C525" s="4"/>
      <c r="D525" s="3"/>
      <c r="E525" s="3"/>
      <c r="F525" s="7"/>
      <c r="G525" s="7"/>
      <c r="H525" s="4"/>
      <c r="I525" s="9"/>
      <c r="J525" s="9"/>
      <c r="K525" s="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7"/>
      <c r="B526" s="4"/>
      <c r="C526" s="4"/>
      <c r="D526" s="3"/>
      <c r="E526" s="3"/>
      <c r="F526" s="7"/>
      <c r="G526" s="7"/>
      <c r="H526" s="4"/>
      <c r="I526" s="9"/>
      <c r="J526" s="9"/>
      <c r="K526" s="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7"/>
      <c r="B527" s="4"/>
      <c r="C527" s="4"/>
      <c r="D527" s="3"/>
      <c r="E527" s="3"/>
      <c r="F527" s="7"/>
      <c r="G527" s="7"/>
      <c r="H527" s="4"/>
      <c r="I527" s="9"/>
      <c r="J527" s="9"/>
      <c r="K527" s="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7"/>
      <c r="B528" s="4"/>
      <c r="C528" s="4"/>
      <c r="D528" s="3"/>
      <c r="E528" s="3"/>
      <c r="F528" s="7"/>
      <c r="G528" s="7"/>
      <c r="H528" s="4"/>
      <c r="I528" s="9"/>
      <c r="J528" s="9"/>
      <c r="K528" s="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7"/>
      <c r="B529" s="4"/>
      <c r="C529" s="4"/>
      <c r="D529" s="3"/>
      <c r="E529" s="3"/>
      <c r="F529" s="7"/>
      <c r="G529" s="7"/>
      <c r="H529" s="4"/>
      <c r="I529" s="9"/>
      <c r="J529" s="9"/>
      <c r="K529" s="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7"/>
      <c r="B530" s="4"/>
      <c r="C530" s="4"/>
      <c r="D530" s="3"/>
      <c r="E530" s="3"/>
      <c r="F530" s="7"/>
      <c r="G530" s="7"/>
      <c r="H530" s="4"/>
      <c r="I530" s="9"/>
      <c r="J530" s="9"/>
      <c r="K530" s="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7"/>
      <c r="B531" s="4"/>
      <c r="C531" s="4"/>
      <c r="D531" s="3"/>
      <c r="E531" s="3"/>
      <c r="F531" s="7"/>
      <c r="G531" s="7"/>
      <c r="H531" s="4"/>
      <c r="I531" s="9"/>
      <c r="J531" s="9"/>
      <c r="K531" s="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7"/>
      <c r="B532" s="4"/>
      <c r="C532" s="4"/>
      <c r="D532" s="3"/>
      <c r="E532" s="3"/>
      <c r="F532" s="7"/>
      <c r="G532" s="7"/>
      <c r="H532" s="4"/>
      <c r="I532" s="9"/>
      <c r="J532" s="9"/>
      <c r="K532" s="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7"/>
      <c r="B533" s="4"/>
      <c r="C533" s="4"/>
      <c r="D533" s="3"/>
      <c r="E533" s="3"/>
      <c r="F533" s="7"/>
      <c r="G533" s="7"/>
      <c r="H533" s="4"/>
      <c r="I533" s="9"/>
      <c r="J533" s="9"/>
      <c r="K533" s="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7"/>
      <c r="B534" s="4"/>
      <c r="C534" s="4"/>
      <c r="D534" s="3"/>
      <c r="E534" s="3"/>
      <c r="F534" s="7"/>
      <c r="G534" s="7"/>
      <c r="H534" s="4"/>
      <c r="I534" s="9"/>
      <c r="J534" s="9"/>
      <c r="K534" s="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7"/>
      <c r="B535" s="4"/>
      <c r="C535" s="4"/>
      <c r="D535" s="3"/>
      <c r="E535" s="3"/>
      <c r="F535" s="7"/>
      <c r="G535" s="7"/>
      <c r="H535" s="4"/>
      <c r="I535" s="9"/>
      <c r="J535" s="9"/>
      <c r="K535" s="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7"/>
      <c r="B536" s="4"/>
      <c r="C536" s="4"/>
      <c r="D536" s="3"/>
      <c r="E536" s="3"/>
      <c r="F536" s="7"/>
      <c r="G536" s="7"/>
      <c r="H536" s="4"/>
      <c r="I536" s="9"/>
      <c r="J536" s="9"/>
      <c r="K536" s="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7"/>
      <c r="B537" s="4"/>
      <c r="C537" s="4"/>
      <c r="D537" s="3"/>
      <c r="E537" s="3"/>
      <c r="F537" s="7"/>
      <c r="G537" s="7"/>
      <c r="H537" s="4"/>
      <c r="I537" s="9"/>
      <c r="J537" s="9"/>
      <c r="K537" s="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7"/>
      <c r="B538" s="4"/>
      <c r="C538" s="4"/>
      <c r="D538" s="3"/>
      <c r="E538" s="3"/>
      <c r="F538" s="7"/>
      <c r="G538" s="7"/>
      <c r="H538" s="4"/>
      <c r="I538" s="9"/>
      <c r="J538" s="9"/>
      <c r="K538" s="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7"/>
      <c r="B539" s="4"/>
      <c r="C539" s="4"/>
      <c r="D539" s="3"/>
      <c r="E539" s="3"/>
      <c r="F539" s="7"/>
      <c r="G539" s="7"/>
      <c r="H539" s="4"/>
      <c r="I539" s="9"/>
      <c r="J539" s="9"/>
      <c r="K539" s="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7"/>
      <c r="B540" s="4"/>
      <c r="C540" s="4"/>
      <c r="D540" s="3"/>
      <c r="E540" s="3"/>
      <c r="F540" s="7"/>
      <c r="G540" s="7"/>
      <c r="H540" s="4"/>
      <c r="I540" s="9"/>
      <c r="J540" s="9"/>
      <c r="K540" s="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7"/>
      <c r="B541" s="4"/>
      <c r="C541" s="4"/>
      <c r="D541" s="3"/>
      <c r="E541" s="3"/>
      <c r="F541" s="7"/>
      <c r="G541" s="7"/>
      <c r="H541" s="4"/>
      <c r="I541" s="9"/>
      <c r="J541" s="9"/>
      <c r="K541" s="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7"/>
      <c r="B542" s="4"/>
      <c r="C542" s="4"/>
      <c r="D542" s="3"/>
      <c r="E542" s="3"/>
      <c r="F542" s="7"/>
      <c r="G542" s="7"/>
      <c r="H542" s="4"/>
      <c r="I542" s="9"/>
      <c r="J542" s="9"/>
      <c r="K542" s="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7"/>
      <c r="B543" s="4"/>
      <c r="C543" s="4"/>
      <c r="D543" s="3"/>
      <c r="E543" s="3"/>
      <c r="F543" s="7"/>
      <c r="G543" s="7"/>
      <c r="H543" s="4"/>
      <c r="I543" s="9"/>
      <c r="J543" s="9"/>
      <c r="K543" s="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7"/>
      <c r="B544" s="4"/>
      <c r="C544" s="4"/>
      <c r="D544" s="3"/>
      <c r="E544" s="3"/>
      <c r="F544" s="7"/>
      <c r="G544" s="7"/>
      <c r="H544" s="4"/>
      <c r="I544" s="9"/>
      <c r="J544" s="9"/>
      <c r="K544" s="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7"/>
      <c r="B545" s="4"/>
      <c r="C545" s="4"/>
      <c r="D545" s="3"/>
      <c r="E545" s="3"/>
      <c r="F545" s="7"/>
      <c r="G545" s="7"/>
      <c r="H545" s="4"/>
      <c r="I545" s="9"/>
      <c r="J545" s="9"/>
      <c r="K545" s="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7"/>
      <c r="B546" s="4"/>
      <c r="C546" s="4"/>
      <c r="D546" s="3"/>
      <c r="E546" s="3"/>
      <c r="F546" s="7"/>
      <c r="G546" s="7"/>
      <c r="H546" s="4"/>
      <c r="I546" s="9"/>
      <c r="J546" s="9"/>
      <c r="K546" s="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7"/>
      <c r="B547" s="4"/>
      <c r="C547" s="4"/>
      <c r="D547" s="3"/>
      <c r="E547" s="3"/>
      <c r="F547" s="7"/>
      <c r="G547" s="7"/>
      <c r="H547" s="4"/>
      <c r="I547" s="9"/>
      <c r="J547" s="9"/>
      <c r="K547" s="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7"/>
      <c r="B548" s="4"/>
      <c r="C548" s="4"/>
      <c r="D548" s="3"/>
      <c r="E548" s="3"/>
      <c r="F548" s="7"/>
      <c r="G548" s="7"/>
      <c r="H548" s="4"/>
      <c r="I548" s="9"/>
      <c r="J548" s="9"/>
      <c r="K548" s="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7"/>
      <c r="B549" s="4"/>
      <c r="C549" s="4"/>
      <c r="D549" s="3"/>
      <c r="E549" s="3"/>
      <c r="F549" s="7"/>
      <c r="G549" s="7"/>
      <c r="H549" s="4"/>
      <c r="I549" s="9"/>
      <c r="J549" s="9"/>
      <c r="K549" s="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7"/>
      <c r="B550" s="4"/>
      <c r="C550" s="4"/>
      <c r="D550" s="3"/>
      <c r="E550" s="3"/>
      <c r="F550" s="7"/>
      <c r="G550" s="7"/>
      <c r="H550" s="4"/>
      <c r="I550" s="9"/>
      <c r="J550" s="9"/>
      <c r="K550" s="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7"/>
      <c r="B551" s="4"/>
      <c r="C551" s="4"/>
      <c r="D551" s="3"/>
      <c r="E551" s="3"/>
      <c r="F551" s="7"/>
      <c r="G551" s="7"/>
      <c r="H551" s="4"/>
      <c r="I551" s="9"/>
      <c r="J551" s="9"/>
      <c r="K551" s="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7"/>
      <c r="B552" s="4"/>
      <c r="C552" s="4"/>
      <c r="D552" s="3"/>
      <c r="E552" s="3"/>
      <c r="F552" s="7"/>
      <c r="G552" s="7"/>
      <c r="H552" s="4"/>
      <c r="I552" s="9"/>
      <c r="J552" s="9"/>
      <c r="K552" s="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7"/>
      <c r="B553" s="4"/>
      <c r="C553" s="4"/>
      <c r="D553" s="3"/>
      <c r="E553" s="3"/>
      <c r="F553" s="7"/>
      <c r="G553" s="7"/>
      <c r="H553" s="4"/>
      <c r="I553" s="9"/>
      <c r="J553" s="9"/>
      <c r="K553" s="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7"/>
      <c r="B554" s="4"/>
      <c r="C554" s="4"/>
      <c r="D554" s="3"/>
      <c r="E554" s="3"/>
      <c r="F554" s="7"/>
      <c r="G554" s="7"/>
      <c r="H554" s="4"/>
      <c r="I554" s="9"/>
      <c r="J554" s="9"/>
      <c r="K554" s="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7"/>
      <c r="B555" s="4"/>
      <c r="C555" s="4"/>
      <c r="D555" s="3"/>
      <c r="E555" s="3"/>
      <c r="F555" s="7"/>
      <c r="G555" s="7"/>
      <c r="H555" s="4"/>
      <c r="I555" s="9"/>
      <c r="J555" s="9"/>
      <c r="K555" s="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7"/>
      <c r="B556" s="4"/>
      <c r="C556" s="4"/>
      <c r="D556" s="3"/>
      <c r="E556" s="3"/>
      <c r="F556" s="7"/>
      <c r="G556" s="7"/>
      <c r="H556" s="4"/>
      <c r="I556" s="9"/>
      <c r="J556" s="9"/>
      <c r="K556" s="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7"/>
      <c r="B557" s="4"/>
      <c r="C557" s="4"/>
      <c r="D557" s="3"/>
      <c r="E557" s="3"/>
      <c r="F557" s="7"/>
      <c r="G557" s="7"/>
      <c r="H557" s="4"/>
      <c r="I557" s="9"/>
      <c r="J557" s="9"/>
      <c r="K557" s="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7"/>
      <c r="B558" s="4"/>
      <c r="C558" s="4"/>
      <c r="D558" s="3"/>
      <c r="E558" s="3"/>
      <c r="F558" s="7"/>
      <c r="G558" s="7"/>
      <c r="H558" s="4"/>
      <c r="I558" s="9"/>
      <c r="J558" s="9"/>
      <c r="K558" s="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7"/>
      <c r="B559" s="4"/>
      <c r="C559" s="4"/>
      <c r="D559" s="3"/>
      <c r="E559" s="3"/>
      <c r="F559" s="7"/>
      <c r="G559" s="7"/>
      <c r="H559" s="4"/>
      <c r="I559" s="9"/>
      <c r="J559" s="9"/>
      <c r="K559" s="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7"/>
      <c r="B560" s="4"/>
      <c r="C560" s="4"/>
      <c r="D560" s="3"/>
      <c r="E560" s="3"/>
      <c r="F560" s="7"/>
      <c r="G560" s="7"/>
      <c r="H560" s="4"/>
      <c r="I560" s="9"/>
      <c r="J560" s="9"/>
      <c r="K560" s="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7"/>
      <c r="B561" s="4"/>
      <c r="C561" s="4"/>
      <c r="D561" s="3"/>
      <c r="E561" s="3"/>
      <c r="F561" s="7"/>
      <c r="G561" s="7"/>
      <c r="H561" s="4"/>
      <c r="I561" s="9"/>
      <c r="J561" s="9"/>
      <c r="K561" s="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7"/>
      <c r="B562" s="4"/>
      <c r="C562" s="4"/>
      <c r="D562" s="3"/>
      <c r="E562" s="3"/>
      <c r="F562" s="7"/>
      <c r="G562" s="7"/>
      <c r="H562" s="4"/>
      <c r="I562" s="9"/>
      <c r="J562" s="9"/>
      <c r="K562" s="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7"/>
      <c r="B563" s="4"/>
      <c r="C563" s="4"/>
      <c r="D563" s="3"/>
      <c r="E563" s="3"/>
      <c r="F563" s="7"/>
      <c r="G563" s="7"/>
      <c r="H563" s="4"/>
      <c r="I563" s="9"/>
      <c r="J563" s="9"/>
      <c r="K563" s="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7"/>
      <c r="B564" s="4"/>
      <c r="C564" s="4"/>
      <c r="D564" s="3"/>
      <c r="E564" s="3"/>
      <c r="F564" s="7"/>
      <c r="G564" s="7"/>
      <c r="H564" s="4"/>
      <c r="I564" s="9"/>
      <c r="J564" s="9"/>
      <c r="K564" s="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7"/>
      <c r="B565" s="4"/>
      <c r="C565" s="4"/>
      <c r="D565" s="3"/>
      <c r="E565" s="3"/>
      <c r="F565" s="7"/>
      <c r="G565" s="7"/>
      <c r="H565" s="4"/>
      <c r="I565" s="9"/>
      <c r="J565" s="9"/>
      <c r="K565" s="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7"/>
      <c r="B566" s="4"/>
      <c r="C566" s="4"/>
      <c r="D566" s="3"/>
      <c r="E566" s="3"/>
      <c r="F566" s="7"/>
      <c r="G566" s="7"/>
      <c r="H566" s="4"/>
      <c r="I566" s="9"/>
      <c r="J566" s="9"/>
      <c r="K566" s="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7"/>
      <c r="B567" s="4"/>
      <c r="C567" s="4"/>
      <c r="D567" s="3"/>
      <c r="E567" s="3"/>
      <c r="F567" s="7"/>
      <c r="G567" s="7"/>
      <c r="H567" s="4"/>
      <c r="I567" s="9"/>
      <c r="J567" s="9"/>
      <c r="K567" s="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7"/>
      <c r="B568" s="4"/>
      <c r="C568" s="4"/>
      <c r="D568" s="3"/>
      <c r="E568" s="3"/>
      <c r="F568" s="7"/>
      <c r="G568" s="7"/>
      <c r="H568" s="4"/>
      <c r="I568" s="9"/>
      <c r="J568" s="9"/>
      <c r="K568" s="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7"/>
      <c r="B569" s="4"/>
      <c r="C569" s="4"/>
      <c r="D569" s="3"/>
      <c r="E569" s="3"/>
      <c r="F569" s="7"/>
      <c r="G569" s="7"/>
      <c r="H569" s="4"/>
      <c r="I569" s="9"/>
      <c r="J569" s="9"/>
      <c r="K569" s="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7"/>
      <c r="B570" s="4"/>
      <c r="C570" s="4"/>
      <c r="D570" s="3"/>
      <c r="E570" s="3"/>
      <c r="F570" s="7"/>
      <c r="G570" s="7"/>
      <c r="H570" s="4"/>
      <c r="I570" s="9"/>
      <c r="J570" s="9"/>
      <c r="K570" s="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7"/>
      <c r="B571" s="4"/>
      <c r="C571" s="4"/>
      <c r="D571" s="3"/>
      <c r="E571" s="3"/>
      <c r="F571" s="7"/>
      <c r="G571" s="7"/>
      <c r="H571" s="4"/>
      <c r="I571" s="9"/>
      <c r="J571" s="9"/>
      <c r="K571" s="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7"/>
      <c r="B572" s="4"/>
      <c r="C572" s="4"/>
      <c r="D572" s="3"/>
      <c r="E572" s="3"/>
      <c r="F572" s="7"/>
      <c r="G572" s="7"/>
      <c r="H572" s="4"/>
      <c r="I572" s="9"/>
      <c r="J572" s="9"/>
      <c r="K572" s="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7"/>
      <c r="B573" s="4"/>
      <c r="C573" s="4"/>
      <c r="D573" s="3"/>
      <c r="E573" s="3"/>
      <c r="F573" s="7"/>
      <c r="G573" s="7"/>
      <c r="H573" s="4"/>
      <c r="I573" s="9"/>
      <c r="J573" s="9"/>
      <c r="K573" s="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7"/>
      <c r="B574" s="4"/>
      <c r="C574" s="4"/>
      <c r="D574" s="3"/>
      <c r="E574" s="3"/>
      <c r="F574" s="7"/>
      <c r="G574" s="7"/>
      <c r="H574" s="4"/>
      <c r="I574" s="9"/>
      <c r="J574" s="9"/>
      <c r="K574" s="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7"/>
      <c r="B575" s="4"/>
      <c r="C575" s="4"/>
      <c r="D575" s="3"/>
      <c r="E575" s="3"/>
      <c r="F575" s="7"/>
      <c r="G575" s="7"/>
      <c r="H575" s="4"/>
      <c r="I575" s="9"/>
      <c r="J575" s="9"/>
      <c r="K575" s="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7"/>
      <c r="B576" s="4"/>
      <c r="C576" s="4"/>
      <c r="D576" s="3"/>
      <c r="E576" s="3"/>
      <c r="F576" s="7"/>
      <c r="G576" s="7"/>
      <c r="H576" s="4"/>
      <c r="I576" s="9"/>
      <c r="J576" s="9"/>
      <c r="K576" s="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7"/>
      <c r="B577" s="4"/>
      <c r="C577" s="4"/>
      <c r="D577" s="3"/>
      <c r="E577" s="3"/>
      <c r="F577" s="7"/>
      <c r="G577" s="7"/>
      <c r="H577" s="4"/>
      <c r="I577" s="9"/>
      <c r="J577" s="9"/>
      <c r="K577" s="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7"/>
      <c r="B578" s="4"/>
      <c r="C578" s="4"/>
      <c r="D578" s="3"/>
      <c r="E578" s="3"/>
      <c r="F578" s="7"/>
      <c r="G578" s="7"/>
      <c r="H578" s="4"/>
      <c r="I578" s="9"/>
      <c r="J578" s="9"/>
      <c r="K578" s="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7"/>
      <c r="B579" s="4"/>
      <c r="C579" s="4"/>
      <c r="D579" s="3"/>
      <c r="E579" s="3"/>
      <c r="F579" s="7"/>
      <c r="G579" s="7"/>
      <c r="H579" s="4"/>
      <c r="I579" s="9"/>
      <c r="J579" s="9"/>
      <c r="K579" s="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7"/>
      <c r="B580" s="4"/>
      <c r="C580" s="4"/>
      <c r="D580" s="3"/>
      <c r="E580" s="3"/>
      <c r="F580" s="7"/>
      <c r="G580" s="7"/>
      <c r="H580" s="4"/>
      <c r="I580" s="9"/>
      <c r="J580" s="9"/>
      <c r="K580" s="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7"/>
      <c r="B581" s="4"/>
      <c r="C581" s="4"/>
      <c r="D581" s="3"/>
      <c r="E581" s="3"/>
      <c r="F581" s="7"/>
      <c r="G581" s="7"/>
      <c r="H581" s="4"/>
      <c r="I581" s="9"/>
      <c r="J581" s="9"/>
      <c r="K581" s="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7"/>
      <c r="B582" s="4"/>
      <c r="C582" s="4"/>
      <c r="D582" s="3"/>
      <c r="E582" s="3"/>
      <c r="F582" s="7"/>
      <c r="G582" s="7"/>
      <c r="H582" s="4"/>
      <c r="I582" s="9"/>
      <c r="J582" s="9"/>
      <c r="K582" s="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7"/>
      <c r="B583" s="4"/>
      <c r="C583" s="4"/>
      <c r="D583" s="3"/>
      <c r="E583" s="3"/>
      <c r="F583" s="7"/>
      <c r="G583" s="7"/>
      <c r="H583" s="4"/>
      <c r="I583" s="9"/>
      <c r="J583" s="9"/>
      <c r="K583" s="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7"/>
      <c r="B584" s="4"/>
      <c r="C584" s="4"/>
      <c r="D584" s="3"/>
      <c r="E584" s="3"/>
      <c r="F584" s="7"/>
      <c r="G584" s="7"/>
      <c r="H584" s="4"/>
      <c r="I584" s="9"/>
      <c r="J584" s="9"/>
      <c r="K584" s="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7"/>
      <c r="B585" s="4"/>
      <c r="C585" s="4"/>
      <c r="D585" s="3"/>
      <c r="E585" s="3"/>
      <c r="F585" s="7"/>
      <c r="G585" s="7"/>
      <c r="H585" s="4"/>
      <c r="I585" s="9"/>
      <c r="J585" s="9"/>
      <c r="K585" s="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7"/>
      <c r="B586" s="4"/>
      <c r="C586" s="4"/>
      <c r="D586" s="3"/>
      <c r="E586" s="3"/>
      <c r="F586" s="7"/>
      <c r="G586" s="7"/>
      <c r="H586" s="4"/>
      <c r="I586" s="9"/>
      <c r="J586" s="9"/>
      <c r="K586" s="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7"/>
      <c r="B587" s="4"/>
      <c r="C587" s="4"/>
      <c r="D587" s="3"/>
      <c r="E587" s="3"/>
      <c r="F587" s="7"/>
      <c r="G587" s="7"/>
      <c r="H587" s="4"/>
      <c r="I587" s="9"/>
      <c r="J587" s="9"/>
      <c r="K587" s="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7"/>
      <c r="B588" s="4"/>
      <c r="C588" s="4"/>
      <c r="D588" s="3"/>
      <c r="E588" s="3"/>
      <c r="F588" s="7"/>
      <c r="G588" s="7"/>
      <c r="H588" s="4"/>
      <c r="I588" s="9"/>
      <c r="J588" s="9"/>
      <c r="K588" s="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7"/>
      <c r="B589" s="4"/>
      <c r="C589" s="4"/>
      <c r="D589" s="3"/>
      <c r="E589" s="3"/>
      <c r="F589" s="7"/>
      <c r="G589" s="7"/>
      <c r="H589" s="4"/>
      <c r="I589" s="9"/>
      <c r="J589" s="9"/>
      <c r="K589" s="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7"/>
      <c r="B590" s="4"/>
      <c r="C590" s="4"/>
      <c r="D590" s="3"/>
      <c r="E590" s="3"/>
      <c r="F590" s="7"/>
      <c r="G590" s="7"/>
      <c r="H590" s="4"/>
      <c r="I590" s="9"/>
      <c r="J590" s="9"/>
      <c r="K590" s="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7"/>
      <c r="B591" s="4"/>
      <c r="C591" s="4"/>
      <c r="D591" s="3"/>
      <c r="E591" s="3"/>
      <c r="F591" s="7"/>
      <c r="G591" s="7"/>
      <c r="H591" s="4"/>
      <c r="I591" s="9"/>
      <c r="J591" s="9"/>
      <c r="K591" s="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7"/>
      <c r="B592" s="4"/>
      <c r="C592" s="4"/>
      <c r="D592" s="3"/>
      <c r="E592" s="3"/>
      <c r="F592" s="7"/>
      <c r="G592" s="7"/>
      <c r="H592" s="4"/>
      <c r="I592" s="9"/>
      <c r="J592" s="9"/>
      <c r="K592" s="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7"/>
      <c r="B593" s="4"/>
      <c r="C593" s="4"/>
      <c r="D593" s="3"/>
      <c r="E593" s="3"/>
      <c r="F593" s="7"/>
      <c r="G593" s="7"/>
      <c r="H593" s="4"/>
      <c r="I593" s="9"/>
      <c r="J593" s="9"/>
      <c r="K593" s="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7"/>
      <c r="B594" s="4"/>
      <c r="C594" s="4"/>
      <c r="D594" s="3"/>
      <c r="E594" s="3"/>
      <c r="F594" s="7"/>
      <c r="G594" s="7"/>
      <c r="H594" s="4"/>
      <c r="I594" s="9"/>
      <c r="J594" s="9"/>
      <c r="K594" s="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7"/>
      <c r="B595" s="4"/>
      <c r="C595" s="4"/>
      <c r="D595" s="3"/>
      <c r="E595" s="3"/>
      <c r="F595" s="7"/>
      <c r="G595" s="7"/>
      <c r="H595" s="4"/>
      <c r="I595" s="9"/>
      <c r="J595" s="9"/>
      <c r="K595" s="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7"/>
      <c r="B596" s="4"/>
      <c r="C596" s="4"/>
      <c r="D596" s="3"/>
      <c r="E596" s="3"/>
      <c r="F596" s="7"/>
      <c r="G596" s="7"/>
      <c r="H596" s="4"/>
      <c r="I596" s="9"/>
      <c r="J596" s="9"/>
      <c r="K596" s="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7"/>
      <c r="B597" s="4"/>
      <c r="C597" s="4"/>
      <c r="D597" s="3"/>
      <c r="E597" s="3"/>
      <c r="F597" s="7"/>
      <c r="G597" s="7"/>
      <c r="H597" s="4"/>
      <c r="I597" s="9"/>
      <c r="J597" s="9"/>
      <c r="K597" s="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7"/>
      <c r="B598" s="4"/>
      <c r="C598" s="4"/>
      <c r="D598" s="3"/>
      <c r="E598" s="3"/>
      <c r="F598" s="7"/>
      <c r="G598" s="7"/>
      <c r="H598" s="4"/>
      <c r="I598" s="9"/>
      <c r="J598" s="9"/>
      <c r="K598" s="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7"/>
      <c r="B599" s="4"/>
      <c r="C599" s="4"/>
      <c r="D599" s="3"/>
      <c r="E599" s="3"/>
      <c r="F599" s="7"/>
      <c r="G599" s="7"/>
      <c r="H599" s="4"/>
      <c r="I599" s="9"/>
      <c r="J599" s="9"/>
      <c r="K599" s="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7"/>
      <c r="B600" s="4"/>
      <c r="C600" s="4"/>
      <c r="D600" s="3"/>
      <c r="E600" s="3"/>
      <c r="F600" s="7"/>
      <c r="G600" s="7"/>
      <c r="H600" s="4"/>
      <c r="I600" s="9"/>
      <c r="J600" s="9"/>
      <c r="K600" s="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7"/>
      <c r="B601" s="4"/>
      <c r="C601" s="4"/>
      <c r="D601" s="3"/>
      <c r="E601" s="3"/>
      <c r="F601" s="7"/>
      <c r="G601" s="7"/>
      <c r="H601" s="4"/>
      <c r="I601" s="9"/>
      <c r="J601" s="9"/>
      <c r="K601" s="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7"/>
      <c r="B602" s="4"/>
      <c r="C602" s="4"/>
      <c r="D602" s="3"/>
      <c r="E602" s="3"/>
      <c r="F602" s="7"/>
      <c r="G602" s="7"/>
      <c r="H602" s="4"/>
      <c r="I602" s="9"/>
      <c r="J602" s="9"/>
      <c r="K602" s="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7"/>
      <c r="B603" s="4"/>
      <c r="C603" s="4"/>
      <c r="D603" s="3"/>
      <c r="E603" s="3"/>
      <c r="F603" s="7"/>
      <c r="G603" s="7"/>
      <c r="H603" s="4"/>
      <c r="I603" s="9"/>
      <c r="J603" s="9"/>
      <c r="K603" s="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7"/>
      <c r="B604" s="4"/>
      <c r="C604" s="4"/>
      <c r="D604" s="3"/>
      <c r="E604" s="3"/>
      <c r="F604" s="7"/>
      <c r="G604" s="7"/>
      <c r="H604" s="4"/>
      <c r="I604" s="9"/>
      <c r="J604" s="9"/>
      <c r="K604" s="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7"/>
      <c r="B605" s="4"/>
      <c r="C605" s="4"/>
      <c r="D605" s="3"/>
      <c r="E605" s="3"/>
      <c r="F605" s="7"/>
      <c r="G605" s="7"/>
      <c r="H605" s="4"/>
      <c r="I605" s="9"/>
      <c r="J605" s="9"/>
      <c r="K605" s="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7"/>
      <c r="B606" s="4"/>
      <c r="C606" s="4"/>
      <c r="D606" s="3"/>
      <c r="E606" s="3"/>
      <c r="F606" s="7"/>
      <c r="G606" s="7"/>
      <c r="H606" s="4"/>
      <c r="I606" s="9"/>
      <c r="J606" s="9"/>
      <c r="K606" s="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7"/>
      <c r="B607" s="4"/>
      <c r="C607" s="4"/>
      <c r="D607" s="3"/>
      <c r="E607" s="3"/>
      <c r="F607" s="7"/>
      <c r="G607" s="7"/>
      <c r="H607" s="4"/>
      <c r="I607" s="9"/>
      <c r="J607" s="9"/>
      <c r="K607" s="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7"/>
      <c r="B608" s="4"/>
      <c r="C608" s="4"/>
      <c r="D608" s="3"/>
      <c r="E608" s="3"/>
      <c r="F608" s="7"/>
      <c r="G608" s="7"/>
      <c r="H608" s="4"/>
      <c r="I608" s="9"/>
      <c r="J608" s="9"/>
      <c r="K608" s="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7"/>
      <c r="B609" s="4"/>
      <c r="C609" s="4"/>
      <c r="D609" s="3"/>
      <c r="E609" s="3"/>
      <c r="F609" s="7"/>
      <c r="G609" s="7"/>
      <c r="H609" s="4"/>
      <c r="I609" s="9"/>
      <c r="J609" s="9"/>
      <c r="K609" s="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7"/>
      <c r="B610" s="4"/>
      <c r="C610" s="4"/>
      <c r="D610" s="3"/>
      <c r="E610" s="3"/>
      <c r="F610" s="7"/>
      <c r="G610" s="7"/>
      <c r="H610" s="4"/>
      <c r="I610" s="9"/>
      <c r="J610" s="9"/>
      <c r="K610" s="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7"/>
      <c r="B611" s="4"/>
      <c r="C611" s="4"/>
      <c r="D611" s="3"/>
      <c r="E611" s="3"/>
      <c r="F611" s="7"/>
      <c r="G611" s="7"/>
      <c r="H611" s="4"/>
      <c r="I611" s="9"/>
      <c r="J611" s="9"/>
      <c r="K611" s="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7"/>
      <c r="B612" s="4"/>
      <c r="C612" s="4"/>
      <c r="D612" s="3"/>
      <c r="E612" s="3"/>
      <c r="F612" s="7"/>
      <c r="G612" s="7"/>
      <c r="H612" s="4"/>
      <c r="I612" s="9"/>
      <c r="J612" s="9"/>
      <c r="K612" s="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7"/>
      <c r="B613" s="4"/>
      <c r="C613" s="4"/>
      <c r="D613" s="3"/>
      <c r="E613" s="3"/>
      <c r="F613" s="7"/>
      <c r="G613" s="7"/>
      <c r="H613" s="4"/>
      <c r="I613" s="9"/>
      <c r="J613" s="9"/>
      <c r="K613" s="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7"/>
      <c r="B614" s="4"/>
      <c r="C614" s="4"/>
      <c r="D614" s="3"/>
      <c r="E614" s="3"/>
      <c r="F614" s="7"/>
      <c r="G614" s="7"/>
      <c r="H614" s="4"/>
      <c r="I614" s="9"/>
      <c r="J614" s="9"/>
      <c r="K614" s="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7"/>
      <c r="B615" s="4"/>
      <c r="C615" s="4"/>
      <c r="D615" s="3"/>
      <c r="E615" s="3"/>
      <c r="F615" s="7"/>
      <c r="G615" s="7"/>
      <c r="H615" s="4"/>
      <c r="I615" s="9"/>
      <c r="J615" s="9"/>
      <c r="K615" s="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7"/>
      <c r="B616" s="4"/>
      <c r="C616" s="4"/>
      <c r="D616" s="3"/>
      <c r="E616" s="3"/>
      <c r="F616" s="7"/>
      <c r="G616" s="7"/>
      <c r="H616" s="4"/>
      <c r="I616" s="9"/>
      <c r="J616" s="9"/>
      <c r="K616" s="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7"/>
      <c r="B617" s="4"/>
      <c r="C617" s="4"/>
      <c r="D617" s="3"/>
      <c r="E617" s="3"/>
      <c r="F617" s="7"/>
      <c r="G617" s="7"/>
      <c r="H617" s="4"/>
      <c r="I617" s="9"/>
      <c r="J617" s="9"/>
      <c r="K617" s="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7"/>
      <c r="B618" s="4"/>
      <c r="C618" s="4"/>
      <c r="D618" s="3"/>
      <c r="E618" s="3"/>
      <c r="F618" s="7"/>
      <c r="G618" s="7"/>
      <c r="H618" s="4"/>
      <c r="I618" s="9"/>
      <c r="J618" s="9"/>
      <c r="K618" s="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7"/>
      <c r="B619" s="4"/>
      <c r="C619" s="4"/>
      <c r="D619" s="3"/>
      <c r="E619" s="3"/>
      <c r="F619" s="7"/>
      <c r="G619" s="7"/>
      <c r="H619" s="4"/>
      <c r="I619" s="9"/>
      <c r="J619" s="9"/>
      <c r="K619" s="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7"/>
      <c r="B620" s="4"/>
      <c r="C620" s="4"/>
      <c r="D620" s="3"/>
      <c r="E620" s="3"/>
      <c r="F620" s="7"/>
      <c r="G620" s="7"/>
      <c r="H620" s="4"/>
      <c r="I620" s="9"/>
      <c r="J620" s="9"/>
      <c r="K620" s="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7"/>
      <c r="B621" s="4"/>
      <c r="C621" s="4"/>
      <c r="D621" s="3"/>
      <c r="E621" s="3"/>
      <c r="F621" s="7"/>
      <c r="G621" s="7"/>
      <c r="H621" s="4"/>
      <c r="I621" s="9"/>
      <c r="J621" s="9"/>
      <c r="K621" s="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7"/>
      <c r="B622" s="4"/>
      <c r="C622" s="4"/>
      <c r="D622" s="3"/>
      <c r="E622" s="3"/>
      <c r="F622" s="7"/>
      <c r="G622" s="7"/>
      <c r="H622" s="4"/>
      <c r="I622" s="9"/>
      <c r="J622" s="9"/>
      <c r="K622" s="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7"/>
      <c r="B623" s="4"/>
      <c r="C623" s="4"/>
      <c r="D623" s="3"/>
      <c r="E623" s="3"/>
      <c r="F623" s="7"/>
      <c r="G623" s="7"/>
      <c r="H623" s="4"/>
      <c r="I623" s="9"/>
      <c r="J623" s="9"/>
      <c r="K623" s="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7"/>
      <c r="B624" s="4"/>
      <c r="C624" s="4"/>
      <c r="D624" s="3"/>
      <c r="E624" s="3"/>
      <c r="F624" s="7"/>
      <c r="G624" s="7"/>
      <c r="H624" s="4"/>
      <c r="I624" s="9"/>
      <c r="J624" s="9"/>
      <c r="K624" s="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7"/>
      <c r="B625" s="4"/>
      <c r="C625" s="4"/>
      <c r="D625" s="3"/>
      <c r="E625" s="3"/>
      <c r="F625" s="7"/>
      <c r="G625" s="7"/>
      <c r="H625" s="4"/>
      <c r="I625" s="9"/>
      <c r="J625" s="9"/>
      <c r="K625" s="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7"/>
      <c r="B626" s="4"/>
      <c r="C626" s="4"/>
      <c r="D626" s="3"/>
      <c r="E626" s="3"/>
      <c r="F626" s="7"/>
      <c r="G626" s="7"/>
      <c r="H626" s="4"/>
      <c r="I626" s="9"/>
      <c r="J626" s="9"/>
      <c r="K626" s="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7"/>
      <c r="B627" s="4"/>
      <c r="C627" s="4"/>
      <c r="D627" s="3"/>
      <c r="E627" s="3"/>
      <c r="F627" s="7"/>
      <c r="G627" s="7"/>
      <c r="H627" s="4"/>
      <c r="I627" s="9"/>
      <c r="J627" s="9"/>
      <c r="K627" s="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7"/>
      <c r="B628" s="4"/>
      <c r="C628" s="4"/>
      <c r="D628" s="3"/>
      <c r="E628" s="3"/>
      <c r="F628" s="7"/>
      <c r="G628" s="7"/>
      <c r="H628" s="4"/>
      <c r="I628" s="9"/>
      <c r="J628" s="9"/>
      <c r="K628" s="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7"/>
      <c r="B629" s="4"/>
      <c r="C629" s="4"/>
      <c r="D629" s="3"/>
      <c r="E629" s="3"/>
      <c r="F629" s="7"/>
      <c r="G629" s="7"/>
      <c r="H629" s="4"/>
      <c r="I629" s="9"/>
      <c r="J629" s="9"/>
      <c r="K629" s="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7"/>
      <c r="B630" s="4"/>
      <c r="C630" s="4"/>
      <c r="D630" s="3"/>
      <c r="E630" s="3"/>
      <c r="F630" s="7"/>
      <c r="G630" s="7"/>
      <c r="H630" s="4"/>
      <c r="I630" s="9"/>
      <c r="J630" s="9"/>
      <c r="K630" s="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7"/>
      <c r="B631" s="4"/>
      <c r="C631" s="4"/>
      <c r="D631" s="3"/>
      <c r="E631" s="3"/>
      <c r="F631" s="7"/>
      <c r="G631" s="7"/>
      <c r="H631" s="4"/>
      <c r="I631" s="9"/>
      <c r="J631" s="9"/>
      <c r="K631" s="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7"/>
      <c r="B632" s="4"/>
      <c r="C632" s="4"/>
      <c r="D632" s="3"/>
      <c r="E632" s="3"/>
      <c r="F632" s="7"/>
      <c r="G632" s="7"/>
      <c r="H632" s="4"/>
      <c r="I632" s="9"/>
      <c r="J632" s="9"/>
      <c r="K632" s="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7"/>
      <c r="B633" s="4"/>
      <c r="C633" s="4"/>
      <c r="D633" s="3"/>
      <c r="E633" s="3"/>
      <c r="F633" s="7"/>
      <c r="G633" s="7"/>
      <c r="H633" s="4"/>
      <c r="I633" s="9"/>
      <c r="J633" s="9"/>
      <c r="K633" s="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7"/>
      <c r="B634" s="4"/>
      <c r="C634" s="4"/>
      <c r="D634" s="3"/>
      <c r="E634" s="3"/>
      <c r="F634" s="7"/>
      <c r="G634" s="7"/>
      <c r="H634" s="4"/>
      <c r="I634" s="9"/>
      <c r="J634" s="9"/>
      <c r="K634" s="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7"/>
      <c r="B635" s="4"/>
      <c r="C635" s="4"/>
      <c r="D635" s="3"/>
      <c r="E635" s="3"/>
      <c r="F635" s="7"/>
      <c r="G635" s="7"/>
      <c r="H635" s="4"/>
      <c r="I635" s="9"/>
      <c r="J635" s="9"/>
      <c r="K635" s="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7"/>
      <c r="B636" s="4"/>
      <c r="C636" s="4"/>
      <c r="D636" s="3"/>
      <c r="E636" s="3"/>
      <c r="F636" s="7"/>
      <c r="G636" s="7"/>
      <c r="H636" s="4"/>
      <c r="I636" s="9"/>
      <c r="J636" s="9"/>
      <c r="K636" s="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7"/>
      <c r="B637" s="4"/>
      <c r="C637" s="4"/>
      <c r="D637" s="3"/>
      <c r="E637" s="3"/>
      <c r="F637" s="7"/>
      <c r="G637" s="7"/>
      <c r="H637" s="4"/>
      <c r="I637" s="9"/>
      <c r="J637" s="9"/>
      <c r="K637" s="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7"/>
      <c r="B638" s="4"/>
      <c r="C638" s="4"/>
      <c r="D638" s="3"/>
      <c r="E638" s="3"/>
      <c r="F638" s="7"/>
      <c r="G638" s="7"/>
      <c r="H638" s="4"/>
      <c r="I638" s="9"/>
      <c r="J638" s="9"/>
      <c r="K638" s="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7"/>
      <c r="B639" s="4"/>
      <c r="C639" s="4"/>
      <c r="D639" s="3"/>
      <c r="E639" s="3"/>
      <c r="F639" s="7"/>
      <c r="G639" s="7"/>
      <c r="H639" s="4"/>
      <c r="I639" s="9"/>
      <c r="J639" s="9"/>
      <c r="K639" s="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7"/>
      <c r="B640" s="4"/>
      <c r="C640" s="4"/>
      <c r="D640" s="3"/>
      <c r="E640" s="3"/>
      <c r="F640" s="7"/>
      <c r="G640" s="7"/>
      <c r="H640" s="4"/>
      <c r="I640" s="9"/>
      <c r="J640" s="9"/>
      <c r="K640" s="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7"/>
      <c r="B641" s="4"/>
      <c r="C641" s="4"/>
      <c r="D641" s="3"/>
      <c r="E641" s="3"/>
      <c r="F641" s="7"/>
      <c r="G641" s="7"/>
      <c r="H641" s="4"/>
      <c r="I641" s="9"/>
      <c r="J641" s="9"/>
      <c r="K641" s="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7"/>
      <c r="B642" s="4"/>
      <c r="C642" s="4"/>
      <c r="D642" s="3"/>
      <c r="E642" s="3"/>
      <c r="F642" s="7"/>
      <c r="G642" s="7"/>
      <c r="H642" s="4"/>
      <c r="I642" s="9"/>
      <c r="J642" s="9"/>
      <c r="K642" s="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7"/>
      <c r="B643" s="4"/>
      <c r="C643" s="4"/>
      <c r="D643" s="3"/>
      <c r="E643" s="3"/>
      <c r="F643" s="7"/>
      <c r="G643" s="7"/>
      <c r="H643" s="4"/>
      <c r="I643" s="9"/>
      <c r="J643" s="9"/>
      <c r="K643" s="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7"/>
      <c r="B644" s="4"/>
      <c r="C644" s="4"/>
      <c r="D644" s="3"/>
      <c r="E644" s="3"/>
      <c r="F644" s="7"/>
      <c r="G644" s="7"/>
      <c r="H644" s="4"/>
      <c r="I644" s="9"/>
      <c r="J644" s="9"/>
      <c r="K644" s="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7"/>
      <c r="B645" s="4"/>
      <c r="C645" s="4"/>
      <c r="D645" s="3"/>
      <c r="E645" s="3"/>
      <c r="F645" s="7"/>
      <c r="G645" s="7"/>
      <c r="H645" s="4"/>
      <c r="I645" s="9"/>
      <c r="J645" s="9"/>
      <c r="K645" s="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7"/>
      <c r="B646" s="4"/>
      <c r="C646" s="4"/>
      <c r="D646" s="3"/>
      <c r="E646" s="3"/>
      <c r="F646" s="7"/>
      <c r="G646" s="7"/>
      <c r="H646" s="4"/>
      <c r="I646" s="9"/>
      <c r="J646" s="9"/>
      <c r="K646" s="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7"/>
      <c r="B647" s="4"/>
      <c r="C647" s="4"/>
      <c r="D647" s="3"/>
      <c r="E647" s="3"/>
      <c r="F647" s="7"/>
      <c r="G647" s="7"/>
      <c r="H647" s="4"/>
      <c r="I647" s="9"/>
      <c r="J647" s="9"/>
      <c r="K647" s="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7"/>
      <c r="B648" s="4"/>
      <c r="C648" s="4"/>
      <c r="D648" s="3"/>
      <c r="E648" s="3"/>
      <c r="F648" s="7"/>
      <c r="G648" s="7"/>
      <c r="H648" s="4"/>
      <c r="I648" s="9"/>
      <c r="J648" s="9"/>
      <c r="K648" s="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7"/>
      <c r="B649" s="4"/>
      <c r="C649" s="4"/>
      <c r="D649" s="3"/>
      <c r="E649" s="3"/>
      <c r="F649" s="7"/>
      <c r="G649" s="7"/>
      <c r="H649" s="4"/>
      <c r="I649" s="9"/>
      <c r="J649" s="9"/>
      <c r="K649" s="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7"/>
      <c r="B650" s="4"/>
      <c r="C650" s="4"/>
      <c r="D650" s="3"/>
      <c r="E650" s="3"/>
      <c r="F650" s="7"/>
      <c r="G650" s="7"/>
      <c r="H650" s="4"/>
      <c r="I650" s="9"/>
      <c r="J650" s="9"/>
      <c r="K650" s="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7"/>
      <c r="B651" s="4"/>
      <c r="C651" s="4"/>
      <c r="D651" s="3"/>
      <c r="E651" s="3"/>
      <c r="F651" s="7"/>
      <c r="G651" s="7"/>
      <c r="H651" s="4"/>
      <c r="I651" s="9"/>
      <c r="J651" s="9"/>
      <c r="K651" s="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7"/>
      <c r="B652" s="4"/>
      <c r="C652" s="4"/>
      <c r="D652" s="3"/>
      <c r="E652" s="3"/>
      <c r="F652" s="7"/>
      <c r="G652" s="7"/>
      <c r="H652" s="4"/>
      <c r="I652" s="9"/>
      <c r="J652" s="9"/>
      <c r="K652" s="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7"/>
      <c r="B653" s="4"/>
      <c r="C653" s="4"/>
      <c r="D653" s="3"/>
      <c r="E653" s="3"/>
      <c r="F653" s="7"/>
      <c r="G653" s="7"/>
      <c r="H653" s="4"/>
      <c r="I653" s="9"/>
      <c r="J653" s="9"/>
      <c r="K653" s="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7"/>
      <c r="B654" s="4"/>
      <c r="C654" s="4"/>
      <c r="D654" s="3"/>
      <c r="E654" s="3"/>
      <c r="F654" s="7"/>
      <c r="G654" s="7"/>
      <c r="H654" s="4"/>
      <c r="I654" s="9"/>
      <c r="J654" s="9"/>
      <c r="K654" s="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7"/>
      <c r="B655" s="4"/>
      <c r="C655" s="4"/>
      <c r="D655" s="3"/>
      <c r="E655" s="3"/>
      <c r="F655" s="7"/>
      <c r="G655" s="7"/>
      <c r="H655" s="4"/>
      <c r="I655" s="9"/>
      <c r="J655" s="9"/>
      <c r="K655" s="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7"/>
      <c r="B656" s="4"/>
      <c r="C656" s="4"/>
      <c r="D656" s="3"/>
      <c r="E656" s="3"/>
      <c r="F656" s="7"/>
      <c r="G656" s="7"/>
      <c r="H656" s="4"/>
      <c r="I656" s="9"/>
      <c r="J656" s="9"/>
      <c r="K656" s="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7"/>
      <c r="B657" s="4"/>
      <c r="C657" s="4"/>
      <c r="D657" s="3"/>
      <c r="E657" s="3"/>
      <c r="F657" s="7"/>
      <c r="G657" s="7"/>
      <c r="H657" s="4"/>
      <c r="I657" s="9"/>
      <c r="J657" s="9"/>
      <c r="K657" s="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7"/>
      <c r="B658" s="4"/>
      <c r="C658" s="4"/>
      <c r="D658" s="3"/>
      <c r="E658" s="3"/>
      <c r="F658" s="7"/>
      <c r="G658" s="7"/>
      <c r="H658" s="4"/>
      <c r="I658" s="9"/>
      <c r="J658" s="9"/>
      <c r="K658" s="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7"/>
      <c r="B659" s="4"/>
      <c r="C659" s="4"/>
      <c r="D659" s="3"/>
      <c r="E659" s="3"/>
      <c r="F659" s="7"/>
      <c r="G659" s="7"/>
      <c r="H659" s="4"/>
      <c r="I659" s="9"/>
      <c r="J659" s="9"/>
      <c r="K659" s="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7"/>
      <c r="B660" s="4"/>
      <c r="C660" s="4"/>
      <c r="D660" s="3"/>
      <c r="E660" s="3"/>
      <c r="F660" s="7"/>
      <c r="G660" s="7"/>
      <c r="H660" s="4"/>
      <c r="I660" s="9"/>
      <c r="J660" s="9"/>
      <c r="K660" s="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7"/>
      <c r="B661" s="4"/>
      <c r="C661" s="4"/>
      <c r="D661" s="3"/>
      <c r="E661" s="3"/>
      <c r="F661" s="7"/>
      <c r="G661" s="7"/>
      <c r="H661" s="4"/>
      <c r="I661" s="9"/>
      <c r="J661" s="9"/>
      <c r="K661" s="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7"/>
      <c r="B662" s="4"/>
      <c r="C662" s="4"/>
      <c r="D662" s="3"/>
      <c r="E662" s="3"/>
      <c r="F662" s="7"/>
      <c r="G662" s="7"/>
      <c r="H662" s="4"/>
      <c r="I662" s="9"/>
      <c r="J662" s="9"/>
      <c r="K662" s="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7"/>
      <c r="B663" s="4"/>
      <c r="C663" s="4"/>
      <c r="D663" s="3"/>
      <c r="E663" s="3"/>
      <c r="F663" s="7"/>
      <c r="G663" s="7"/>
      <c r="H663" s="4"/>
      <c r="I663" s="9"/>
      <c r="J663" s="9"/>
      <c r="K663" s="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7"/>
      <c r="B664" s="4"/>
      <c r="C664" s="4"/>
      <c r="D664" s="3"/>
      <c r="E664" s="3"/>
      <c r="F664" s="7"/>
      <c r="G664" s="7"/>
      <c r="H664" s="4"/>
      <c r="I664" s="9"/>
      <c r="J664" s="9"/>
      <c r="K664" s="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7"/>
      <c r="B665" s="4"/>
      <c r="C665" s="4"/>
      <c r="D665" s="3"/>
      <c r="E665" s="3"/>
      <c r="F665" s="7"/>
      <c r="G665" s="7"/>
      <c r="H665" s="4"/>
      <c r="I665" s="9"/>
      <c r="J665" s="9"/>
      <c r="K665" s="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7"/>
      <c r="B666" s="4"/>
      <c r="C666" s="4"/>
      <c r="D666" s="3"/>
      <c r="E666" s="3"/>
      <c r="F666" s="7"/>
      <c r="G666" s="7"/>
      <c r="H666" s="4"/>
      <c r="I666" s="9"/>
      <c r="J666" s="9"/>
      <c r="K666" s="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7"/>
      <c r="B667" s="4"/>
      <c r="C667" s="4"/>
      <c r="D667" s="3"/>
      <c r="E667" s="3"/>
      <c r="F667" s="7"/>
      <c r="G667" s="7"/>
      <c r="H667" s="4"/>
      <c r="I667" s="9"/>
      <c r="J667" s="9"/>
      <c r="K667" s="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7"/>
      <c r="B668" s="4"/>
      <c r="C668" s="4"/>
      <c r="D668" s="3"/>
      <c r="E668" s="3"/>
      <c r="F668" s="7"/>
      <c r="G668" s="7"/>
      <c r="H668" s="4"/>
      <c r="I668" s="9"/>
      <c r="J668" s="9"/>
      <c r="K668" s="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7"/>
      <c r="B669" s="4"/>
      <c r="C669" s="4"/>
      <c r="D669" s="3"/>
      <c r="E669" s="3"/>
      <c r="F669" s="7"/>
      <c r="G669" s="7"/>
      <c r="H669" s="4"/>
      <c r="I669" s="9"/>
      <c r="J669" s="9"/>
      <c r="K669" s="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7"/>
      <c r="B670" s="4"/>
      <c r="C670" s="4"/>
      <c r="D670" s="3"/>
      <c r="E670" s="3"/>
      <c r="F670" s="7"/>
      <c r="G670" s="7"/>
      <c r="H670" s="4"/>
      <c r="I670" s="9"/>
      <c r="J670" s="9"/>
      <c r="K670" s="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7"/>
      <c r="B671" s="4"/>
      <c r="C671" s="4"/>
      <c r="D671" s="3"/>
      <c r="E671" s="3"/>
      <c r="F671" s="7"/>
      <c r="G671" s="7"/>
      <c r="H671" s="4"/>
      <c r="I671" s="9"/>
      <c r="J671" s="9"/>
      <c r="K671" s="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7"/>
      <c r="B672" s="4"/>
      <c r="C672" s="4"/>
      <c r="D672" s="3"/>
      <c r="E672" s="3"/>
      <c r="F672" s="7"/>
      <c r="G672" s="7"/>
      <c r="H672" s="4"/>
      <c r="I672" s="9"/>
      <c r="J672" s="9"/>
      <c r="K672" s="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7"/>
      <c r="B673" s="4"/>
      <c r="C673" s="4"/>
      <c r="D673" s="3"/>
      <c r="E673" s="3"/>
      <c r="F673" s="7"/>
      <c r="G673" s="7"/>
      <c r="H673" s="4"/>
      <c r="I673" s="9"/>
      <c r="J673" s="9"/>
      <c r="K673" s="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7"/>
      <c r="B674" s="4"/>
      <c r="C674" s="4"/>
      <c r="D674" s="3"/>
      <c r="E674" s="3"/>
      <c r="F674" s="7"/>
      <c r="G674" s="7"/>
      <c r="H674" s="4"/>
      <c r="I674" s="9"/>
      <c r="J674" s="9"/>
      <c r="K674" s="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7"/>
      <c r="B675" s="4"/>
      <c r="C675" s="4"/>
      <c r="D675" s="3"/>
      <c r="E675" s="3"/>
      <c r="F675" s="7"/>
      <c r="G675" s="7"/>
      <c r="H675" s="4"/>
      <c r="I675" s="9"/>
      <c r="J675" s="9"/>
      <c r="K675" s="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7"/>
      <c r="B676" s="4"/>
      <c r="C676" s="4"/>
      <c r="D676" s="3"/>
      <c r="E676" s="3"/>
      <c r="F676" s="7"/>
      <c r="G676" s="7"/>
      <c r="H676" s="4"/>
      <c r="I676" s="9"/>
      <c r="J676" s="9"/>
      <c r="K676" s="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7"/>
      <c r="B677" s="4"/>
      <c r="C677" s="4"/>
      <c r="D677" s="3"/>
      <c r="E677" s="3"/>
      <c r="F677" s="7"/>
      <c r="G677" s="7"/>
      <c r="H677" s="4"/>
      <c r="I677" s="9"/>
      <c r="J677" s="9"/>
      <c r="K677" s="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7"/>
      <c r="B678" s="4"/>
      <c r="C678" s="4"/>
      <c r="D678" s="3"/>
      <c r="E678" s="3"/>
      <c r="F678" s="7"/>
      <c r="G678" s="7"/>
      <c r="H678" s="4"/>
      <c r="I678" s="9"/>
      <c r="J678" s="9"/>
      <c r="K678" s="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7"/>
      <c r="B679" s="4"/>
      <c r="C679" s="4"/>
      <c r="D679" s="3"/>
      <c r="E679" s="3"/>
      <c r="F679" s="7"/>
      <c r="G679" s="7"/>
      <c r="H679" s="4"/>
      <c r="I679" s="9"/>
      <c r="J679" s="9"/>
      <c r="K679" s="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7"/>
      <c r="B680" s="4"/>
      <c r="C680" s="4"/>
      <c r="D680" s="3"/>
      <c r="E680" s="3"/>
      <c r="F680" s="7"/>
      <c r="G680" s="7"/>
      <c r="H680" s="4"/>
      <c r="I680" s="9"/>
      <c r="J680" s="9"/>
      <c r="K680" s="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7"/>
      <c r="B681" s="4"/>
      <c r="C681" s="4"/>
      <c r="D681" s="3"/>
      <c r="E681" s="3"/>
      <c r="F681" s="7"/>
      <c r="G681" s="7"/>
      <c r="H681" s="4"/>
      <c r="I681" s="9"/>
      <c r="J681" s="9"/>
      <c r="K681" s="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7"/>
      <c r="B682" s="4"/>
      <c r="C682" s="4"/>
      <c r="D682" s="3"/>
      <c r="E682" s="3"/>
      <c r="F682" s="7"/>
      <c r="G682" s="7"/>
      <c r="H682" s="4"/>
      <c r="I682" s="9"/>
      <c r="J682" s="9"/>
      <c r="K682" s="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7"/>
      <c r="B683" s="4"/>
      <c r="C683" s="4"/>
      <c r="D683" s="3"/>
      <c r="E683" s="3"/>
      <c r="F683" s="7"/>
      <c r="G683" s="7"/>
      <c r="H683" s="4"/>
      <c r="I683" s="9"/>
      <c r="J683" s="9"/>
      <c r="K683" s="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7"/>
      <c r="B684" s="4"/>
      <c r="C684" s="4"/>
      <c r="D684" s="3"/>
      <c r="E684" s="3"/>
      <c r="F684" s="7"/>
      <c r="G684" s="7"/>
      <c r="H684" s="4"/>
      <c r="I684" s="9"/>
      <c r="J684" s="9"/>
      <c r="K684" s="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7"/>
      <c r="B685" s="4"/>
      <c r="C685" s="4"/>
      <c r="D685" s="3"/>
      <c r="E685" s="3"/>
      <c r="F685" s="7"/>
      <c r="G685" s="7"/>
      <c r="H685" s="4"/>
      <c r="I685" s="9"/>
      <c r="J685" s="9"/>
      <c r="K685" s="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7"/>
      <c r="B686" s="4"/>
      <c r="C686" s="4"/>
      <c r="D686" s="3"/>
      <c r="E686" s="3"/>
      <c r="F686" s="7"/>
      <c r="G686" s="7"/>
      <c r="H686" s="4"/>
      <c r="I686" s="9"/>
      <c r="J686" s="9"/>
      <c r="K686" s="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7"/>
      <c r="B687" s="4"/>
      <c r="C687" s="4"/>
      <c r="D687" s="3"/>
      <c r="E687" s="3"/>
      <c r="F687" s="7"/>
      <c r="G687" s="7"/>
      <c r="H687" s="4"/>
      <c r="I687" s="9"/>
      <c r="J687" s="9"/>
      <c r="K687" s="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7"/>
      <c r="B688" s="4"/>
      <c r="C688" s="4"/>
      <c r="D688" s="3"/>
      <c r="E688" s="3"/>
      <c r="F688" s="7"/>
      <c r="G688" s="7"/>
      <c r="H688" s="4"/>
      <c r="I688" s="9"/>
      <c r="J688" s="9"/>
      <c r="K688" s="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7"/>
      <c r="B689" s="4"/>
      <c r="C689" s="4"/>
      <c r="D689" s="3"/>
      <c r="E689" s="3"/>
      <c r="F689" s="7"/>
      <c r="G689" s="7"/>
      <c r="H689" s="4"/>
      <c r="I689" s="9"/>
      <c r="J689" s="9"/>
      <c r="K689" s="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7"/>
      <c r="B690" s="4"/>
      <c r="C690" s="4"/>
      <c r="D690" s="3"/>
      <c r="E690" s="3"/>
      <c r="F690" s="7"/>
      <c r="G690" s="7"/>
      <c r="H690" s="4"/>
      <c r="I690" s="9"/>
      <c r="J690" s="9"/>
      <c r="K690" s="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7"/>
      <c r="B691" s="4"/>
      <c r="C691" s="4"/>
      <c r="D691" s="3"/>
      <c r="E691" s="3"/>
      <c r="F691" s="7"/>
      <c r="G691" s="7"/>
      <c r="H691" s="4"/>
      <c r="I691" s="9"/>
      <c r="J691" s="9"/>
      <c r="K691" s="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7"/>
      <c r="B692" s="4"/>
      <c r="C692" s="4"/>
      <c r="D692" s="3"/>
      <c r="E692" s="3"/>
      <c r="F692" s="7"/>
      <c r="G692" s="7"/>
      <c r="H692" s="4"/>
      <c r="I692" s="9"/>
      <c r="J692" s="9"/>
      <c r="K692" s="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7"/>
      <c r="B693" s="4"/>
      <c r="C693" s="4"/>
      <c r="D693" s="3"/>
      <c r="E693" s="3"/>
      <c r="F693" s="7"/>
      <c r="G693" s="7"/>
      <c r="H693" s="4"/>
      <c r="I693" s="9"/>
      <c r="J693" s="9"/>
      <c r="K693" s="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7"/>
      <c r="B694" s="4"/>
      <c r="C694" s="4"/>
      <c r="D694" s="3"/>
      <c r="E694" s="3"/>
      <c r="F694" s="7"/>
      <c r="G694" s="7"/>
      <c r="H694" s="4"/>
      <c r="I694" s="9"/>
      <c r="J694" s="9"/>
      <c r="K694" s="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7"/>
      <c r="B695" s="4"/>
      <c r="C695" s="4"/>
      <c r="D695" s="3"/>
      <c r="E695" s="3"/>
      <c r="F695" s="7"/>
      <c r="G695" s="7"/>
      <c r="H695" s="4"/>
      <c r="I695" s="9"/>
      <c r="J695" s="9"/>
      <c r="K695" s="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7"/>
      <c r="B696" s="4"/>
      <c r="C696" s="4"/>
      <c r="D696" s="3"/>
      <c r="E696" s="3"/>
      <c r="F696" s="7"/>
      <c r="G696" s="7"/>
      <c r="H696" s="4"/>
      <c r="I696" s="9"/>
      <c r="J696" s="9"/>
      <c r="K696" s="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7"/>
      <c r="B697" s="4"/>
      <c r="C697" s="4"/>
      <c r="D697" s="3"/>
      <c r="E697" s="3"/>
      <c r="F697" s="7"/>
      <c r="G697" s="7"/>
      <c r="H697" s="4"/>
      <c r="I697" s="9"/>
      <c r="J697" s="9"/>
      <c r="K697" s="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7"/>
      <c r="B698" s="4"/>
      <c r="C698" s="4"/>
      <c r="D698" s="3"/>
      <c r="E698" s="3"/>
      <c r="F698" s="7"/>
      <c r="G698" s="7"/>
      <c r="H698" s="4"/>
      <c r="I698" s="9"/>
      <c r="J698" s="9"/>
      <c r="K698" s="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7"/>
      <c r="B699" s="4"/>
      <c r="C699" s="4"/>
      <c r="D699" s="3"/>
      <c r="E699" s="3"/>
      <c r="F699" s="7"/>
      <c r="G699" s="7"/>
      <c r="H699" s="4"/>
      <c r="I699" s="9"/>
      <c r="J699" s="9"/>
      <c r="K699" s="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7"/>
      <c r="B700" s="4"/>
      <c r="C700" s="4"/>
      <c r="D700" s="3"/>
      <c r="E700" s="3"/>
      <c r="F700" s="7"/>
      <c r="G700" s="7"/>
      <c r="H700" s="4"/>
      <c r="I700" s="9"/>
      <c r="J700" s="9"/>
      <c r="K700" s="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7"/>
      <c r="B701" s="4"/>
      <c r="C701" s="4"/>
      <c r="D701" s="3"/>
      <c r="E701" s="3"/>
      <c r="F701" s="7"/>
      <c r="G701" s="7"/>
      <c r="H701" s="4"/>
      <c r="I701" s="9"/>
      <c r="J701" s="9"/>
      <c r="K701" s="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7"/>
      <c r="B702" s="4"/>
      <c r="C702" s="4"/>
      <c r="D702" s="3"/>
      <c r="E702" s="3"/>
      <c r="F702" s="7"/>
      <c r="G702" s="7"/>
      <c r="H702" s="4"/>
      <c r="I702" s="9"/>
      <c r="J702" s="9"/>
      <c r="K702" s="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7"/>
      <c r="B703" s="4"/>
      <c r="C703" s="4"/>
      <c r="D703" s="3"/>
      <c r="E703" s="3"/>
      <c r="F703" s="7"/>
      <c r="G703" s="7"/>
      <c r="H703" s="4"/>
      <c r="I703" s="9"/>
      <c r="J703" s="9"/>
      <c r="K703" s="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7"/>
      <c r="B704" s="4"/>
      <c r="C704" s="4"/>
      <c r="D704" s="3"/>
      <c r="E704" s="3"/>
      <c r="F704" s="7"/>
      <c r="G704" s="7"/>
      <c r="H704" s="4"/>
      <c r="I704" s="9"/>
      <c r="J704" s="9"/>
      <c r="K704" s="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7"/>
      <c r="B705" s="4"/>
      <c r="C705" s="4"/>
      <c r="D705" s="3"/>
      <c r="E705" s="3"/>
      <c r="F705" s="7"/>
      <c r="G705" s="7"/>
      <c r="H705" s="4"/>
      <c r="I705" s="9"/>
      <c r="J705" s="9"/>
      <c r="K705" s="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7"/>
      <c r="B706" s="4"/>
      <c r="C706" s="4"/>
      <c r="D706" s="3"/>
      <c r="E706" s="3"/>
      <c r="F706" s="7"/>
      <c r="G706" s="7"/>
      <c r="H706" s="4"/>
      <c r="I706" s="9"/>
      <c r="J706" s="9"/>
      <c r="K706" s="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7"/>
      <c r="B707" s="4"/>
      <c r="C707" s="4"/>
      <c r="D707" s="3"/>
      <c r="E707" s="3"/>
      <c r="F707" s="7"/>
      <c r="G707" s="7"/>
      <c r="H707" s="4"/>
      <c r="I707" s="9"/>
      <c r="J707" s="9"/>
      <c r="K707" s="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7"/>
      <c r="B708" s="4"/>
      <c r="C708" s="4"/>
      <c r="D708" s="3"/>
      <c r="E708" s="3"/>
      <c r="F708" s="7"/>
      <c r="G708" s="7"/>
      <c r="H708" s="4"/>
      <c r="I708" s="9"/>
      <c r="J708" s="9"/>
      <c r="K708" s="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7"/>
      <c r="B709" s="4"/>
      <c r="C709" s="4"/>
      <c r="D709" s="3"/>
      <c r="E709" s="3"/>
      <c r="F709" s="7"/>
      <c r="G709" s="7"/>
      <c r="H709" s="4"/>
      <c r="I709" s="9"/>
      <c r="J709" s="9"/>
      <c r="K709" s="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7"/>
      <c r="B710" s="4"/>
      <c r="C710" s="4"/>
      <c r="D710" s="3"/>
      <c r="E710" s="3"/>
      <c r="F710" s="7"/>
      <c r="G710" s="7"/>
      <c r="H710" s="4"/>
      <c r="I710" s="9"/>
      <c r="J710" s="9"/>
      <c r="K710" s="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7"/>
      <c r="B711" s="4"/>
      <c r="C711" s="4"/>
      <c r="D711" s="3"/>
      <c r="E711" s="3"/>
      <c r="F711" s="7"/>
      <c r="G711" s="7"/>
      <c r="H711" s="4"/>
      <c r="I711" s="9"/>
      <c r="J711" s="9"/>
      <c r="K711" s="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7"/>
      <c r="B712" s="4"/>
      <c r="C712" s="4"/>
      <c r="D712" s="3"/>
      <c r="E712" s="3"/>
      <c r="F712" s="7"/>
      <c r="G712" s="7"/>
      <c r="H712" s="4"/>
      <c r="I712" s="9"/>
      <c r="J712" s="9"/>
      <c r="K712" s="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7"/>
      <c r="B713" s="4"/>
      <c r="C713" s="4"/>
      <c r="D713" s="3"/>
      <c r="E713" s="3"/>
      <c r="F713" s="7"/>
      <c r="G713" s="7"/>
      <c r="H713" s="4"/>
      <c r="I713" s="9"/>
      <c r="J713" s="9"/>
      <c r="K713" s="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7"/>
      <c r="B714" s="4"/>
      <c r="C714" s="4"/>
      <c r="D714" s="3"/>
      <c r="E714" s="3"/>
      <c r="F714" s="7"/>
      <c r="G714" s="7"/>
      <c r="H714" s="4"/>
      <c r="I714" s="9"/>
      <c r="J714" s="9"/>
      <c r="K714" s="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7"/>
      <c r="B715" s="4"/>
      <c r="C715" s="4"/>
      <c r="D715" s="3"/>
      <c r="E715" s="3"/>
      <c r="F715" s="7"/>
      <c r="G715" s="7"/>
      <c r="H715" s="4"/>
      <c r="I715" s="9"/>
      <c r="J715" s="9"/>
      <c r="K715" s="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7"/>
      <c r="B716" s="4"/>
      <c r="C716" s="4"/>
      <c r="D716" s="3"/>
      <c r="E716" s="3"/>
      <c r="F716" s="7"/>
      <c r="G716" s="7"/>
      <c r="H716" s="4"/>
      <c r="I716" s="9"/>
      <c r="J716" s="9"/>
      <c r="K716" s="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7"/>
      <c r="B717" s="4"/>
      <c r="C717" s="4"/>
      <c r="D717" s="3"/>
      <c r="E717" s="3"/>
      <c r="F717" s="7"/>
      <c r="G717" s="7"/>
      <c r="H717" s="4"/>
      <c r="I717" s="9"/>
      <c r="J717" s="9"/>
      <c r="K717" s="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7"/>
      <c r="B718" s="4"/>
      <c r="C718" s="4"/>
      <c r="D718" s="3"/>
      <c r="E718" s="3"/>
      <c r="F718" s="7"/>
      <c r="G718" s="7"/>
      <c r="H718" s="4"/>
      <c r="I718" s="9"/>
      <c r="J718" s="9"/>
      <c r="K718" s="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7"/>
      <c r="B719" s="4"/>
      <c r="C719" s="4"/>
      <c r="D719" s="3"/>
      <c r="E719" s="3"/>
      <c r="F719" s="7"/>
      <c r="G719" s="7"/>
      <c r="H719" s="4"/>
      <c r="I719" s="9"/>
      <c r="J719" s="9"/>
      <c r="K719" s="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7"/>
      <c r="B720" s="4"/>
      <c r="C720" s="4"/>
      <c r="D720" s="3"/>
      <c r="E720" s="3"/>
      <c r="F720" s="7"/>
      <c r="G720" s="7"/>
      <c r="H720" s="4"/>
      <c r="I720" s="9"/>
      <c r="J720" s="9"/>
      <c r="K720" s="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7"/>
      <c r="B721" s="4"/>
      <c r="C721" s="4"/>
      <c r="D721" s="3"/>
      <c r="E721" s="3"/>
      <c r="F721" s="7"/>
      <c r="G721" s="7"/>
      <c r="H721" s="4"/>
      <c r="I721" s="9"/>
      <c r="J721" s="9"/>
      <c r="K721" s="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7"/>
      <c r="B722" s="4"/>
      <c r="C722" s="4"/>
      <c r="D722" s="3"/>
      <c r="E722" s="3"/>
      <c r="F722" s="7"/>
      <c r="G722" s="7"/>
      <c r="H722" s="4"/>
      <c r="I722" s="9"/>
      <c r="J722" s="9"/>
      <c r="K722" s="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7"/>
      <c r="B723" s="4"/>
      <c r="C723" s="4"/>
      <c r="D723" s="3"/>
      <c r="E723" s="3"/>
      <c r="F723" s="7"/>
      <c r="G723" s="7"/>
      <c r="H723" s="4"/>
      <c r="I723" s="9"/>
      <c r="J723" s="9"/>
      <c r="K723" s="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7"/>
      <c r="B724" s="4"/>
      <c r="C724" s="4"/>
      <c r="D724" s="3"/>
      <c r="E724" s="3"/>
      <c r="F724" s="7"/>
      <c r="G724" s="7"/>
      <c r="H724" s="4"/>
      <c r="I724" s="9"/>
      <c r="J724" s="9"/>
      <c r="K724" s="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7"/>
      <c r="B725" s="4"/>
      <c r="C725" s="4"/>
      <c r="D725" s="3"/>
      <c r="E725" s="3"/>
      <c r="F725" s="7"/>
      <c r="G725" s="7"/>
      <c r="H725" s="4"/>
      <c r="I725" s="9"/>
      <c r="J725" s="9"/>
      <c r="K725" s="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7"/>
      <c r="B726" s="4"/>
      <c r="C726" s="4"/>
      <c r="D726" s="3"/>
      <c r="E726" s="3"/>
      <c r="F726" s="7"/>
      <c r="G726" s="7"/>
      <c r="H726" s="4"/>
      <c r="I726" s="9"/>
      <c r="J726" s="9"/>
      <c r="K726" s="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7"/>
      <c r="B727" s="4"/>
      <c r="C727" s="4"/>
      <c r="D727" s="3"/>
      <c r="E727" s="3"/>
      <c r="F727" s="7"/>
      <c r="G727" s="7"/>
      <c r="H727" s="4"/>
      <c r="I727" s="9"/>
      <c r="J727" s="9"/>
      <c r="K727" s="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7"/>
      <c r="B728" s="4"/>
      <c r="C728" s="4"/>
      <c r="D728" s="3"/>
      <c r="E728" s="3"/>
      <c r="F728" s="7"/>
      <c r="G728" s="7"/>
      <c r="H728" s="4"/>
      <c r="I728" s="9"/>
      <c r="J728" s="9"/>
      <c r="K728" s="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7"/>
      <c r="B729" s="4"/>
      <c r="C729" s="4"/>
      <c r="D729" s="3"/>
      <c r="E729" s="3"/>
      <c r="F729" s="7"/>
      <c r="G729" s="7"/>
      <c r="H729" s="4"/>
      <c r="I729" s="9"/>
      <c r="J729" s="9"/>
      <c r="K729" s="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7"/>
      <c r="B730" s="4"/>
      <c r="C730" s="4"/>
      <c r="D730" s="3"/>
      <c r="E730" s="3"/>
      <c r="F730" s="7"/>
      <c r="G730" s="7"/>
      <c r="H730" s="4"/>
      <c r="I730" s="9"/>
      <c r="J730" s="9"/>
      <c r="K730" s="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7"/>
      <c r="B731" s="4"/>
      <c r="C731" s="4"/>
      <c r="D731" s="3"/>
      <c r="E731" s="3"/>
      <c r="F731" s="7"/>
      <c r="G731" s="7"/>
      <c r="H731" s="4"/>
      <c r="I731" s="9"/>
      <c r="J731" s="9"/>
      <c r="K731" s="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7"/>
      <c r="B732" s="4"/>
      <c r="C732" s="4"/>
      <c r="D732" s="3"/>
      <c r="E732" s="3"/>
      <c r="F732" s="7"/>
      <c r="G732" s="7"/>
      <c r="H732" s="4"/>
      <c r="I732" s="9"/>
      <c r="J732" s="9"/>
      <c r="K732" s="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7"/>
      <c r="B733" s="4"/>
      <c r="C733" s="4"/>
      <c r="D733" s="3"/>
      <c r="E733" s="3"/>
      <c r="F733" s="7"/>
      <c r="G733" s="7"/>
      <c r="H733" s="4"/>
      <c r="I733" s="9"/>
      <c r="J733" s="9"/>
      <c r="K733" s="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7"/>
      <c r="B734" s="4"/>
      <c r="C734" s="4"/>
      <c r="D734" s="3"/>
      <c r="E734" s="3"/>
      <c r="F734" s="7"/>
      <c r="G734" s="7"/>
      <c r="H734" s="4"/>
      <c r="I734" s="9"/>
      <c r="J734" s="9"/>
      <c r="K734" s="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7"/>
      <c r="B735" s="4"/>
      <c r="C735" s="4"/>
      <c r="D735" s="3"/>
      <c r="E735" s="3"/>
      <c r="F735" s="7"/>
      <c r="G735" s="7"/>
      <c r="H735" s="4"/>
      <c r="I735" s="9"/>
      <c r="J735" s="9"/>
      <c r="K735" s="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7"/>
      <c r="B736" s="4"/>
      <c r="C736" s="4"/>
      <c r="D736" s="3"/>
      <c r="E736" s="3"/>
      <c r="F736" s="7"/>
      <c r="G736" s="7"/>
      <c r="H736" s="4"/>
      <c r="I736" s="9"/>
      <c r="J736" s="9"/>
      <c r="K736" s="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7"/>
      <c r="B737" s="4"/>
      <c r="C737" s="4"/>
      <c r="D737" s="3"/>
      <c r="E737" s="3"/>
      <c r="F737" s="7"/>
      <c r="G737" s="7"/>
      <c r="H737" s="4"/>
      <c r="I737" s="9"/>
      <c r="J737" s="9"/>
      <c r="K737" s="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7"/>
      <c r="B738" s="4"/>
      <c r="C738" s="4"/>
      <c r="D738" s="3"/>
      <c r="E738" s="3"/>
      <c r="F738" s="7"/>
      <c r="G738" s="7"/>
      <c r="H738" s="4"/>
      <c r="I738" s="9"/>
      <c r="J738" s="9"/>
      <c r="K738" s="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7"/>
      <c r="B739" s="4"/>
      <c r="C739" s="4"/>
      <c r="D739" s="3"/>
      <c r="E739" s="3"/>
      <c r="F739" s="7"/>
      <c r="G739" s="7"/>
      <c r="H739" s="4"/>
      <c r="I739" s="9"/>
      <c r="J739" s="9"/>
      <c r="K739" s="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7"/>
      <c r="B740" s="4"/>
      <c r="C740" s="4"/>
      <c r="D740" s="3"/>
      <c r="E740" s="3"/>
      <c r="F740" s="7"/>
      <c r="G740" s="7"/>
      <c r="H740" s="4"/>
      <c r="I740" s="9"/>
      <c r="J740" s="9"/>
      <c r="K740" s="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7"/>
      <c r="B741" s="4"/>
      <c r="C741" s="4"/>
      <c r="D741" s="3"/>
      <c r="E741" s="3"/>
      <c r="F741" s="7"/>
      <c r="G741" s="7"/>
      <c r="H741" s="4"/>
      <c r="I741" s="9"/>
      <c r="J741" s="9"/>
      <c r="K741" s="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7"/>
      <c r="B742" s="4"/>
      <c r="C742" s="4"/>
      <c r="D742" s="3"/>
      <c r="E742" s="3"/>
      <c r="F742" s="7"/>
      <c r="G742" s="7"/>
      <c r="H742" s="4"/>
      <c r="I742" s="9"/>
      <c r="J742" s="9"/>
      <c r="K742" s="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7"/>
      <c r="B743" s="4"/>
      <c r="C743" s="4"/>
      <c r="D743" s="3"/>
      <c r="E743" s="3"/>
      <c r="F743" s="7"/>
      <c r="G743" s="7"/>
      <c r="H743" s="4"/>
      <c r="I743" s="9"/>
      <c r="J743" s="9"/>
      <c r="K743" s="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7"/>
      <c r="B744" s="4"/>
      <c r="C744" s="4"/>
      <c r="D744" s="3"/>
      <c r="E744" s="3"/>
      <c r="F744" s="7"/>
      <c r="G744" s="7"/>
      <c r="H744" s="4"/>
      <c r="I744" s="9"/>
      <c r="J744" s="9"/>
      <c r="K744" s="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7"/>
      <c r="B745" s="4"/>
      <c r="C745" s="4"/>
      <c r="D745" s="3"/>
      <c r="E745" s="3"/>
      <c r="F745" s="7"/>
      <c r="G745" s="7"/>
      <c r="H745" s="4"/>
      <c r="I745" s="9"/>
      <c r="J745" s="9"/>
      <c r="K745" s="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7"/>
      <c r="B746" s="4"/>
      <c r="C746" s="4"/>
      <c r="D746" s="3"/>
      <c r="E746" s="3"/>
      <c r="F746" s="7"/>
      <c r="G746" s="7"/>
      <c r="H746" s="4"/>
      <c r="I746" s="9"/>
      <c r="J746" s="9"/>
      <c r="K746" s="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7"/>
      <c r="B747" s="4"/>
      <c r="C747" s="4"/>
      <c r="D747" s="3"/>
      <c r="E747" s="3"/>
      <c r="F747" s="7"/>
      <c r="G747" s="7"/>
      <c r="H747" s="4"/>
      <c r="I747" s="9"/>
      <c r="J747" s="9"/>
      <c r="K747" s="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7"/>
      <c r="B748" s="4"/>
      <c r="C748" s="4"/>
      <c r="D748" s="3"/>
      <c r="E748" s="3"/>
      <c r="F748" s="7"/>
      <c r="G748" s="7"/>
      <c r="H748" s="4"/>
      <c r="I748" s="9"/>
      <c r="J748" s="9"/>
      <c r="K748" s="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7"/>
      <c r="B749" s="4"/>
      <c r="C749" s="4"/>
      <c r="D749" s="3"/>
      <c r="E749" s="3"/>
      <c r="F749" s="7"/>
      <c r="G749" s="7"/>
      <c r="H749" s="4"/>
      <c r="I749" s="9"/>
      <c r="J749" s="9"/>
      <c r="K749" s="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7"/>
      <c r="B750" s="4"/>
      <c r="C750" s="4"/>
      <c r="D750" s="3"/>
      <c r="E750" s="3"/>
      <c r="F750" s="7"/>
      <c r="G750" s="7"/>
      <c r="H750" s="4"/>
      <c r="I750" s="9"/>
      <c r="J750" s="9"/>
      <c r="K750" s="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7"/>
      <c r="B751" s="4"/>
      <c r="C751" s="4"/>
      <c r="D751" s="3"/>
      <c r="E751" s="3"/>
      <c r="F751" s="7"/>
      <c r="G751" s="7"/>
      <c r="H751" s="4"/>
      <c r="I751" s="9"/>
      <c r="J751" s="9"/>
      <c r="K751" s="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7"/>
      <c r="B752" s="4"/>
      <c r="C752" s="4"/>
      <c r="D752" s="3"/>
      <c r="E752" s="3"/>
      <c r="F752" s="7"/>
      <c r="G752" s="7"/>
      <c r="H752" s="4"/>
      <c r="I752" s="9"/>
      <c r="J752" s="9"/>
      <c r="K752" s="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7"/>
      <c r="B753" s="4"/>
      <c r="C753" s="4"/>
      <c r="D753" s="3"/>
      <c r="E753" s="3"/>
      <c r="F753" s="7"/>
      <c r="G753" s="7"/>
      <c r="H753" s="4"/>
      <c r="I753" s="9"/>
      <c r="J753" s="9"/>
      <c r="K753" s="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7"/>
      <c r="B754" s="4"/>
      <c r="C754" s="4"/>
      <c r="D754" s="3"/>
      <c r="E754" s="3"/>
      <c r="F754" s="7"/>
      <c r="G754" s="7"/>
      <c r="H754" s="4"/>
      <c r="I754" s="9"/>
      <c r="J754" s="9"/>
      <c r="K754" s="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7"/>
      <c r="B755" s="4"/>
      <c r="C755" s="4"/>
      <c r="D755" s="3"/>
      <c r="E755" s="3"/>
      <c r="F755" s="7"/>
      <c r="G755" s="7"/>
      <c r="H755" s="4"/>
      <c r="I755" s="9"/>
      <c r="J755" s="9"/>
      <c r="K755" s="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7"/>
      <c r="B756" s="4"/>
      <c r="C756" s="4"/>
      <c r="D756" s="3"/>
      <c r="E756" s="3"/>
      <c r="F756" s="7"/>
      <c r="G756" s="7"/>
      <c r="H756" s="4"/>
      <c r="I756" s="9"/>
      <c r="J756" s="9"/>
      <c r="K756" s="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7"/>
      <c r="B757" s="4"/>
      <c r="C757" s="4"/>
      <c r="D757" s="3"/>
      <c r="E757" s="3"/>
      <c r="F757" s="7"/>
      <c r="G757" s="7"/>
      <c r="H757" s="4"/>
      <c r="I757" s="9"/>
      <c r="J757" s="9"/>
      <c r="K757" s="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7"/>
      <c r="B758" s="4"/>
      <c r="C758" s="4"/>
      <c r="D758" s="3"/>
      <c r="E758" s="3"/>
      <c r="F758" s="7"/>
      <c r="G758" s="7"/>
      <c r="H758" s="4"/>
      <c r="I758" s="9"/>
      <c r="J758" s="9"/>
      <c r="K758" s="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7"/>
      <c r="B759" s="4"/>
      <c r="C759" s="4"/>
      <c r="D759" s="3"/>
      <c r="E759" s="3"/>
      <c r="F759" s="7"/>
      <c r="G759" s="7"/>
      <c r="H759" s="4"/>
      <c r="I759" s="9"/>
      <c r="J759" s="9"/>
      <c r="K759" s="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7"/>
      <c r="B760" s="4"/>
      <c r="C760" s="4"/>
      <c r="D760" s="3"/>
      <c r="E760" s="3"/>
      <c r="F760" s="7"/>
      <c r="G760" s="7"/>
      <c r="H760" s="4"/>
      <c r="I760" s="9"/>
      <c r="J760" s="9"/>
      <c r="K760" s="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7"/>
      <c r="B761" s="4"/>
      <c r="C761" s="4"/>
      <c r="D761" s="3"/>
      <c r="E761" s="3"/>
      <c r="F761" s="7"/>
      <c r="G761" s="7"/>
      <c r="H761" s="4"/>
      <c r="I761" s="9"/>
      <c r="J761" s="9"/>
      <c r="K761" s="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7"/>
      <c r="B762" s="4"/>
      <c r="C762" s="4"/>
      <c r="D762" s="3"/>
      <c r="E762" s="3"/>
      <c r="F762" s="7"/>
      <c r="G762" s="7"/>
      <c r="H762" s="4"/>
      <c r="I762" s="9"/>
      <c r="J762" s="9"/>
      <c r="K762" s="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7"/>
      <c r="B763" s="4"/>
      <c r="C763" s="4"/>
      <c r="D763" s="3"/>
      <c r="E763" s="3"/>
      <c r="F763" s="7"/>
      <c r="G763" s="7"/>
      <c r="H763" s="4"/>
      <c r="I763" s="9"/>
      <c r="J763" s="9"/>
      <c r="K763" s="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7"/>
      <c r="B764" s="4"/>
      <c r="C764" s="4"/>
      <c r="D764" s="3"/>
      <c r="E764" s="3"/>
      <c r="F764" s="7"/>
      <c r="G764" s="7"/>
      <c r="H764" s="4"/>
      <c r="I764" s="9"/>
      <c r="J764" s="9"/>
      <c r="K764" s="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7"/>
      <c r="B765" s="4"/>
      <c r="C765" s="4"/>
      <c r="D765" s="3"/>
      <c r="E765" s="3"/>
      <c r="F765" s="7"/>
      <c r="G765" s="7"/>
      <c r="H765" s="4"/>
      <c r="I765" s="9"/>
      <c r="J765" s="9"/>
      <c r="K765" s="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7"/>
      <c r="B766" s="4"/>
      <c r="C766" s="4"/>
      <c r="D766" s="3"/>
      <c r="E766" s="3"/>
      <c r="F766" s="7"/>
      <c r="G766" s="7"/>
      <c r="H766" s="4"/>
      <c r="I766" s="9"/>
      <c r="J766" s="9"/>
      <c r="K766" s="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7"/>
      <c r="B767" s="4"/>
      <c r="C767" s="4"/>
      <c r="D767" s="3"/>
      <c r="E767" s="3"/>
      <c r="F767" s="7"/>
      <c r="G767" s="7"/>
      <c r="H767" s="4"/>
      <c r="I767" s="9"/>
      <c r="J767" s="9"/>
      <c r="K767" s="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7"/>
      <c r="B768" s="4"/>
      <c r="C768" s="4"/>
      <c r="D768" s="3"/>
      <c r="E768" s="3"/>
      <c r="F768" s="7"/>
      <c r="G768" s="7"/>
      <c r="H768" s="4"/>
      <c r="I768" s="9"/>
      <c r="J768" s="9"/>
      <c r="K768" s="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7"/>
      <c r="B769" s="4"/>
      <c r="C769" s="4"/>
      <c r="D769" s="3"/>
      <c r="E769" s="3"/>
      <c r="F769" s="7"/>
      <c r="G769" s="7"/>
      <c r="H769" s="4"/>
      <c r="I769" s="9"/>
      <c r="J769" s="9"/>
      <c r="K769" s="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7"/>
      <c r="B770" s="4"/>
      <c r="C770" s="4"/>
      <c r="D770" s="3"/>
      <c r="E770" s="3"/>
      <c r="F770" s="7"/>
      <c r="G770" s="7"/>
      <c r="H770" s="4"/>
      <c r="I770" s="9"/>
      <c r="J770" s="9"/>
      <c r="K770" s="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7"/>
      <c r="B771" s="4"/>
      <c r="C771" s="4"/>
      <c r="D771" s="3"/>
      <c r="E771" s="3"/>
      <c r="F771" s="7"/>
      <c r="G771" s="7"/>
      <c r="H771" s="4"/>
      <c r="I771" s="9"/>
      <c r="J771" s="9"/>
      <c r="K771" s="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7"/>
      <c r="B772" s="4"/>
      <c r="C772" s="4"/>
      <c r="D772" s="3"/>
      <c r="E772" s="3"/>
      <c r="F772" s="7"/>
      <c r="G772" s="7"/>
      <c r="H772" s="4"/>
      <c r="I772" s="9"/>
      <c r="J772" s="9"/>
      <c r="K772" s="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7"/>
      <c r="B773" s="4"/>
      <c r="C773" s="4"/>
      <c r="D773" s="3"/>
      <c r="E773" s="3"/>
      <c r="F773" s="7"/>
      <c r="G773" s="7"/>
      <c r="H773" s="4"/>
      <c r="I773" s="9"/>
      <c r="J773" s="9"/>
      <c r="K773" s="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7"/>
      <c r="B774" s="4"/>
      <c r="C774" s="4"/>
      <c r="D774" s="3"/>
      <c r="E774" s="3"/>
      <c r="F774" s="7"/>
      <c r="G774" s="7"/>
      <c r="H774" s="4"/>
      <c r="I774" s="9"/>
      <c r="J774" s="9"/>
      <c r="K774" s="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7"/>
      <c r="B775" s="4"/>
      <c r="C775" s="4"/>
      <c r="D775" s="3"/>
      <c r="E775" s="3"/>
      <c r="F775" s="7"/>
      <c r="G775" s="7"/>
      <c r="H775" s="4"/>
      <c r="I775" s="9"/>
      <c r="J775" s="9"/>
      <c r="K775" s="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7"/>
      <c r="B776" s="4"/>
      <c r="C776" s="4"/>
      <c r="D776" s="3"/>
      <c r="E776" s="3"/>
      <c r="F776" s="7"/>
      <c r="G776" s="7"/>
      <c r="H776" s="4"/>
      <c r="I776" s="9"/>
      <c r="J776" s="9"/>
      <c r="K776" s="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7"/>
      <c r="B777" s="4"/>
      <c r="C777" s="4"/>
      <c r="D777" s="3"/>
      <c r="E777" s="3"/>
      <c r="F777" s="7"/>
      <c r="G777" s="7"/>
      <c r="H777" s="4"/>
      <c r="I777" s="9"/>
      <c r="J777" s="9"/>
      <c r="K777" s="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7"/>
      <c r="B778" s="4"/>
      <c r="C778" s="4"/>
      <c r="D778" s="3"/>
      <c r="E778" s="3"/>
      <c r="F778" s="7"/>
      <c r="G778" s="7"/>
      <c r="H778" s="4"/>
      <c r="I778" s="9"/>
      <c r="J778" s="9"/>
      <c r="K778" s="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7"/>
      <c r="B779" s="4"/>
      <c r="C779" s="4"/>
      <c r="D779" s="3"/>
      <c r="E779" s="3"/>
      <c r="F779" s="7"/>
      <c r="G779" s="7"/>
      <c r="H779" s="4"/>
      <c r="I779" s="9"/>
      <c r="J779" s="9"/>
      <c r="K779" s="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7"/>
      <c r="B780" s="4"/>
      <c r="C780" s="4"/>
      <c r="D780" s="3"/>
      <c r="E780" s="3"/>
      <c r="F780" s="7"/>
      <c r="G780" s="7"/>
      <c r="H780" s="4"/>
      <c r="I780" s="9"/>
      <c r="J780" s="9"/>
      <c r="K780" s="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7"/>
      <c r="B781" s="4"/>
      <c r="C781" s="4"/>
      <c r="D781" s="3"/>
      <c r="E781" s="3"/>
      <c r="F781" s="7"/>
      <c r="G781" s="7"/>
      <c r="H781" s="4"/>
      <c r="I781" s="9"/>
      <c r="J781" s="9"/>
      <c r="K781" s="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7"/>
      <c r="B782" s="4"/>
      <c r="C782" s="4"/>
      <c r="D782" s="3"/>
      <c r="E782" s="3"/>
      <c r="F782" s="7"/>
      <c r="G782" s="7"/>
      <c r="H782" s="4"/>
      <c r="I782" s="9"/>
      <c r="J782" s="9"/>
      <c r="K782" s="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7"/>
      <c r="B783" s="4"/>
      <c r="C783" s="4"/>
      <c r="D783" s="3"/>
      <c r="E783" s="3"/>
      <c r="F783" s="7"/>
      <c r="G783" s="7"/>
      <c r="H783" s="4"/>
      <c r="I783" s="9"/>
      <c r="J783" s="9"/>
      <c r="K783" s="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7"/>
      <c r="B784" s="4"/>
      <c r="C784" s="4"/>
      <c r="D784" s="3"/>
      <c r="E784" s="3"/>
      <c r="F784" s="7"/>
      <c r="G784" s="7"/>
      <c r="H784" s="4"/>
      <c r="I784" s="9"/>
      <c r="J784" s="9"/>
      <c r="K784" s="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7"/>
      <c r="B785" s="4"/>
      <c r="C785" s="4"/>
      <c r="D785" s="3"/>
      <c r="E785" s="3"/>
      <c r="F785" s="7"/>
      <c r="G785" s="7"/>
      <c r="H785" s="4"/>
      <c r="I785" s="9"/>
      <c r="J785" s="9"/>
      <c r="K785" s="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7"/>
      <c r="B786" s="4"/>
      <c r="C786" s="4"/>
      <c r="D786" s="3"/>
      <c r="E786" s="3"/>
      <c r="F786" s="7"/>
      <c r="G786" s="7"/>
      <c r="H786" s="4"/>
      <c r="I786" s="9"/>
      <c r="J786" s="9"/>
      <c r="K786" s="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7"/>
      <c r="B787" s="4"/>
      <c r="C787" s="4"/>
      <c r="D787" s="3"/>
      <c r="E787" s="3"/>
      <c r="F787" s="7"/>
      <c r="G787" s="7"/>
      <c r="H787" s="4"/>
      <c r="I787" s="9"/>
      <c r="J787" s="9"/>
      <c r="K787" s="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7"/>
      <c r="B788" s="4"/>
      <c r="C788" s="4"/>
      <c r="D788" s="3"/>
      <c r="E788" s="3"/>
      <c r="F788" s="7"/>
      <c r="G788" s="7"/>
      <c r="H788" s="4"/>
      <c r="I788" s="9"/>
      <c r="J788" s="9"/>
      <c r="K788" s="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7"/>
      <c r="B789" s="4"/>
      <c r="C789" s="4"/>
      <c r="D789" s="3"/>
      <c r="E789" s="3"/>
      <c r="F789" s="7"/>
      <c r="G789" s="7"/>
      <c r="H789" s="4"/>
      <c r="I789" s="9"/>
      <c r="J789" s="9"/>
      <c r="K789" s="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7"/>
      <c r="B790" s="4"/>
      <c r="C790" s="4"/>
      <c r="D790" s="3"/>
      <c r="E790" s="3"/>
      <c r="F790" s="7"/>
      <c r="G790" s="7"/>
      <c r="H790" s="4"/>
      <c r="I790" s="9"/>
      <c r="J790" s="9"/>
      <c r="K790" s="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7"/>
      <c r="B791" s="4"/>
      <c r="C791" s="4"/>
      <c r="D791" s="3"/>
      <c r="E791" s="3"/>
      <c r="F791" s="7"/>
      <c r="G791" s="7"/>
      <c r="H791" s="4"/>
      <c r="I791" s="9"/>
      <c r="J791" s="9"/>
      <c r="K791" s="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7"/>
      <c r="B792" s="4"/>
      <c r="C792" s="4"/>
      <c r="D792" s="3"/>
      <c r="E792" s="3"/>
      <c r="F792" s="7"/>
      <c r="G792" s="7"/>
      <c r="H792" s="4"/>
      <c r="I792" s="9"/>
      <c r="J792" s="9"/>
      <c r="K792" s="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7"/>
      <c r="B793" s="4"/>
      <c r="C793" s="4"/>
      <c r="D793" s="3"/>
      <c r="E793" s="3"/>
      <c r="F793" s="7"/>
      <c r="G793" s="7"/>
      <c r="H793" s="4"/>
      <c r="I793" s="9"/>
      <c r="J793" s="9"/>
      <c r="K793" s="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7"/>
      <c r="B794" s="4"/>
      <c r="C794" s="4"/>
      <c r="D794" s="3"/>
      <c r="E794" s="3"/>
      <c r="F794" s="7"/>
      <c r="G794" s="7"/>
      <c r="H794" s="4"/>
      <c r="I794" s="9"/>
      <c r="J794" s="9"/>
      <c r="K794" s="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7"/>
      <c r="B795" s="4"/>
      <c r="C795" s="4"/>
      <c r="D795" s="3"/>
      <c r="E795" s="3"/>
      <c r="F795" s="7"/>
      <c r="G795" s="7"/>
      <c r="H795" s="4"/>
      <c r="I795" s="9"/>
      <c r="J795" s="9"/>
      <c r="K795" s="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7"/>
      <c r="B796" s="4"/>
      <c r="C796" s="4"/>
      <c r="D796" s="3"/>
      <c r="E796" s="3"/>
      <c r="F796" s="7"/>
      <c r="G796" s="7"/>
      <c r="H796" s="4"/>
      <c r="I796" s="9"/>
      <c r="J796" s="9"/>
      <c r="K796" s="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7"/>
      <c r="B797" s="4"/>
      <c r="C797" s="4"/>
      <c r="D797" s="3"/>
      <c r="E797" s="3"/>
      <c r="F797" s="7"/>
      <c r="G797" s="7"/>
      <c r="H797" s="4"/>
      <c r="I797" s="9"/>
      <c r="J797" s="9"/>
      <c r="K797" s="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7"/>
      <c r="B798" s="4"/>
      <c r="C798" s="4"/>
      <c r="D798" s="3"/>
      <c r="E798" s="3"/>
      <c r="F798" s="7"/>
      <c r="G798" s="7"/>
      <c r="H798" s="4"/>
      <c r="I798" s="9"/>
      <c r="J798" s="9"/>
      <c r="K798" s="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7"/>
      <c r="B799" s="4"/>
      <c r="C799" s="4"/>
      <c r="D799" s="3"/>
      <c r="E799" s="3"/>
      <c r="F799" s="7"/>
      <c r="G799" s="7"/>
      <c r="H799" s="4"/>
      <c r="I799" s="9"/>
      <c r="J799" s="9"/>
      <c r="K799" s="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7"/>
      <c r="B800" s="4"/>
      <c r="C800" s="4"/>
      <c r="D800" s="3"/>
      <c r="E800" s="3"/>
      <c r="F800" s="7"/>
      <c r="G800" s="7"/>
      <c r="H800" s="4"/>
      <c r="I800" s="9"/>
      <c r="J800" s="9"/>
      <c r="K800" s="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7"/>
      <c r="B801" s="4"/>
      <c r="C801" s="4"/>
      <c r="D801" s="3"/>
      <c r="E801" s="3"/>
      <c r="F801" s="7"/>
      <c r="G801" s="7"/>
      <c r="H801" s="4"/>
      <c r="I801" s="9"/>
      <c r="J801" s="9"/>
      <c r="K801" s="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7"/>
      <c r="B802" s="4"/>
      <c r="C802" s="4"/>
      <c r="D802" s="3"/>
      <c r="E802" s="3"/>
      <c r="F802" s="7"/>
      <c r="G802" s="7"/>
      <c r="H802" s="4"/>
      <c r="I802" s="9"/>
      <c r="J802" s="9"/>
      <c r="K802" s="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7"/>
      <c r="B803" s="4"/>
      <c r="C803" s="4"/>
      <c r="D803" s="3"/>
      <c r="E803" s="3"/>
      <c r="F803" s="7"/>
      <c r="G803" s="7"/>
      <c r="H803" s="4"/>
      <c r="I803" s="9"/>
      <c r="J803" s="9"/>
      <c r="K803" s="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7"/>
      <c r="B804" s="4"/>
      <c r="C804" s="4"/>
      <c r="D804" s="3"/>
      <c r="E804" s="3"/>
      <c r="F804" s="7"/>
      <c r="G804" s="7"/>
      <c r="H804" s="4"/>
      <c r="I804" s="9"/>
      <c r="J804" s="9"/>
      <c r="K804" s="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7"/>
      <c r="B805" s="4"/>
      <c r="C805" s="4"/>
      <c r="D805" s="3"/>
      <c r="E805" s="3"/>
      <c r="F805" s="7"/>
      <c r="G805" s="7"/>
      <c r="H805" s="4"/>
      <c r="I805" s="9"/>
      <c r="J805" s="9"/>
      <c r="K805" s="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7"/>
      <c r="B806" s="4"/>
      <c r="C806" s="4"/>
      <c r="D806" s="3"/>
      <c r="E806" s="3"/>
      <c r="F806" s="7"/>
      <c r="G806" s="7"/>
      <c r="H806" s="4"/>
      <c r="I806" s="9"/>
      <c r="J806" s="9"/>
      <c r="K806" s="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7"/>
      <c r="B807" s="4"/>
      <c r="C807" s="4"/>
      <c r="D807" s="3"/>
      <c r="E807" s="3"/>
      <c r="F807" s="7"/>
      <c r="G807" s="7"/>
      <c r="H807" s="4"/>
      <c r="I807" s="9"/>
      <c r="J807" s="9"/>
      <c r="K807" s="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7"/>
      <c r="B808" s="4"/>
      <c r="C808" s="4"/>
      <c r="D808" s="3"/>
      <c r="E808" s="3"/>
      <c r="F808" s="7"/>
      <c r="G808" s="7"/>
      <c r="H808" s="4"/>
      <c r="I808" s="9"/>
      <c r="J808" s="9"/>
      <c r="K808" s="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7"/>
      <c r="B809" s="4"/>
      <c r="C809" s="4"/>
      <c r="D809" s="3"/>
      <c r="E809" s="3"/>
      <c r="F809" s="7"/>
      <c r="G809" s="7"/>
      <c r="H809" s="4"/>
      <c r="I809" s="9"/>
      <c r="J809" s="9"/>
      <c r="K809" s="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7"/>
      <c r="B810" s="4"/>
      <c r="C810" s="4"/>
      <c r="D810" s="3"/>
      <c r="E810" s="3"/>
      <c r="F810" s="7"/>
      <c r="G810" s="7"/>
      <c r="H810" s="4"/>
      <c r="I810" s="9"/>
      <c r="J810" s="9"/>
      <c r="K810" s="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7"/>
      <c r="B811" s="4"/>
      <c r="C811" s="4"/>
      <c r="D811" s="3"/>
      <c r="E811" s="3"/>
      <c r="F811" s="7"/>
      <c r="G811" s="7"/>
      <c r="H811" s="4"/>
      <c r="I811" s="9"/>
      <c r="J811" s="9"/>
      <c r="K811" s="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7"/>
      <c r="B812" s="4"/>
      <c r="C812" s="4"/>
      <c r="D812" s="3"/>
      <c r="E812" s="3"/>
      <c r="F812" s="7"/>
      <c r="G812" s="7"/>
      <c r="H812" s="4"/>
      <c r="I812" s="9"/>
      <c r="J812" s="9"/>
      <c r="K812" s="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7"/>
      <c r="B813" s="4"/>
      <c r="C813" s="4"/>
      <c r="D813" s="3"/>
      <c r="E813" s="3"/>
      <c r="F813" s="7"/>
      <c r="G813" s="7"/>
      <c r="H813" s="4"/>
      <c r="I813" s="9"/>
      <c r="J813" s="9"/>
      <c r="K813" s="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7"/>
      <c r="B814" s="4"/>
      <c r="C814" s="4"/>
      <c r="D814" s="3"/>
      <c r="E814" s="3"/>
      <c r="F814" s="7"/>
      <c r="G814" s="7"/>
      <c r="H814" s="4"/>
      <c r="I814" s="9"/>
      <c r="J814" s="9"/>
      <c r="K814" s="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7"/>
      <c r="B815" s="4"/>
      <c r="C815" s="4"/>
      <c r="D815" s="3"/>
      <c r="E815" s="3"/>
      <c r="F815" s="7"/>
      <c r="G815" s="7"/>
      <c r="H815" s="4"/>
      <c r="I815" s="9"/>
      <c r="J815" s="9"/>
      <c r="K815" s="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7"/>
      <c r="B816" s="4"/>
      <c r="C816" s="4"/>
      <c r="D816" s="3"/>
      <c r="E816" s="3"/>
      <c r="F816" s="7"/>
      <c r="G816" s="7"/>
      <c r="H816" s="4"/>
      <c r="I816" s="9"/>
      <c r="J816" s="9"/>
      <c r="K816" s="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7"/>
      <c r="B817" s="4"/>
      <c r="C817" s="4"/>
      <c r="D817" s="3"/>
      <c r="E817" s="3"/>
      <c r="F817" s="7"/>
      <c r="G817" s="7"/>
      <c r="H817" s="4"/>
      <c r="I817" s="9"/>
      <c r="J817" s="9"/>
      <c r="K817" s="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7"/>
      <c r="B818" s="4"/>
      <c r="C818" s="4"/>
      <c r="D818" s="3"/>
      <c r="E818" s="3"/>
      <c r="F818" s="7"/>
      <c r="G818" s="7"/>
      <c r="H818" s="4"/>
      <c r="I818" s="9"/>
      <c r="J818" s="9"/>
      <c r="K818" s="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7"/>
      <c r="B819" s="4"/>
      <c r="C819" s="4"/>
      <c r="D819" s="3"/>
      <c r="E819" s="3"/>
      <c r="F819" s="7"/>
      <c r="G819" s="7"/>
      <c r="H819" s="4"/>
      <c r="I819" s="9"/>
      <c r="J819" s="9"/>
      <c r="K819" s="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7"/>
      <c r="B820" s="4"/>
      <c r="C820" s="4"/>
      <c r="D820" s="3"/>
      <c r="E820" s="3"/>
      <c r="F820" s="7"/>
      <c r="G820" s="7"/>
      <c r="H820" s="4"/>
      <c r="I820" s="9"/>
      <c r="J820" s="9"/>
      <c r="K820" s="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7"/>
      <c r="B821" s="4"/>
      <c r="C821" s="4"/>
      <c r="D821" s="3"/>
      <c r="E821" s="3"/>
      <c r="F821" s="7"/>
      <c r="G821" s="7"/>
      <c r="H821" s="4"/>
      <c r="I821" s="9"/>
      <c r="J821" s="9"/>
      <c r="K821" s="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7"/>
      <c r="B822" s="4"/>
      <c r="C822" s="4"/>
      <c r="D822" s="3"/>
      <c r="E822" s="3"/>
      <c r="F822" s="7"/>
      <c r="G822" s="7"/>
      <c r="H822" s="4"/>
      <c r="I822" s="9"/>
      <c r="J822" s="9"/>
      <c r="K822" s="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7"/>
      <c r="B823" s="4"/>
      <c r="C823" s="4"/>
      <c r="D823" s="3"/>
      <c r="E823" s="3"/>
      <c r="F823" s="7"/>
      <c r="G823" s="7"/>
      <c r="H823" s="4"/>
      <c r="I823" s="9"/>
      <c r="J823" s="9"/>
      <c r="K823" s="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7"/>
      <c r="B824" s="4"/>
      <c r="C824" s="4"/>
      <c r="D824" s="3"/>
      <c r="E824" s="3"/>
      <c r="F824" s="7"/>
      <c r="G824" s="7"/>
      <c r="H824" s="4"/>
      <c r="I824" s="9"/>
      <c r="J824" s="9"/>
      <c r="K824" s="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7"/>
      <c r="B825" s="4"/>
      <c r="C825" s="4"/>
      <c r="D825" s="3"/>
      <c r="E825" s="3"/>
      <c r="F825" s="7"/>
      <c r="G825" s="7"/>
      <c r="H825" s="4"/>
      <c r="I825" s="9"/>
      <c r="J825" s="9"/>
      <c r="K825" s="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7"/>
      <c r="B826" s="4"/>
      <c r="C826" s="4"/>
      <c r="D826" s="3"/>
      <c r="E826" s="3"/>
      <c r="F826" s="7"/>
      <c r="G826" s="7"/>
      <c r="H826" s="4"/>
      <c r="I826" s="9"/>
      <c r="J826" s="9"/>
      <c r="K826" s="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7"/>
      <c r="B827" s="4"/>
      <c r="C827" s="4"/>
      <c r="D827" s="3"/>
      <c r="E827" s="3"/>
      <c r="F827" s="7"/>
      <c r="G827" s="7"/>
      <c r="H827" s="4"/>
      <c r="I827" s="9"/>
      <c r="J827" s="9"/>
      <c r="K827" s="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7"/>
      <c r="B828" s="4"/>
      <c r="C828" s="4"/>
      <c r="D828" s="3"/>
      <c r="E828" s="3"/>
      <c r="F828" s="7"/>
      <c r="G828" s="7"/>
      <c r="H828" s="4"/>
      <c r="I828" s="9"/>
      <c r="J828" s="9"/>
      <c r="K828" s="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7"/>
      <c r="B829" s="4"/>
      <c r="C829" s="4"/>
      <c r="D829" s="3"/>
      <c r="E829" s="3"/>
      <c r="F829" s="7"/>
      <c r="G829" s="7"/>
      <c r="H829" s="4"/>
      <c r="I829" s="9"/>
      <c r="J829" s="9"/>
      <c r="K829" s="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7"/>
      <c r="B830" s="4"/>
      <c r="C830" s="4"/>
      <c r="D830" s="3"/>
      <c r="E830" s="3"/>
      <c r="F830" s="7"/>
      <c r="G830" s="7"/>
      <c r="H830" s="4"/>
      <c r="I830" s="9"/>
      <c r="J830" s="9"/>
      <c r="K830" s="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7"/>
      <c r="B831" s="4"/>
      <c r="C831" s="4"/>
      <c r="D831" s="3"/>
      <c r="E831" s="3"/>
      <c r="F831" s="7"/>
      <c r="G831" s="7"/>
      <c r="H831" s="4"/>
      <c r="I831" s="9"/>
      <c r="J831" s="9"/>
      <c r="K831" s="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7"/>
      <c r="B832" s="4"/>
      <c r="C832" s="4"/>
      <c r="D832" s="3"/>
      <c r="E832" s="3"/>
      <c r="F832" s="7"/>
      <c r="G832" s="7"/>
      <c r="H832" s="4"/>
      <c r="I832" s="9"/>
      <c r="J832" s="9"/>
      <c r="K832" s="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7"/>
      <c r="B833" s="4"/>
      <c r="C833" s="4"/>
      <c r="D833" s="3"/>
      <c r="E833" s="3"/>
      <c r="F833" s="7"/>
      <c r="G833" s="7"/>
      <c r="H833" s="4"/>
      <c r="I833" s="9"/>
      <c r="J833" s="9"/>
      <c r="K833" s="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7"/>
      <c r="B834" s="4"/>
      <c r="C834" s="4"/>
      <c r="D834" s="3"/>
      <c r="E834" s="3"/>
      <c r="F834" s="7"/>
      <c r="G834" s="7"/>
      <c r="H834" s="4"/>
      <c r="I834" s="9"/>
      <c r="J834" s="9"/>
      <c r="K834" s="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7"/>
      <c r="B835" s="4"/>
      <c r="C835" s="4"/>
      <c r="D835" s="3"/>
      <c r="E835" s="3"/>
      <c r="F835" s="7"/>
      <c r="G835" s="7"/>
      <c r="H835" s="4"/>
      <c r="I835" s="9"/>
      <c r="J835" s="9"/>
      <c r="K835" s="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7"/>
      <c r="B836" s="4"/>
      <c r="C836" s="4"/>
      <c r="D836" s="3"/>
      <c r="E836" s="3"/>
      <c r="F836" s="7"/>
      <c r="G836" s="7"/>
      <c r="H836" s="4"/>
      <c r="I836" s="9"/>
      <c r="J836" s="9"/>
      <c r="K836" s="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7"/>
      <c r="B837" s="4"/>
      <c r="C837" s="4"/>
      <c r="D837" s="3"/>
      <c r="E837" s="3"/>
      <c r="F837" s="7"/>
      <c r="G837" s="7"/>
      <c r="H837" s="4"/>
      <c r="I837" s="9"/>
      <c r="J837" s="9"/>
      <c r="K837" s="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7"/>
      <c r="B838" s="4"/>
      <c r="C838" s="4"/>
      <c r="D838" s="3"/>
      <c r="E838" s="3"/>
      <c r="F838" s="7"/>
      <c r="G838" s="7"/>
      <c r="H838" s="4"/>
      <c r="I838" s="9"/>
      <c r="J838" s="9"/>
      <c r="K838" s="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7"/>
      <c r="B839" s="4"/>
      <c r="C839" s="4"/>
      <c r="D839" s="3"/>
      <c r="E839" s="3"/>
      <c r="F839" s="7"/>
      <c r="G839" s="7"/>
      <c r="H839" s="4"/>
      <c r="I839" s="9"/>
      <c r="J839" s="9"/>
      <c r="K839" s="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7"/>
      <c r="B840" s="4"/>
      <c r="C840" s="4"/>
      <c r="D840" s="3"/>
      <c r="E840" s="3"/>
      <c r="F840" s="7"/>
      <c r="G840" s="7"/>
      <c r="H840" s="4"/>
      <c r="I840" s="9"/>
      <c r="J840" s="9"/>
      <c r="K840" s="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7"/>
      <c r="B841" s="4"/>
      <c r="C841" s="4"/>
      <c r="D841" s="3"/>
      <c r="E841" s="3"/>
      <c r="F841" s="7"/>
      <c r="G841" s="7"/>
      <c r="H841" s="4"/>
      <c r="I841" s="9"/>
      <c r="J841" s="9"/>
      <c r="K841" s="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7"/>
      <c r="B842" s="4"/>
      <c r="C842" s="4"/>
      <c r="D842" s="3"/>
      <c r="E842" s="3"/>
      <c r="F842" s="7"/>
      <c r="G842" s="7"/>
      <c r="H842" s="4"/>
      <c r="I842" s="9"/>
      <c r="J842" s="9"/>
      <c r="K842" s="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7"/>
      <c r="B843" s="4"/>
      <c r="C843" s="4"/>
      <c r="D843" s="3"/>
      <c r="E843" s="3"/>
      <c r="F843" s="7"/>
      <c r="G843" s="7"/>
      <c r="H843" s="4"/>
      <c r="I843" s="9"/>
      <c r="J843" s="9"/>
      <c r="K843" s="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7"/>
      <c r="B844" s="4"/>
      <c r="C844" s="4"/>
      <c r="D844" s="3"/>
      <c r="E844" s="3"/>
      <c r="F844" s="7"/>
      <c r="G844" s="7"/>
      <c r="H844" s="4"/>
      <c r="I844" s="9"/>
      <c r="J844" s="9"/>
      <c r="K844" s="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7"/>
      <c r="B845" s="4"/>
      <c r="C845" s="4"/>
      <c r="D845" s="3"/>
      <c r="E845" s="3"/>
      <c r="F845" s="7"/>
      <c r="G845" s="7"/>
      <c r="H845" s="4"/>
      <c r="I845" s="9"/>
      <c r="J845" s="9"/>
      <c r="K845" s="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7"/>
      <c r="B846" s="4"/>
      <c r="C846" s="4"/>
      <c r="D846" s="3"/>
      <c r="E846" s="3"/>
      <c r="F846" s="7"/>
      <c r="G846" s="7"/>
      <c r="H846" s="4"/>
      <c r="I846" s="9"/>
      <c r="J846" s="9"/>
      <c r="K846" s="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7"/>
      <c r="B847" s="4"/>
      <c r="C847" s="4"/>
      <c r="D847" s="3"/>
      <c r="E847" s="3"/>
      <c r="F847" s="7"/>
      <c r="G847" s="7"/>
      <c r="H847" s="4"/>
      <c r="I847" s="9"/>
      <c r="J847" s="9"/>
      <c r="K847" s="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7"/>
      <c r="B848" s="4"/>
      <c r="C848" s="4"/>
      <c r="D848" s="3"/>
      <c r="E848" s="3"/>
      <c r="F848" s="7"/>
      <c r="G848" s="7"/>
      <c r="H848" s="4"/>
      <c r="I848" s="9"/>
      <c r="J848" s="9"/>
      <c r="K848" s="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7"/>
      <c r="B849" s="4"/>
      <c r="C849" s="4"/>
      <c r="D849" s="3"/>
      <c r="E849" s="3"/>
      <c r="F849" s="7"/>
      <c r="G849" s="7"/>
      <c r="H849" s="4"/>
      <c r="I849" s="9"/>
      <c r="J849" s="9"/>
      <c r="K849" s="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7"/>
      <c r="B850" s="4"/>
      <c r="C850" s="4"/>
      <c r="D850" s="3"/>
      <c r="E850" s="3"/>
      <c r="F850" s="7"/>
      <c r="G850" s="7"/>
      <c r="H850" s="4"/>
      <c r="I850" s="9"/>
      <c r="J850" s="9"/>
      <c r="K850" s="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7"/>
      <c r="B851" s="4"/>
      <c r="C851" s="4"/>
      <c r="D851" s="3"/>
      <c r="E851" s="3"/>
      <c r="F851" s="7"/>
      <c r="G851" s="7"/>
      <c r="H851" s="4"/>
      <c r="I851" s="9"/>
      <c r="J851" s="9"/>
      <c r="K851" s="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7"/>
      <c r="B852" s="4"/>
      <c r="C852" s="4"/>
      <c r="D852" s="3"/>
      <c r="E852" s="3"/>
      <c r="F852" s="7"/>
      <c r="G852" s="7"/>
      <c r="H852" s="4"/>
      <c r="I852" s="9"/>
      <c r="J852" s="9"/>
      <c r="K852" s="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7"/>
      <c r="B853" s="4"/>
      <c r="C853" s="4"/>
      <c r="D853" s="3"/>
      <c r="E853" s="3"/>
      <c r="F853" s="7"/>
      <c r="G853" s="7"/>
      <c r="H853" s="4"/>
      <c r="I853" s="9"/>
      <c r="J853" s="9"/>
      <c r="K853" s="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7"/>
      <c r="B854" s="4"/>
      <c r="C854" s="4"/>
      <c r="D854" s="3"/>
      <c r="E854" s="3"/>
      <c r="F854" s="7"/>
      <c r="G854" s="7"/>
      <c r="H854" s="4"/>
      <c r="I854" s="9"/>
      <c r="J854" s="9"/>
      <c r="K854" s="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7"/>
      <c r="B855" s="4"/>
      <c r="C855" s="4"/>
      <c r="D855" s="3"/>
      <c r="E855" s="3"/>
      <c r="F855" s="7"/>
      <c r="G855" s="7"/>
      <c r="H855" s="4"/>
      <c r="I855" s="9"/>
      <c r="J855" s="9"/>
      <c r="K855" s="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7"/>
      <c r="B856" s="4"/>
      <c r="C856" s="4"/>
      <c r="D856" s="3"/>
      <c r="E856" s="3"/>
      <c r="F856" s="7"/>
      <c r="G856" s="7"/>
      <c r="H856" s="4"/>
      <c r="I856" s="9"/>
      <c r="J856" s="9"/>
      <c r="K856" s="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7"/>
      <c r="B857" s="4"/>
      <c r="C857" s="4"/>
      <c r="D857" s="3"/>
      <c r="E857" s="3"/>
      <c r="F857" s="7"/>
      <c r="G857" s="7"/>
      <c r="H857" s="4"/>
      <c r="I857" s="9"/>
      <c r="J857" s="9"/>
      <c r="K857" s="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7"/>
      <c r="B858" s="4"/>
      <c r="C858" s="4"/>
      <c r="D858" s="3"/>
      <c r="E858" s="3"/>
      <c r="F858" s="7"/>
      <c r="G858" s="7"/>
      <c r="H858" s="4"/>
      <c r="I858" s="9"/>
      <c r="J858" s="9"/>
      <c r="K858" s="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7"/>
      <c r="B859" s="4"/>
      <c r="C859" s="4"/>
      <c r="D859" s="3"/>
      <c r="E859" s="3"/>
      <c r="F859" s="7"/>
      <c r="G859" s="7"/>
      <c r="H859" s="4"/>
      <c r="I859" s="9"/>
      <c r="J859" s="9"/>
      <c r="K859" s="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7"/>
      <c r="B860" s="4"/>
      <c r="C860" s="4"/>
      <c r="D860" s="3"/>
      <c r="E860" s="3"/>
      <c r="F860" s="7"/>
      <c r="G860" s="7"/>
      <c r="H860" s="4"/>
      <c r="I860" s="9"/>
      <c r="J860" s="9"/>
      <c r="K860" s="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7"/>
      <c r="B861" s="4"/>
      <c r="C861" s="4"/>
      <c r="D861" s="3"/>
      <c r="E861" s="3"/>
      <c r="F861" s="7"/>
      <c r="G861" s="7"/>
      <c r="H861" s="4"/>
      <c r="I861" s="9"/>
      <c r="J861" s="9"/>
      <c r="K861" s="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7"/>
      <c r="B862" s="4"/>
      <c r="C862" s="4"/>
      <c r="D862" s="3"/>
      <c r="E862" s="3"/>
      <c r="F862" s="7"/>
      <c r="G862" s="7"/>
      <c r="H862" s="4"/>
      <c r="I862" s="9"/>
      <c r="J862" s="9"/>
      <c r="K862" s="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7"/>
      <c r="B863" s="4"/>
      <c r="C863" s="4"/>
      <c r="D863" s="3"/>
      <c r="E863" s="3"/>
      <c r="F863" s="7"/>
      <c r="G863" s="7"/>
      <c r="H863" s="4"/>
      <c r="I863" s="9"/>
      <c r="J863" s="9"/>
      <c r="K863" s="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7"/>
      <c r="B864" s="4"/>
      <c r="C864" s="4"/>
      <c r="D864" s="3"/>
      <c r="E864" s="3"/>
      <c r="F864" s="7"/>
      <c r="G864" s="7"/>
      <c r="H864" s="4"/>
      <c r="I864" s="9"/>
      <c r="J864" s="9"/>
      <c r="K864" s="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7"/>
      <c r="B865" s="4"/>
      <c r="C865" s="4"/>
      <c r="D865" s="3"/>
      <c r="E865" s="3"/>
      <c r="F865" s="7"/>
      <c r="G865" s="7"/>
      <c r="H865" s="4"/>
      <c r="I865" s="9"/>
      <c r="J865" s="9"/>
      <c r="K865" s="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7"/>
      <c r="B866" s="4"/>
      <c r="C866" s="4"/>
      <c r="D866" s="3"/>
      <c r="E866" s="3"/>
      <c r="F866" s="7"/>
      <c r="G866" s="7"/>
      <c r="H866" s="4"/>
      <c r="I866" s="9"/>
      <c r="J866" s="9"/>
      <c r="K866" s="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7"/>
      <c r="B867" s="4"/>
      <c r="C867" s="4"/>
      <c r="D867" s="3"/>
      <c r="E867" s="3"/>
      <c r="F867" s="7"/>
      <c r="G867" s="7"/>
      <c r="H867" s="4"/>
      <c r="I867" s="9"/>
      <c r="J867" s="9"/>
      <c r="K867" s="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7"/>
      <c r="B868" s="4"/>
      <c r="C868" s="4"/>
      <c r="D868" s="3"/>
      <c r="E868" s="3"/>
      <c r="F868" s="7"/>
      <c r="G868" s="7"/>
      <c r="H868" s="4"/>
      <c r="I868" s="9"/>
      <c r="J868" s="9"/>
      <c r="K868" s="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7"/>
      <c r="B869" s="4"/>
      <c r="C869" s="4"/>
      <c r="D869" s="3"/>
      <c r="E869" s="3"/>
      <c r="F869" s="7"/>
      <c r="G869" s="7"/>
      <c r="H869" s="4"/>
      <c r="I869" s="9"/>
      <c r="J869" s="9"/>
      <c r="K869" s="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7"/>
      <c r="B870" s="4"/>
      <c r="C870" s="4"/>
      <c r="D870" s="3"/>
      <c r="E870" s="3"/>
      <c r="F870" s="7"/>
      <c r="G870" s="7"/>
      <c r="H870" s="4"/>
      <c r="I870" s="9"/>
      <c r="J870" s="9"/>
      <c r="K870" s="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7"/>
      <c r="B871" s="4"/>
      <c r="C871" s="4"/>
      <c r="D871" s="3"/>
      <c r="E871" s="3"/>
      <c r="F871" s="7"/>
      <c r="G871" s="7"/>
      <c r="H871" s="4"/>
      <c r="I871" s="9"/>
      <c r="J871" s="9"/>
      <c r="K871" s="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7"/>
      <c r="B872" s="4"/>
      <c r="C872" s="4"/>
      <c r="D872" s="3"/>
      <c r="E872" s="3"/>
      <c r="F872" s="7"/>
      <c r="G872" s="7"/>
      <c r="H872" s="4"/>
      <c r="I872" s="9"/>
      <c r="J872" s="9"/>
      <c r="K872" s="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7"/>
      <c r="B873" s="4"/>
      <c r="C873" s="4"/>
      <c r="D873" s="3"/>
      <c r="E873" s="3"/>
      <c r="F873" s="7"/>
      <c r="G873" s="7"/>
      <c r="H873" s="4"/>
      <c r="I873" s="9"/>
      <c r="J873" s="9"/>
      <c r="K873" s="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7"/>
      <c r="B874" s="4"/>
      <c r="C874" s="4"/>
      <c r="D874" s="3"/>
      <c r="E874" s="3"/>
      <c r="F874" s="7"/>
      <c r="G874" s="7"/>
      <c r="H874" s="4"/>
      <c r="I874" s="9"/>
      <c r="J874" s="9"/>
      <c r="K874" s="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7"/>
      <c r="B875" s="4"/>
      <c r="C875" s="4"/>
      <c r="D875" s="3"/>
      <c r="E875" s="3"/>
      <c r="F875" s="7"/>
      <c r="G875" s="7"/>
      <c r="H875" s="4"/>
      <c r="I875" s="9"/>
      <c r="J875" s="9"/>
      <c r="K875" s="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7"/>
      <c r="B876" s="4"/>
      <c r="C876" s="4"/>
      <c r="D876" s="3"/>
      <c r="E876" s="3"/>
      <c r="F876" s="7"/>
      <c r="G876" s="7"/>
      <c r="H876" s="4"/>
      <c r="I876" s="9"/>
      <c r="J876" s="9"/>
      <c r="K876" s="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7"/>
      <c r="B877" s="4"/>
      <c r="C877" s="4"/>
      <c r="D877" s="3"/>
      <c r="E877" s="3"/>
      <c r="F877" s="7"/>
      <c r="G877" s="7"/>
      <c r="H877" s="4"/>
      <c r="I877" s="9"/>
      <c r="J877" s="9"/>
      <c r="K877" s="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7"/>
      <c r="B878" s="4"/>
      <c r="C878" s="4"/>
      <c r="D878" s="3"/>
      <c r="E878" s="3"/>
      <c r="F878" s="7"/>
      <c r="G878" s="7"/>
      <c r="H878" s="4"/>
      <c r="I878" s="9"/>
      <c r="J878" s="9"/>
      <c r="K878" s="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7"/>
      <c r="B879" s="4"/>
      <c r="C879" s="4"/>
      <c r="D879" s="3"/>
      <c r="E879" s="3"/>
      <c r="F879" s="7"/>
      <c r="G879" s="7"/>
      <c r="H879" s="4"/>
      <c r="I879" s="9"/>
      <c r="J879" s="9"/>
      <c r="K879" s="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7"/>
      <c r="B880" s="4"/>
      <c r="C880" s="4"/>
      <c r="D880" s="3"/>
      <c r="E880" s="3"/>
      <c r="F880" s="7"/>
      <c r="G880" s="7"/>
      <c r="H880" s="4"/>
      <c r="I880" s="9"/>
      <c r="J880" s="9"/>
      <c r="K880" s="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7"/>
      <c r="B881" s="4"/>
      <c r="C881" s="4"/>
      <c r="D881" s="3"/>
      <c r="E881" s="3"/>
      <c r="F881" s="7"/>
      <c r="G881" s="7"/>
      <c r="H881" s="4"/>
      <c r="I881" s="9"/>
      <c r="J881" s="9"/>
      <c r="K881" s="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7"/>
      <c r="B882" s="4"/>
      <c r="C882" s="4"/>
      <c r="D882" s="3"/>
      <c r="E882" s="3"/>
      <c r="F882" s="7"/>
      <c r="G882" s="7"/>
      <c r="H882" s="4"/>
      <c r="I882" s="9"/>
      <c r="J882" s="9"/>
      <c r="K882" s="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7"/>
      <c r="B883" s="4"/>
      <c r="C883" s="4"/>
      <c r="D883" s="3"/>
      <c r="E883" s="3"/>
      <c r="F883" s="7"/>
      <c r="G883" s="7"/>
      <c r="H883" s="4"/>
      <c r="I883" s="9"/>
      <c r="J883" s="9"/>
      <c r="K883" s="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7"/>
      <c r="B884" s="4"/>
      <c r="C884" s="4"/>
      <c r="D884" s="3"/>
      <c r="E884" s="3"/>
      <c r="F884" s="7"/>
      <c r="G884" s="7"/>
      <c r="H884" s="4"/>
      <c r="I884" s="9"/>
      <c r="J884" s="9"/>
      <c r="K884" s="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7"/>
      <c r="B885" s="4"/>
      <c r="C885" s="4"/>
      <c r="D885" s="3"/>
      <c r="E885" s="3"/>
      <c r="F885" s="7"/>
      <c r="G885" s="7"/>
      <c r="H885" s="4"/>
      <c r="I885" s="9"/>
      <c r="J885" s="9"/>
      <c r="K885" s="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7"/>
      <c r="B886" s="4"/>
      <c r="C886" s="4"/>
      <c r="D886" s="3"/>
      <c r="E886" s="3"/>
      <c r="F886" s="7"/>
      <c r="G886" s="7"/>
      <c r="H886" s="4"/>
      <c r="I886" s="9"/>
      <c r="J886" s="9"/>
      <c r="K886" s="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7"/>
      <c r="B887" s="4"/>
      <c r="C887" s="4"/>
      <c r="D887" s="3"/>
      <c r="E887" s="3"/>
      <c r="F887" s="7"/>
      <c r="G887" s="7"/>
      <c r="H887" s="4"/>
      <c r="I887" s="9"/>
      <c r="J887" s="9"/>
      <c r="K887" s="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7"/>
      <c r="B888" s="4"/>
      <c r="C888" s="4"/>
      <c r="D888" s="3"/>
      <c r="E888" s="3"/>
      <c r="F888" s="7"/>
      <c r="G888" s="7"/>
      <c r="H888" s="4"/>
      <c r="I888" s="9"/>
      <c r="J888" s="9"/>
      <c r="K888" s="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7"/>
      <c r="B889" s="4"/>
      <c r="C889" s="4"/>
      <c r="D889" s="3"/>
      <c r="E889" s="3"/>
      <c r="F889" s="7"/>
      <c r="G889" s="7"/>
      <c r="H889" s="4"/>
      <c r="I889" s="9"/>
      <c r="J889" s="9"/>
      <c r="K889" s="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7"/>
      <c r="B890" s="4"/>
      <c r="C890" s="4"/>
      <c r="D890" s="3"/>
      <c r="E890" s="3"/>
      <c r="F890" s="7"/>
      <c r="G890" s="7"/>
      <c r="H890" s="4"/>
      <c r="I890" s="9"/>
      <c r="J890" s="9"/>
      <c r="K890" s="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7"/>
      <c r="B891" s="4"/>
      <c r="C891" s="4"/>
      <c r="D891" s="3"/>
      <c r="E891" s="3"/>
      <c r="F891" s="7"/>
      <c r="G891" s="7"/>
      <c r="H891" s="4"/>
      <c r="I891" s="9"/>
      <c r="J891" s="9"/>
      <c r="K891" s="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7"/>
      <c r="B892" s="4"/>
      <c r="C892" s="4"/>
      <c r="D892" s="3"/>
      <c r="E892" s="3"/>
      <c r="F892" s="7"/>
      <c r="G892" s="7"/>
      <c r="H892" s="4"/>
      <c r="I892" s="9"/>
      <c r="J892" s="9"/>
      <c r="K892" s="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7"/>
      <c r="B893" s="4"/>
      <c r="C893" s="4"/>
      <c r="D893" s="3"/>
      <c r="E893" s="3"/>
      <c r="F893" s="7"/>
      <c r="G893" s="7"/>
      <c r="H893" s="4"/>
      <c r="I893" s="9"/>
      <c r="J893" s="9"/>
      <c r="K893" s="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7"/>
      <c r="B894" s="4"/>
      <c r="C894" s="4"/>
      <c r="D894" s="3"/>
      <c r="E894" s="3"/>
      <c r="F894" s="7"/>
      <c r="G894" s="7"/>
      <c r="H894" s="4"/>
      <c r="I894" s="9"/>
      <c r="J894" s="9"/>
      <c r="K894" s="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7"/>
      <c r="B895" s="4"/>
      <c r="C895" s="4"/>
      <c r="D895" s="3"/>
      <c r="E895" s="3"/>
      <c r="F895" s="7"/>
      <c r="G895" s="7"/>
      <c r="H895" s="4"/>
      <c r="I895" s="9"/>
      <c r="J895" s="9"/>
      <c r="K895" s="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7"/>
      <c r="B896" s="4"/>
      <c r="C896" s="4"/>
      <c r="D896" s="3"/>
      <c r="E896" s="3"/>
      <c r="F896" s="7"/>
      <c r="G896" s="7"/>
      <c r="H896" s="4"/>
      <c r="I896" s="9"/>
      <c r="J896" s="9"/>
      <c r="K896" s="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7"/>
      <c r="B897" s="4"/>
      <c r="C897" s="4"/>
      <c r="D897" s="3"/>
      <c r="E897" s="3"/>
      <c r="F897" s="7"/>
      <c r="G897" s="7"/>
      <c r="H897" s="4"/>
      <c r="I897" s="9"/>
      <c r="J897" s="9"/>
      <c r="K897" s="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7"/>
      <c r="B898" s="4"/>
      <c r="C898" s="4"/>
      <c r="D898" s="3"/>
      <c r="E898" s="3"/>
      <c r="F898" s="7"/>
      <c r="G898" s="7"/>
      <c r="H898" s="4"/>
      <c r="I898" s="9"/>
      <c r="J898" s="9"/>
      <c r="K898" s="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7"/>
      <c r="B899" s="4"/>
      <c r="C899" s="4"/>
      <c r="D899" s="3"/>
      <c r="E899" s="3"/>
      <c r="F899" s="7"/>
      <c r="G899" s="7"/>
      <c r="H899" s="4"/>
      <c r="I899" s="9"/>
      <c r="J899" s="9"/>
      <c r="K899" s="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7"/>
      <c r="B900" s="4"/>
      <c r="C900" s="4"/>
      <c r="D900" s="3"/>
      <c r="E900" s="3"/>
      <c r="F900" s="7"/>
      <c r="G900" s="7"/>
      <c r="H900" s="4"/>
      <c r="I900" s="9"/>
      <c r="J900" s="9"/>
      <c r="K900" s="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7"/>
      <c r="B901" s="4"/>
      <c r="C901" s="4"/>
      <c r="D901" s="3"/>
      <c r="E901" s="3"/>
      <c r="F901" s="7"/>
      <c r="G901" s="7"/>
      <c r="H901" s="4"/>
      <c r="I901" s="9"/>
      <c r="J901" s="9"/>
      <c r="K901" s="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7"/>
      <c r="B902" s="4"/>
      <c r="C902" s="4"/>
      <c r="D902" s="3"/>
      <c r="E902" s="3"/>
      <c r="F902" s="7"/>
      <c r="G902" s="7"/>
      <c r="H902" s="4"/>
      <c r="I902" s="9"/>
      <c r="J902" s="9"/>
      <c r="K902" s="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7"/>
      <c r="B903" s="4"/>
      <c r="C903" s="4"/>
      <c r="D903" s="3"/>
      <c r="E903" s="3"/>
      <c r="F903" s="7"/>
      <c r="G903" s="7"/>
      <c r="H903" s="4"/>
      <c r="I903" s="9"/>
      <c r="J903" s="9"/>
      <c r="K903" s="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7"/>
      <c r="B904" s="4"/>
      <c r="C904" s="4"/>
      <c r="D904" s="3"/>
      <c r="E904" s="3"/>
      <c r="F904" s="7"/>
      <c r="G904" s="7"/>
      <c r="H904" s="4"/>
      <c r="I904" s="9"/>
      <c r="J904" s="9"/>
      <c r="K904" s="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7"/>
      <c r="B905" s="4"/>
      <c r="C905" s="4"/>
      <c r="D905" s="3"/>
      <c r="E905" s="3"/>
      <c r="F905" s="7"/>
      <c r="G905" s="7"/>
      <c r="H905" s="4"/>
      <c r="I905" s="9"/>
      <c r="J905" s="9"/>
      <c r="K905" s="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7"/>
      <c r="B906" s="4"/>
      <c r="C906" s="4"/>
      <c r="D906" s="3"/>
      <c r="E906" s="3"/>
      <c r="F906" s="7"/>
      <c r="G906" s="7"/>
      <c r="H906" s="4"/>
      <c r="I906" s="9"/>
      <c r="J906" s="9"/>
      <c r="K906" s="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7"/>
      <c r="B907" s="4"/>
      <c r="C907" s="4"/>
      <c r="D907" s="3"/>
      <c r="E907" s="3"/>
      <c r="F907" s="7"/>
      <c r="G907" s="7"/>
      <c r="H907" s="4"/>
      <c r="I907" s="9"/>
      <c r="J907" s="9"/>
      <c r="K907" s="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7"/>
      <c r="B908" s="4"/>
      <c r="C908" s="4"/>
      <c r="D908" s="3"/>
      <c r="E908" s="3"/>
      <c r="F908" s="7"/>
      <c r="G908" s="7"/>
      <c r="H908" s="4"/>
      <c r="I908" s="9"/>
      <c r="J908" s="9"/>
      <c r="K908" s="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7"/>
      <c r="B909" s="4"/>
      <c r="C909" s="4"/>
      <c r="D909" s="3"/>
      <c r="E909" s="3"/>
      <c r="F909" s="7"/>
      <c r="G909" s="7"/>
      <c r="H909" s="4"/>
      <c r="I909" s="9"/>
      <c r="J909" s="9"/>
      <c r="K909" s="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7"/>
      <c r="B910" s="4"/>
      <c r="C910" s="4"/>
      <c r="D910" s="3"/>
      <c r="E910" s="3"/>
      <c r="F910" s="7"/>
      <c r="G910" s="7"/>
      <c r="H910" s="4"/>
      <c r="I910" s="9"/>
      <c r="J910" s="9"/>
      <c r="K910" s="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7"/>
      <c r="B911" s="4"/>
      <c r="C911" s="4"/>
      <c r="D911" s="3"/>
      <c r="E911" s="3"/>
      <c r="F911" s="7"/>
      <c r="G911" s="7"/>
      <c r="H911" s="4"/>
      <c r="I911" s="9"/>
      <c r="J911" s="9"/>
      <c r="K911" s="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7"/>
      <c r="B912" s="4"/>
      <c r="C912" s="4"/>
      <c r="D912" s="3"/>
      <c r="E912" s="3"/>
      <c r="F912" s="7"/>
      <c r="G912" s="7"/>
      <c r="H912" s="4"/>
      <c r="I912" s="9"/>
      <c r="J912" s="9"/>
      <c r="K912" s="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7"/>
      <c r="B913" s="4"/>
      <c r="C913" s="4"/>
      <c r="D913" s="3"/>
      <c r="E913" s="3"/>
      <c r="F913" s="7"/>
      <c r="G913" s="7"/>
      <c r="H913" s="4"/>
      <c r="I913" s="9"/>
      <c r="J913" s="9"/>
      <c r="K913" s="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7"/>
      <c r="B914" s="4"/>
      <c r="C914" s="4"/>
      <c r="D914" s="3"/>
      <c r="E914" s="3"/>
      <c r="F914" s="7"/>
      <c r="G914" s="7"/>
      <c r="H914" s="4"/>
      <c r="I914" s="9"/>
      <c r="J914" s="9"/>
      <c r="K914" s="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7"/>
      <c r="B915" s="4"/>
      <c r="C915" s="4"/>
      <c r="D915" s="3"/>
      <c r="E915" s="3"/>
      <c r="F915" s="7"/>
      <c r="G915" s="7"/>
      <c r="H915" s="4"/>
      <c r="I915" s="9"/>
      <c r="J915" s="9"/>
      <c r="K915" s="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7"/>
      <c r="B916" s="4"/>
      <c r="C916" s="4"/>
      <c r="D916" s="3"/>
      <c r="E916" s="3"/>
      <c r="F916" s="7"/>
      <c r="G916" s="7"/>
      <c r="H916" s="4"/>
      <c r="I916" s="9"/>
      <c r="J916" s="9"/>
      <c r="K916" s="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7"/>
      <c r="B917" s="4"/>
      <c r="C917" s="4"/>
      <c r="D917" s="3"/>
      <c r="E917" s="3"/>
      <c r="F917" s="7"/>
      <c r="G917" s="7"/>
      <c r="H917" s="4"/>
      <c r="I917" s="9"/>
      <c r="J917" s="9"/>
      <c r="K917" s="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7"/>
      <c r="B918" s="4"/>
      <c r="C918" s="4"/>
      <c r="D918" s="3"/>
      <c r="E918" s="3"/>
      <c r="F918" s="7"/>
      <c r="G918" s="7"/>
      <c r="H918" s="4"/>
      <c r="I918" s="9"/>
      <c r="J918" s="9"/>
      <c r="K918" s="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7"/>
      <c r="B919" s="4"/>
      <c r="C919" s="4"/>
      <c r="D919" s="3"/>
      <c r="E919" s="3"/>
      <c r="F919" s="7"/>
      <c r="G919" s="7"/>
      <c r="H919" s="4"/>
      <c r="I919" s="9"/>
      <c r="J919" s="9"/>
      <c r="K919" s="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7"/>
      <c r="B920" s="4"/>
      <c r="C920" s="4"/>
      <c r="D920" s="3"/>
      <c r="E920" s="3"/>
      <c r="F920" s="7"/>
      <c r="G920" s="7"/>
      <c r="H920" s="4"/>
      <c r="I920" s="9"/>
      <c r="J920" s="9"/>
      <c r="K920" s="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7"/>
      <c r="B921" s="4"/>
      <c r="C921" s="4"/>
      <c r="D921" s="3"/>
      <c r="E921" s="3"/>
      <c r="F921" s="7"/>
      <c r="G921" s="7"/>
      <c r="H921" s="4"/>
      <c r="I921" s="9"/>
      <c r="J921" s="9"/>
      <c r="K921" s="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7"/>
      <c r="B922" s="4"/>
      <c r="C922" s="4"/>
      <c r="D922" s="3"/>
      <c r="E922" s="3"/>
      <c r="F922" s="7"/>
      <c r="G922" s="7"/>
      <c r="H922" s="4"/>
      <c r="I922" s="9"/>
      <c r="J922" s="9"/>
      <c r="K922" s="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7"/>
      <c r="B923" s="4"/>
      <c r="C923" s="4"/>
      <c r="D923" s="3"/>
      <c r="E923" s="3"/>
      <c r="F923" s="7"/>
      <c r="G923" s="7"/>
      <c r="H923" s="4"/>
      <c r="I923" s="9"/>
      <c r="J923" s="9"/>
      <c r="K923" s="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7"/>
      <c r="B924" s="4"/>
      <c r="C924" s="4"/>
      <c r="D924" s="3"/>
      <c r="E924" s="3"/>
      <c r="F924" s="7"/>
      <c r="G924" s="7"/>
      <c r="H924" s="4"/>
      <c r="I924" s="9"/>
      <c r="J924" s="9"/>
      <c r="K924" s="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7"/>
      <c r="B925" s="4"/>
      <c r="C925" s="4"/>
      <c r="D925" s="3"/>
      <c r="E925" s="3"/>
      <c r="F925" s="7"/>
      <c r="G925" s="7"/>
      <c r="H925" s="4"/>
      <c r="I925" s="9"/>
      <c r="J925" s="9"/>
      <c r="K925" s="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7"/>
      <c r="B926" s="4"/>
      <c r="C926" s="4"/>
      <c r="D926" s="3"/>
      <c r="E926" s="3"/>
      <c r="F926" s="7"/>
      <c r="G926" s="7"/>
      <c r="H926" s="4"/>
      <c r="I926" s="9"/>
      <c r="J926" s="9"/>
      <c r="K926" s="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7"/>
      <c r="B927" s="4"/>
      <c r="C927" s="4"/>
      <c r="D927" s="3"/>
      <c r="E927" s="3"/>
      <c r="F927" s="7"/>
      <c r="G927" s="7"/>
      <c r="H927" s="4"/>
      <c r="I927" s="9"/>
      <c r="J927" s="9"/>
      <c r="K927" s="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7"/>
      <c r="B928" s="4"/>
      <c r="C928" s="4"/>
      <c r="D928" s="3"/>
      <c r="E928" s="3"/>
      <c r="F928" s="7"/>
      <c r="G928" s="7"/>
      <c r="H928" s="4"/>
      <c r="I928" s="9"/>
      <c r="J928" s="9"/>
      <c r="K928" s="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7"/>
      <c r="B929" s="4"/>
      <c r="C929" s="4"/>
      <c r="D929" s="3"/>
      <c r="E929" s="3"/>
      <c r="F929" s="7"/>
      <c r="G929" s="7"/>
      <c r="H929" s="4"/>
      <c r="I929" s="9"/>
      <c r="J929" s="9"/>
      <c r="K929" s="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7"/>
      <c r="B930" s="4"/>
      <c r="C930" s="4"/>
      <c r="D930" s="3"/>
      <c r="E930" s="3"/>
      <c r="F930" s="7"/>
      <c r="G930" s="7"/>
      <c r="H930" s="4"/>
      <c r="I930" s="9"/>
      <c r="J930" s="9"/>
      <c r="K930" s="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7"/>
      <c r="B931" s="4"/>
      <c r="C931" s="4"/>
      <c r="D931" s="3"/>
      <c r="E931" s="3"/>
      <c r="F931" s="7"/>
      <c r="G931" s="7"/>
      <c r="H931" s="4"/>
      <c r="I931" s="9"/>
      <c r="J931" s="9"/>
      <c r="K931" s="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7"/>
      <c r="B932" s="4"/>
      <c r="C932" s="4"/>
      <c r="D932" s="3"/>
      <c r="E932" s="3"/>
      <c r="F932" s="7"/>
      <c r="G932" s="7"/>
      <c r="H932" s="4"/>
      <c r="I932" s="9"/>
      <c r="J932" s="9"/>
      <c r="K932" s="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7"/>
      <c r="B933" s="4"/>
      <c r="C933" s="4"/>
      <c r="D933" s="3"/>
      <c r="E933" s="3"/>
      <c r="F933" s="7"/>
      <c r="G933" s="7"/>
      <c r="H933" s="4"/>
      <c r="I933" s="9"/>
      <c r="J933" s="9"/>
      <c r="K933" s="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7"/>
      <c r="B934" s="4"/>
      <c r="C934" s="4"/>
      <c r="D934" s="3"/>
      <c r="E934" s="3"/>
      <c r="F934" s="7"/>
      <c r="G934" s="7"/>
      <c r="H934" s="4"/>
      <c r="I934" s="9"/>
      <c r="J934" s="9"/>
      <c r="K934" s="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7"/>
      <c r="B935" s="4"/>
      <c r="C935" s="4"/>
      <c r="D935" s="3"/>
      <c r="E935" s="3"/>
      <c r="F935" s="7"/>
      <c r="G935" s="7"/>
      <c r="H935" s="4"/>
      <c r="I935" s="9"/>
      <c r="J935" s="9"/>
      <c r="K935" s="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7"/>
      <c r="B936" s="4"/>
      <c r="C936" s="4"/>
      <c r="D936" s="3"/>
      <c r="E936" s="3"/>
      <c r="F936" s="7"/>
      <c r="G936" s="7"/>
      <c r="H936" s="4"/>
      <c r="I936" s="9"/>
      <c r="J936" s="9"/>
      <c r="K936" s="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7"/>
      <c r="B937" s="4"/>
      <c r="C937" s="4"/>
      <c r="D937" s="3"/>
      <c r="E937" s="3"/>
      <c r="F937" s="7"/>
      <c r="G937" s="7"/>
      <c r="H937" s="4"/>
      <c r="I937" s="9"/>
      <c r="J937" s="9"/>
      <c r="K937" s="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7"/>
      <c r="B938" s="4"/>
      <c r="C938" s="4"/>
      <c r="D938" s="3"/>
      <c r="E938" s="3"/>
      <c r="F938" s="7"/>
      <c r="G938" s="7"/>
      <c r="H938" s="4"/>
      <c r="I938" s="9"/>
      <c r="J938" s="9"/>
      <c r="K938" s="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7"/>
      <c r="B939" s="4"/>
      <c r="C939" s="4"/>
      <c r="D939" s="3"/>
      <c r="E939" s="3"/>
      <c r="F939" s="7"/>
      <c r="G939" s="7"/>
      <c r="H939" s="4"/>
      <c r="I939" s="9"/>
      <c r="J939" s="9"/>
      <c r="K939" s="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7"/>
      <c r="B940" s="4"/>
      <c r="C940" s="4"/>
      <c r="D940" s="3"/>
      <c r="E940" s="3"/>
      <c r="F940" s="7"/>
      <c r="G940" s="7"/>
      <c r="H940" s="4"/>
      <c r="I940" s="9"/>
      <c r="J940" s="9"/>
      <c r="K940" s="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7"/>
      <c r="B941" s="4"/>
      <c r="C941" s="4"/>
      <c r="D941" s="3"/>
      <c r="E941" s="3"/>
      <c r="F941" s="7"/>
      <c r="G941" s="7"/>
      <c r="H941" s="4"/>
      <c r="I941" s="9"/>
      <c r="J941" s="9"/>
      <c r="K941" s="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7"/>
      <c r="B942" s="4"/>
      <c r="C942" s="4"/>
      <c r="D942" s="3"/>
      <c r="E942" s="3"/>
      <c r="F942" s="7"/>
      <c r="G942" s="7"/>
      <c r="H942" s="4"/>
      <c r="I942" s="9"/>
      <c r="J942" s="9"/>
      <c r="K942" s="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7"/>
      <c r="B943" s="4"/>
      <c r="C943" s="4"/>
      <c r="D943" s="3"/>
      <c r="E943" s="3"/>
      <c r="F943" s="7"/>
      <c r="G943" s="7"/>
      <c r="H943" s="4"/>
      <c r="I943" s="9"/>
      <c r="J943" s="9"/>
      <c r="K943" s="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7"/>
      <c r="B944" s="4"/>
      <c r="C944" s="4"/>
      <c r="D944" s="3"/>
      <c r="E944" s="3"/>
      <c r="F944" s="7"/>
      <c r="G944" s="7"/>
      <c r="H944" s="4"/>
      <c r="I944" s="9"/>
      <c r="J944" s="9"/>
      <c r="K944" s="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7"/>
      <c r="B945" s="4"/>
      <c r="C945" s="4"/>
      <c r="D945" s="3"/>
      <c r="E945" s="3"/>
      <c r="F945" s="7"/>
      <c r="G945" s="7"/>
      <c r="H945" s="4"/>
      <c r="I945" s="9"/>
      <c r="J945" s="9"/>
      <c r="K945" s="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7"/>
      <c r="B946" s="4"/>
      <c r="C946" s="4"/>
      <c r="D946" s="3"/>
      <c r="E946" s="3"/>
      <c r="F946" s="7"/>
      <c r="G946" s="7"/>
      <c r="H946" s="4"/>
      <c r="I946" s="9"/>
      <c r="J946" s="9"/>
      <c r="K946" s="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7"/>
      <c r="B947" s="4"/>
      <c r="C947" s="4"/>
      <c r="D947" s="3"/>
      <c r="E947" s="3"/>
      <c r="F947" s="7"/>
      <c r="G947" s="7"/>
      <c r="H947" s="4"/>
      <c r="I947" s="9"/>
      <c r="J947" s="9"/>
      <c r="K947" s="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7"/>
      <c r="B948" s="4"/>
      <c r="C948" s="4"/>
      <c r="D948" s="3"/>
      <c r="E948" s="3"/>
      <c r="F948" s="7"/>
      <c r="G948" s="7"/>
      <c r="H948" s="4"/>
      <c r="I948" s="9"/>
      <c r="J948" s="9"/>
      <c r="K948" s="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7"/>
      <c r="B949" s="4"/>
      <c r="C949" s="4"/>
      <c r="D949" s="3"/>
      <c r="E949" s="3"/>
      <c r="F949" s="7"/>
      <c r="G949" s="7"/>
      <c r="H949" s="4"/>
      <c r="I949" s="9"/>
      <c r="J949" s="9"/>
      <c r="K949" s="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7"/>
      <c r="B950" s="4"/>
      <c r="C950" s="4"/>
      <c r="D950" s="3"/>
      <c r="E950" s="3"/>
      <c r="F950" s="7"/>
      <c r="G950" s="7"/>
      <c r="H950" s="4"/>
      <c r="I950" s="9"/>
      <c r="J950" s="9"/>
      <c r="K950" s="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7"/>
      <c r="B951" s="4"/>
      <c r="C951" s="4"/>
      <c r="D951" s="3"/>
      <c r="E951" s="3"/>
      <c r="F951" s="7"/>
      <c r="G951" s="7"/>
      <c r="H951" s="4"/>
      <c r="I951" s="9"/>
      <c r="J951" s="9"/>
      <c r="K951" s="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7"/>
      <c r="B952" s="4"/>
      <c r="C952" s="4"/>
      <c r="D952" s="3"/>
      <c r="E952" s="3"/>
      <c r="F952" s="7"/>
      <c r="G952" s="7"/>
      <c r="H952" s="4"/>
      <c r="I952" s="9"/>
      <c r="J952" s="9"/>
      <c r="K952" s="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7"/>
      <c r="B953" s="4"/>
      <c r="C953" s="4"/>
      <c r="D953" s="3"/>
      <c r="E953" s="3"/>
      <c r="F953" s="7"/>
      <c r="G953" s="7"/>
      <c r="H953" s="4"/>
      <c r="I953" s="9"/>
      <c r="J953" s="9"/>
      <c r="K953" s="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7"/>
      <c r="B954" s="4"/>
      <c r="C954" s="4"/>
      <c r="D954" s="3"/>
      <c r="E954" s="3"/>
      <c r="F954" s="7"/>
      <c r="G954" s="7"/>
      <c r="H954" s="4"/>
      <c r="I954" s="9"/>
      <c r="J954" s="9"/>
      <c r="K954" s="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7"/>
      <c r="B955" s="4"/>
      <c r="C955" s="4"/>
      <c r="D955" s="3"/>
      <c r="E955" s="3"/>
      <c r="F955" s="7"/>
      <c r="G955" s="7"/>
      <c r="H955" s="4"/>
      <c r="I955" s="9"/>
      <c r="J955" s="9"/>
      <c r="K955" s="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7"/>
      <c r="B956" s="4"/>
      <c r="C956" s="4"/>
      <c r="D956" s="3"/>
      <c r="E956" s="3"/>
      <c r="F956" s="7"/>
      <c r="G956" s="7"/>
      <c r="H956" s="4"/>
      <c r="I956" s="9"/>
      <c r="J956" s="9"/>
      <c r="K956" s="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7"/>
      <c r="B957" s="4"/>
      <c r="C957" s="4"/>
      <c r="D957" s="3"/>
      <c r="E957" s="3"/>
      <c r="F957" s="7"/>
      <c r="G957" s="7"/>
      <c r="H957" s="4"/>
      <c r="I957" s="9"/>
      <c r="J957" s="9"/>
      <c r="K957" s="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7"/>
      <c r="B958" s="4"/>
      <c r="C958" s="4"/>
      <c r="D958" s="3"/>
      <c r="E958" s="3"/>
      <c r="F958" s="7"/>
      <c r="G958" s="7"/>
      <c r="H958" s="4"/>
      <c r="I958" s="9"/>
      <c r="J958" s="9"/>
      <c r="K958" s="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7"/>
      <c r="B959" s="4"/>
      <c r="C959" s="4"/>
      <c r="D959" s="3"/>
      <c r="E959" s="3"/>
      <c r="F959" s="7"/>
      <c r="G959" s="7"/>
      <c r="H959" s="4"/>
      <c r="I959" s="9"/>
      <c r="J959" s="9"/>
      <c r="K959" s="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7"/>
      <c r="B960" s="4"/>
      <c r="C960" s="4"/>
      <c r="D960" s="3"/>
      <c r="E960" s="3"/>
      <c r="F960" s="7"/>
      <c r="G960" s="7"/>
      <c r="H960" s="4"/>
      <c r="I960" s="9"/>
      <c r="J960" s="9"/>
      <c r="K960" s="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7"/>
      <c r="B961" s="4"/>
      <c r="C961" s="4"/>
      <c r="D961" s="3"/>
      <c r="E961" s="3"/>
      <c r="F961" s="7"/>
      <c r="G961" s="7"/>
      <c r="H961" s="4"/>
      <c r="I961" s="9"/>
      <c r="J961" s="9"/>
      <c r="K961" s="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7"/>
      <c r="B962" s="4"/>
      <c r="C962" s="4"/>
      <c r="D962" s="3"/>
      <c r="E962" s="3"/>
      <c r="F962" s="7"/>
      <c r="G962" s="7"/>
      <c r="H962" s="4"/>
      <c r="I962" s="9"/>
      <c r="J962" s="9"/>
      <c r="K962" s="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7"/>
      <c r="B963" s="4"/>
      <c r="C963" s="4"/>
      <c r="D963" s="3"/>
      <c r="E963" s="3"/>
      <c r="F963" s="7"/>
      <c r="G963" s="7"/>
      <c r="H963" s="4"/>
      <c r="I963" s="9"/>
      <c r="J963" s="9"/>
      <c r="K963" s="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7"/>
      <c r="B964" s="4"/>
      <c r="C964" s="4"/>
      <c r="D964" s="3"/>
      <c r="E964" s="3"/>
      <c r="F964" s="7"/>
      <c r="G964" s="7"/>
      <c r="H964" s="4"/>
      <c r="I964" s="9"/>
      <c r="J964" s="9"/>
      <c r="K964" s="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7"/>
      <c r="B965" s="4"/>
      <c r="C965" s="4"/>
      <c r="D965" s="3"/>
      <c r="E965" s="3"/>
      <c r="F965" s="7"/>
      <c r="G965" s="7"/>
      <c r="H965" s="4"/>
      <c r="I965" s="9"/>
      <c r="J965" s="9"/>
      <c r="K965" s="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7"/>
      <c r="B966" s="4"/>
      <c r="C966" s="4"/>
      <c r="D966" s="3"/>
      <c r="E966" s="3"/>
      <c r="F966" s="7"/>
      <c r="G966" s="7"/>
      <c r="H966" s="4"/>
      <c r="I966" s="9"/>
      <c r="J966" s="9"/>
      <c r="K966" s="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7"/>
      <c r="B967" s="4"/>
      <c r="C967" s="4"/>
      <c r="D967" s="3"/>
      <c r="E967" s="3"/>
      <c r="F967" s="7"/>
      <c r="G967" s="7"/>
      <c r="H967" s="4"/>
      <c r="I967" s="9"/>
      <c r="J967" s="9"/>
      <c r="K967" s="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7"/>
      <c r="B968" s="4"/>
      <c r="C968" s="4"/>
      <c r="D968" s="3"/>
      <c r="E968" s="3"/>
      <c r="F968" s="7"/>
      <c r="G968" s="7"/>
      <c r="H968" s="4"/>
      <c r="I968" s="9"/>
      <c r="J968" s="9"/>
      <c r="K968" s="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7"/>
      <c r="B969" s="4"/>
      <c r="C969" s="4"/>
      <c r="D969" s="3"/>
      <c r="E969" s="3"/>
      <c r="F969" s="7"/>
      <c r="G969" s="7"/>
      <c r="H969" s="4"/>
      <c r="I969" s="9"/>
      <c r="J969" s="9"/>
      <c r="K969" s="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7"/>
      <c r="B970" s="4"/>
      <c r="C970" s="4"/>
      <c r="D970" s="3"/>
      <c r="E970" s="3"/>
      <c r="F970" s="7"/>
      <c r="G970" s="7"/>
      <c r="H970" s="4"/>
      <c r="I970" s="9"/>
      <c r="J970" s="9"/>
      <c r="K970" s="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7"/>
      <c r="B971" s="4"/>
      <c r="C971" s="4"/>
      <c r="D971" s="3"/>
      <c r="E971" s="3"/>
      <c r="F971" s="7"/>
      <c r="G971" s="7"/>
      <c r="H971" s="4"/>
      <c r="I971" s="9"/>
      <c r="J971" s="9"/>
      <c r="K971" s="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7"/>
      <c r="B972" s="4"/>
      <c r="C972" s="4"/>
      <c r="D972" s="3"/>
      <c r="E972" s="3"/>
      <c r="F972" s="7"/>
      <c r="G972" s="7"/>
      <c r="H972" s="4"/>
      <c r="I972" s="9"/>
      <c r="J972" s="9"/>
      <c r="K972" s="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7"/>
      <c r="B973" s="4"/>
      <c r="C973" s="4"/>
      <c r="D973" s="3"/>
      <c r="E973" s="3"/>
      <c r="F973" s="7"/>
      <c r="G973" s="7"/>
      <c r="H973" s="4"/>
      <c r="I973" s="9"/>
      <c r="J973" s="9"/>
      <c r="K973" s="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7"/>
      <c r="B974" s="4"/>
      <c r="C974" s="4"/>
      <c r="D974" s="3"/>
      <c r="E974" s="3"/>
      <c r="F974" s="7"/>
      <c r="G974" s="7"/>
      <c r="H974" s="4"/>
      <c r="I974" s="9"/>
      <c r="J974" s="9"/>
      <c r="K974" s="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7"/>
      <c r="B975" s="4"/>
      <c r="C975" s="4"/>
      <c r="D975" s="3"/>
      <c r="E975" s="3"/>
      <c r="F975" s="7"/>
      <c r="G975" s="7"/>
      <c r="H975" s="4"/>
      <c r="I975" s="9"/>
      <c r="J975" s="9"/>
      <c r="K975" s="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7"/>
      <c r="B976" s="4"/>
      <c r="C976" s="4"/>
      <c r="D976" s="3"/>
      <c r="E976" s="3"/>
      <c r="F976" s="7"/>
      <c r="G976" s="7"/>
      <c r="H976" s="4"/>
      <c r="I976" s="9"/>
      <c r="J976" s="9"/>
      <c r="K976" s="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7"/>
      <c r="B977" s="4"/>
      <c r="C977" s="4"/>
      <c r="D977" s="3"/>
      <c r="E977" s="3"/>
      <c r="F977" s="7"/>
      <c r="G977" s="7"/>
      <c r="H977" s="4"/>
      <c r="I977" s="9"/>
      <c r="J977" s="9"/>
      <c r="K977" s="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7"/>
      <c r="B978" s="4"/>
      <c r="C978" s="4"/>
      <c r="D978" s="3"/>
      <c r="E978" s="3"/>
      <c r="F978" s="7"/>
      <c r="G978" s="7"/>
      <c r="H978" s="4"/>
      <c r="I978" s="9"/>
      <c r="J978" s="9"/>
      <c r="K978" s="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7"/>
      <c r="B979" s="4"/>
      <c r="C979" s="4"/>
      <c r="D979" s="3"/>
      <c r="E979" s="3"/>
      <c r="F979" s="7"/>
      <c r="G979" s="7"/>
      <c r="H979" s="4"/>
      <c r="I979" s="9"/>
      <c r="J979" s="9"/>
      <c r="K979" s="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7"/>
      <c r="B980" s="4"/>
      <c r="C980" s="4"/>
      <c r="D980" s="3"/>
      <c r="E980" s="3"/>
      <c r="F980" s="7"/>
      <c r="G980" s="7"/>
      <c r="H980" s="4"/>
      <c r="I980" s="9"/>
      <c r="J980" s="9"/>
      <c r="K980" s="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7"/>
      <c r="B981" s="4"/>
      <c r="C981" s="4"/>
      <c r="D981" s="3"/>
      <c r="E981" s="3"/>
      <c r="F981" s="7"/>
      <c r="G981" s="7"/>
      <c r="H981" s="4"/>
      <c r="I981" s="9"/>
      <c r="J981" s="9"/>
      <c r="K981" s="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7"/>
      <c r="B982" s="4"/>
      <c r="C982" s="4"/>
      <c r="D982" s="3"/>
      <c r="E982" s="3"/>
      <c r="F982" s="7"/>
      <c r="G982" s="7"/>
      <c r="H982" s="4"/>
      <c r="I982" s="9"/>
      <c r="J982" s="9"/>
      <c r="K982" s="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7"/>
      <c r="B983" s="4"/>
      <c r="C983" s="4"/>
      <c r="D983" s="3"/>
      <c r="E983" s="3"/>
      <c r="F983" s="7"/>
      <c r="G983" s="7"/>
      <c r="H983" s="4"/>
      <c r="I983" s="9"/>
      <c r="J983" s="9"/>
      <c r="K983" s="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7"/>
      <c r="B984" s="4"/>
      <c r="C984" s="4"/>
      <c r="D984" s="3"/>
      <c r="E984" s="3"/>
      <c r="F984" s="7"/>
      <c r="G984" s="7"/>
      <c r="H984" s="4"/>
      <c r="I984" s="9"/>
      <c r="J984" s="9"/>
      <c r="K984" s="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7"/>
      <c r="B985" s="4"/>
      <c r="C985" s="4"/>
      <c r="D985" s="3"/>
      <c r="E985" s="3"/>
      <c r="F985" s="7"/>
      <c r="G985" s="7"/>
      <c r="H985" s="4"/>
      <c r="I985" s="9"/>
      <c r="J985" s="9"/>
      <c r="K985" s="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7"/>
      <c r="B986" s="4"/>
      <c r="C986" s="4"/>
      <c r="D986" s="3"/>
      <c r="E986" s="3"/>
      <c r="F986" s="7"/>
      <c r="G986" s="7"/>
      <c r="H986" s="4"/>
      <c r="I986" s="9"/>
      <c r="J986" s="9"/>
      <c r="K986" s="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7"/>
      <c r="B987" s="4"/>
      <c r="C987" s="4"/>
      <c r="D987" s="3"/>
      <c r="E987" s="3"/>
      <c r="F987" s="7"/>
      <c r="G987" s="7"/>
      <c r="H987" s="4"/>
      <c r="I987" s="9"/>
      <c r="J987" s="9"/>
      <c r="K987" s="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7"/>
      <c r="B988" s="4"/>
      <c r="C988" s="4"/>
      <c r="D988" s="3"/>
      <c r="E988" s="3"/>
      <c r="F988" s="7"/>
      <c r="G988" s="7"/>
      <c r="H988" s="4"/>
      <c r="I988" s="9"/>
      <c r="J988" s="9"/>
      <c r="K988" s="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7"/>
      <c r="B989" s="4"/>
      <c r="C989" s="4"/>
      <c r="D989" s="3"/>
      <c r="E989" s="3"/>
      <c r="F989" s="7"/>
      <c r="G989" s="7"/>
      <c r="H989" s="4"/>
      <c r="I989" s="9"/>
      <c r="J989" s="9"/>
      <c r="K989" s="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7"/>
      <c r="B990" s="4"/>
      <c r="C990" s="4"/>
      <c r="D990" s="3"/>
      <c r="E990" s="3"/>
      <c r="F990" s="7"/>
      <c r="G990" s="7"/>
      <c r="H990" s="4"/>
      <c r="I990" s="9"/>
      <c r="J990" s="9"/>
      <c r="K990" s="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7"/>
      <c r="B991" s="4"/>
      <c r="C991" s="4"/>
      <c r="D991" s="3"/>
      <c r="E991" s="3"/>
      <c r="F991" s="7"/>
      <c r="G991" s="7"/>
      <c r="H991" s="4"/>
      <c r="I991" s="9"/>
      <c r="J991" s="9"/>
      <c r="K991" s="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7"/>
      <c r="B992" s="4"/>
      <c r="C992" s="4"/>
      <c r="D992" s="3"/>
      <c r="E992" s="3"/>
      <c r="F992" s="7"/>
      <c r="G992" s="7"/>
      <c r="H992" s="4"/>
      <c r="I992" s="9"/>
      <c r="J992" s="9"/>
      <c r="K992" s="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7"/>
      <c r="B993" s="4"/>
      <c r="C993" s="4"/>
      <c r="D993" s="3"/>
      <c r="E993" s="3"/>
      <c r="F993" s="7"/>
      <c r="G993" s="7"/>
      <c r="H993" s="4"/>
      <c r="I993" s="9"/>
      <c r="J993" s="9"/>
      <c r="K993" s="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7"/>
      <c r="B994" s="4"/>
      <c r="C994" s="4"/>
      <c r="D994" s="3"/>
      <c r="E994" s="3"/>
      <c r="F994" s="7"/>
      <c r="G994" s="7"/>
      <c r="H994" s="4"/>
      <c r="I994" s="9"/>
      <c r="J994" s="9"/>
      <c r="K994" s="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7"/>
      <c r="B995" s="4"/>
      <c r="C995" s="4"/>
      <c r="D995" s="3"/>
      <c r="E995" s="3"/>
      <c r="F995" s="7"/>
      <c r="G995" s="7"/>
      <c r="H995" s="4"/>
      <c r="I995" s="9"/>
      <c r="J995" s="9"/>
      <c r="K995" s="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7"/>
      <c r="B996" s="4"/>
      <c r="C996" s="4"/>
      <c r="D996" s="3"/>
      <c r="E996" s="3"/>
      <c r="F996" s="7"/>
      <c r="G996" s="7"/>
      <c r="H996" s="4"/>
      <c r="I996" s="9"/>
      <c r="J996" s="9"/>
      <c r="K996" s="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7"/>
      <c r="B997" s="4"/>
      <c r="C997" s="4"/>
      <c r="D997" s="3"/>
      <c r="E997" s="3"/>
      <c r="F997" s="7"/>
      <c r="G997" s="7"/>
      <c r="H997" s="4"/>
      <c r="I997" s="9"/>
      <c r="J997" s="9"/>
      <c r="K997" s="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7"/>
      <c r="B998" s="4"/>
      <c r="C998" s="4"/>
      <c r="D998" s="3"/>
      <c r="E998" s="3"/>
      <c r="F998" s="7"/>
      <c r="G998" s="7"/>
      <c r="H998" s="4"/>
      <c r="I998" s="9"/>
      <c r="J998" s="9"/>
      <c r="K998" s="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7"/>
      <c r="B999" s="4"/>
      <c r="C999" s="4"/>
      <c r="D999" s="3"/>
      <c r="E999" s="3"/>
      <c r="F999" s="7"/>
      <c r="G999" s="7"/>
      <c r="H999" s="4"/>
      <c r="I999" s="9"/>
      <c r="J999" s="9"/>
      <c r="K999" s="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7"/>
      <c r="B1000" s="4"/>
      <c r="C1000" s="4"/>
      <c r="D1000" s="3"/>
      <c r="E1000" s="3"/>
      <c r="F1000" s="7"/>
      <c r="G1000" s="7"/>
      <c r="H1000" s="4"/>
      <c r="I1000" s="9"/>
      <c r="J1000" s="9"/>
      <c r="K1000" s="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>
      <c r="A1001" s="7"/>
      <c r="B1001" s="4"/>
      <c r="C1001" s="4"/>
      <c r="D1001" s="3"/>
      <c r="E1001" s="3"/>
      <c r="F1001" s="7"/>
      <c r="G1001" s="7"/>
      <c r="H1001" s="4"/>
      <c r="I1001" s="9"/>
      <c r="J1001" s="9"/>
      <c r="K1001" s="9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8">
    <mergeCell ref="B21:C21"/>
    <mergeCell ref="G22:H22"/>
    <mergeCell ref="A1:B1"/>
    <mergeCell ref="I1:K1"/>
    <mergeCell ref="A3:K3"/>
    <mergeCell ref="J5:K5"/>
    <mergeCell ref="A12:A14"/>
    <mergeCell ref="B12:C14"/>
    <mergeCell ref="E12:E13"/>
    <mergeCell ref="D13:D14"/>
    <mergeCell ref="F12:F14"/>
    <mergeCell ref="G12:G13"/>
    <mergeCell ref="B19:C19"/>
    <mergeCell ref="G23:H23"/>
    <mergeCell ref="H12:H14"/>
    <mergeCell ref="I12:K13"/>
    <mergeCell ref="I15:K15"/>
    <mergeCell ref="I22:K22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AE1001"/>
  <sheetViews>
    <sheetView showGridLines="0" zoomScale="87" workbookViewId="0">
      <selection activeCell="D9" sqref="D9"/>
    </sheetView>
  </sheetViews>
  <sheetFormatPr defaultColWidth="14.42578125" defaultRowHeight="15" customHeight="1"/>
  <cols>
    <col min="1" max="1" width="4.28515625" customWidth="1"/>
    <col min="2" max="2" width="20.7109375" customWidth="1"/>
    <col min="3" max="3" width="2.140625" customWidth="1"/>
    <col min="4" max="4" width="14.85546875" customWidth="1"/>
    <col min="5" max="5" width="13.28515625" customWidth="1"/>
    <col min="6" max="6" width="8.42578125" customWidth="1"/>
    <col min="7" max="7" width="14.28515625" customWidth="1"/>
    <col min="8" max="8" width="16.5703125" customWidth="1"/>
    <col min="9" max="9" width="11.85546875" customWidth="1"/>
    <col min="10" max="10" width="12.140625" customWidth="1"/>
    <col min="11" max="11" width="13.7109375" customWidth="1"/>
    <col min="12" max="12" width="9.140625" customWidth="1"/>
    <col min="13" max="31" width="4.7109375" customWidth="1"/>
  </cols>
  <sheetData>
    <row r="1" spans="1:31" ht="12.75">
      <c r="A1" s="572"/>
      <c r="B1" s="573"/>
      <c r="C1" s="3"/>
      <c r="D1" s="3"/>
      <c r="E1" s="3"/>
      <c r="F1" s="7"/>
      <c r="G1" s="9"/>
      <c r="H1" s="3"/>
      <c r="I1" s="594" t="str">
        <f>'Form 1.9'!F2</f>
        <v>Self Assessment</v>
      </c>
      <c r="J1" s="575"/>
      <c r="K1" s="576"/>
      <c r="L1" s="10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spans="1:31" ht="12.75">
      <c r="A2" s="11"/>
      <c r="B2" s="11"/>
      <c r="C2" s="3"/>
      <c r="D2" s="3"/>
      <c r="E2" s="3"/>
      <c r="F2" s="7"/>
      <c r="G2" s="9"/>
      <c r="H2" s="3"/>
      <c r="I2" s="3"/>
      <c r="J2" s="68"/>
      <c r="K2" s="68"/>
      <c r="L2" s="10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ht="18" customHeight="1">
      <c r="A3" s="580" t="s">
        <v>63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0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ht="18" customHeight="1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0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ht="18" customHeight="1">
      <c r="A5" s="16"/>
      <c r="B5" s="17"/>
      <c r="C5" s="17"/>
      <c r="D5" s="17"/>
      <c r="E5" s="17"/>
      <c r="F5" s="17"/>
      <c r="G5" s="17"/>
      <c r="H5" s="17"/>
      <c r="I5" s="17"/>
      <c r="J5" s="581"/>
      <c r="K5" s="582"/>
      <c r="L5" s="10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ht="18" customHeight="1">
      <c r="A6" s="19" t="s">
        <v>8</v>
      </c>
      <c r="B6" s="20"/>
      <c r="C6" s="21" t="s">
        <v>9</v>
      </c>
      <c r="D6" s="22" t="str">
        <f>'Form 1.9'!E8</f>
        <v>PT. Cahaya Hasil Cemerlang Multi Manufaktur</v>
      </c>
      <c r="E6" s="103"/>
      <c r="F6" s="103"/>
      <c r="G6" s="103"/>
      <c r="H6" s="103"/>
      <c r="I6" s="103"/>
      <c r="J6" s="103"/>
      <c r="K6" s="104"/>
      <c r="L6" s="10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ht="18" customHeight="1">
      <c r="A7" s="26" t="s">
        <v>10</v>
      </c>
      <c r="B7" s="27"/>
      <c r="C7" s="28" t="s">
        <v>9</v>
      </c>
      <c r="D7" s="29" t="str">
        <f>'Form 1.9'!E10</f>
        <v>ZOI</v>
      </c>
      <c r="E7" s="3"/>
      <c r="F7" s="7"/>
      <c r="G7" s="3"/>
      <c r="H7" s="3"/>
      <c r="I7" s="3"/>
      <c r="J7" s="3"/>
      <c r="K7" s="30"/>
      <c r="L7" s="10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ht="18" customHeight="1">
      <c r="A8" s="26" t="s">
        <v>11</v>
      </c>
      <c r="B8" s="27"/>
      <c r="C8" s="28" t="s">
        <v>9</v>
      </c>
      <c r="D8" s="29" t="str">
        <f>'Form 1.9'!E11</f>
        <v>Surgical Lamp Pendant Series</v>
      </c>
      <c r="E8" s="3"/>
      <c r="F8" s="7"/>
      <c r="G8" s="3"/>
      <c r="H8" s="3"/>
      <c r="I8" s="3"/>
      <c r="J8" s="3"/>
      <c r="K8" s="30"/>
      <c r="L8" s="10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ht="18" customHeight="1">
      <c r="A9" s="26" t="s">
        <v>1</v>
      </c>
      <c r="B9" s="27"/>
      <c r="C9" s="28" t="s">
        <v>9</v>
      </c>
      <c r="D9" s="29" t="str">
        <f>'Form 1.9'!E12</f>
        <v>Perangkat Bantu Bedah berupa lampu bedah</v>
      </c>
      <c r="E9" s="3"/>
      <c r="F9" s="7"/>
      <c r="G9" s="3"/>
      <c r="H9" s="3"/>
      <c r="I9" s="3"/>
      <c r="J9" s="3"/>
      <c r="K9" s="30"/>
      <c r="L9" s="10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ht="18" customHeight="1">
      <c r="A10" s="26" t="s">
        <v>12</v>
      </c>
      <c r="B10" s="27"/>
      <c r="C10" s="28" t="s">
        <v>9</v>
      </c>
      <c r="D10" s="29">
        <f>'Form 1.9'!E13</f>
        <v>0</v>
      </c>
      <c r="E10" s="3"/>
      <c r="F10" s="7"/>
      <c r="G10" s="3"/>
      <c r="H10" s="3"/>
      <c r="I10" s="3"/>
      <c r="J10" s="3"/>
      <c r="K10" s="30"/>
      <c r="L10" s="10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ht="12.75">
      <c r="A11" s="105"/>
      <c r="B11" s="32"/>
      <c r="C11" s="32"/>
      <c r="D11" s="32"/>
      <c r="E11" s="32"/>
      <c r="F11" s="45"/>
      <c r="G11" s="33"/>
      <c r="H11" s="32"/>
      <c r="I11" s="32"/>
      <c r="J11" s="32"/>
      <c r="K11" s="106"/>
      <c r="L11" s="10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ht="12.75">
      <c r="A12" s="37" t="s">
        <v>0</v>
      </c>
      <c r="B12" s="596" t="s">
        <v>13</v>
      </c>
      <c r="C12" s="23"/>
      <c r="D12" s="561" t="s">
        <v>4</v>
      </c>
      <c r="E12" s="561" t="s">
        <v>42</v>
      </c>
      <c r="F12" s="38" t="s">
        <v>43</v>
      </c>
      <c r="G12" s="561" t="s">
        <v>50</v>
      </c>
      <c r="H12" s="566" t="s">
        <v>61</v>
      </c>
      <c r="I12" s="600" t="s">
        <v>52</v>
      </c>
      <c r="J12" s="585"/>
      <c r="K12" s="586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</row>
    <row r="13" spans="1:31" ht="12.75">
      <c r="A13" s="107"/>
      <c r="B13" s="597"/>
      <c r="C13" s="7"/>
      <c r="D13" s="562"/>
      <c r="E13" s="562"/>
      <c r="F13" s="129" t="s">
        <v>53</v>
      </c>
      <c r="G13" s="562"/>
      <c r="H13" s="562"/>
      <c r="I13" s="601"/>
      <c r="J13" s="588"/>
      <c r="K13" s="58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spans="1:31" ht="12.75">
      <c r="A14" s="107"/>
      <c r="B14" s="597"/>
      <c r="C14" s="7"/>
      <c r="D14" s="562"/>
      <c r="E14" s="73" t="s">
        <v>46</v>
      </c>
      <c r="F14" s="73"/>
      <c r="G14" s="74" t="s">
        <v>21</v>
      </c>
      <c r="H14" s="562"/>
      <c r="I14" s="5" t="s">
        <v>23</v>
      </c>
      <c r="J14" s="5" t="s">
        <v>24</v>
      </c>
      <c r="K14" s="75" t="s">
        <v>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</row>
    <row r="15" spans="1:31" ht="13.5" thickBot="1">
      <c r="A15" s="42" t="s">
        <v>26</v>
      </c>
      <c r="B15" s="31" t="s">
        <v>27</v>
      </c>
      <c r="C15" s="45"/>
      <c r="D15" s="46" t="s">
        <v>28</v>
      </c>
      <c r="E15" s="44" t="s">
        <v>29</v>
      </c>
      <c r="F15" s="44" t="s">
        <v>30</v>
      </c>
      <c r="G15" s="44" t="s">
        <v>31</v>
      </c>
      <c r="H15" s="46" t="s">
        <v>32</v>
      </c>
      <c r="I15" s="593" t="s">
        <v>33</v>
      </c>
      <c r="J15" s="555"/>
      <c r="K15" s="556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 ht="4.5" customHeight="1" thickBo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 ht="19.5" customHeight="1">
      <c r="A17" s="438">
        <v>1</v>
      </c>
      <c r="B17" s="461" t="s">
        <v>261</v>
      </c>
      <c r="C17" s="446"/>
      <c r="D17" s="446" t="s">
        <v>55</v>
      </c>
      <c r="E17" s="395">
        <v>1</v>
      </c>
      <c r="F17" s="442">
        <v>1</v>
      </c>
      <c r="G17" s="443"/>
      <c r="H17" s="395">
        <v>0.25</v>
      </c>
      <c r="I17" s="397">
        <f t="shared" ref="I17" si="0">E17*F17*G17*H17</f>
        <v>0</v>
      </c>
      <c r="J17" s="397">
        <f t="shared" ref="J17" si="1">(1-E17)*F17*G17*H17</f>
        <v>0</v>
      </c>
      <c r="K17" s="399">
        <f t="shared" ref="K17" si="2">SUM(I17:J17)</f>
        <v>0</v>
      </c>
      <c r="L17" s="1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1:31" ht="19.5" customHeight="1">
      <c r="A18" s="439">
        <v>2</v>
      </c>
      <c r="B18" s="449" t="s">
        <v>262</v>
      </c>
      <c r="C18" s="447"/>
      <c r="D18" s="447" t="s">
        <v>55</v>
      </c>
      <c r="E18" s="393">
        <v>1</v>
      </c>
      <c r="F18" s="437">
        <v>1</v>
      </c>
      <c r="G18" s="441"/>
      <c r="H18" s="393">
        <v>0.25</v>
      </c>
      <c r="I18" s="382">
        <f t="shared" ref="I18:I20" si="3">E18*F18*G18*H18</f>
        <v>0</v>
      </c>
      <c r="J18" s="382">
        <f t="shared" ref="J18:J20" si="4">(1-E18)*F18*G18*H18</f>
        <v>0</v>
      </c>
      <c r="K18" s="388">
        <f t="shared" ref="K18:K20" si="5">SUM(I18:J18)</f>
        <v>0</v>
      </c>
      <c r="L18" s="14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1:31" ht="19.5" customHeight="1">
      <c r="A19" s="439">
        <v>3</v>
      </c>
      <c r="B19" s="449" t="s">
        <v>263</v>
      </c>
      <c r="C19" s="447"/>
      <c r="D19" s="447" t="s">
        <v>55</v>
      </c>
      <c r="E19" s="393">
        <v>1</v>
      </c>
      <c r="F19" s="437">
        <v>1</v>
      </c>
      <c r="G19" s="441"/>
      <c r="H19" s="393">
        <v>0.25</v>
      </c>
      <c r="I19" s="382">
        <f t="shared" si="3"/>
        <v>0</v>
      </c>
      <c r="J19" s="382">
        <f t="shared" si="4"/>
        <v>0</v>
      </c>
      <c r="K19" s="388">
        <f t="shared" si="5"/>
        <v>0</v>
      </c>
      <c r="L19" s="14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1:31" ht="19.5" customHeight="1">
      <c r="A20" s="439">
        <v>4</v>
      </c>
      <c r="B20" s="449" t="s">
        <v>264</v>
      </c>
      <c r="C20" s="447"/>
      <c r="D20" s="447" t="s">
        <v>55</v>
      </c>
      <c r="E20" s="393">
        <v>1</v>
      </c>
      <c r="F20" s="437">
        <v>1</v>
      </c>
      <c r="G20" s="441"/>
      <c r="H20" s="393">
        <v>0.25</v>
      </c>
      <c r="I20" s="382">
        <f t="shared" si="3"/>
        <v>0</v>
      </c>
      <c r="J20" s="382">
        <f t="shared" si="4"/>
        <v>0</v>
      </c>
      <c r="K20" s="388">
        <f t="shared" si="5"/>
        <v>0</v>
      </c>
      <c r="L20" s="1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1:31" ht="19.5" customHeight="1">
      <c r="A21" s="439">
        <v>5</v>
      </c>
      <c r="B21" s="449"/>
      <c r="C21" s="447"/>
      <c r="D21" s="447"/>
      <c r="E21" s="393"/>
      <c r="F21" s="437"/>
      <c r="G21" s="441"/>
      <c r="H21" s="393"/>
      <c r="I21" s="382"/>
      <c r="J21" s="382"/>
      <c r="K21" s="388"/>
      <c r="L21" s="14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1:31" ht="19.5" customHeight="1" thickBot="1">
      <c r="A22" s="440">
        <v>6</v>
      </c>
      <c r="B22" s="450"/>
      <c r="C22" s="448"/>
      <c r="D22" s="448"/>
      <c r="E22" s="400"/>
      <c r="F22" s="444"/>
      <c r="G22" s="445"/>
      <c r="H22" s="400"/>
      <c r="I22" s="402"/>
      <c r="J22" s="402"/>
      <c r="K22" s="404"/>
      <c r="L22" s="14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23" spans="1:31" ht="19.5" customHeight="1" thickBot="1">
      <c r="A23" s="383"/>
      <c r="B23" s="384" t="s">
        <v>37</v>
      </c>
      <c r="C23" s="385"/>
      <c r="D23" s="185"/>
      <c r="E23" s="185"/>
      <c r="F23" s="391">
        <f>SUM(F17:F22)</f>
        <v>4</v>
      </c>
      <c r="G23" s="387"/>
      <c r="H23" s="387"/>
      <c r="I23" s="188">
        <f>SUM(I17:I22)</f>
        <v>0</v>
      </c>
      <c r="J23" s="188">
        <f>SUM(J17:J22)</f>
        <v>0</v>
      </c>
      <c r="K23" s="189">
        <f>SUM(K17:K22)</f>
        <v>0</v>
      </c>
      <c r="L23" s="10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</row>
    <row r="24" spans="1:31" ht="19.5" customHeight="1" thickBot="1">
      <c r="A24" s="3"/>
      <c r="B24" s="3"/>
      <c r="C24" s="3"/>
      <c r="D24" s="3"/>
      <c r="E24" s="3"/>
      <c r="F24" s="9"/>
      <c r="G24" s="598" t="s">
        <v>56</v>
      </c>
      <c r="H24" s="599"/>
      <c r="I24" s="602">
        <f>'Form 1.3'!I22:K22</f>
        <v>5000</v>
      </c>
      <c r="J24" s="603"/>
      <c r="K24" s="599"/>
      <c r="L24" s="10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</row>
    <row r="25" spans="1:31" ht="19.5" customHeight="1">
      <c r="A25" s="3"/>
      <c r="B25" s="3"/>
      <c r="C25" s="3"/>
      <c r="D25" s="3"/>
      <c r="E25" s="3"/>
      <c r="F25" s="9"/>
      <c r="G25" s="598" t="s">
        <v>57</v>
      </c>
      <c r="H25" s="599"/>
      <c r="I25" s="115">
        <f>IFERROR(I23/I24,0)</f>
        <v>0</v>
      </c>
      <c r="J25" s="62">
        <f>IFERROR(J23/I24,0)</f>
        <v>0</v>
      </c>
      <c r="K25" s="63">
        <f>IFERROR(K23/I24,0)</f>
        <v>0</v>
      </c>
      <c r="L25" s="10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ht="15.75" customHeight="1">
      <c r="A26" s="3"/>
      <c r="B26" s="3"/>
      <c r="C26" s="3"/>
      <c r="D26" s="3"/>
      <c r="E26" s="3"/>
      <c r="F26" s="9"/>
      <c r="G26" s="9"/>
      <c r="H26" s="9"/>
      <c r="I26" s="116"/>
      <c r="J26" s="116"/>
      <c r="K26" s="116"/>
      <c r="L26" s="10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</row>
    <row r="27" spans="1:31" ht="15.75" customHeight="1">
      <c r="A27" s="3"/>
      <c r="B27" s="3"/>
      <c r="C27" s="3"/>
      <c r="D27" s="3"/>
      <c r="E27" s="3"/>
      <c r="F27" s="9"/>
      <c r="G27" s="9"/>
      <c r="H27" s="9"/>
      <c r="I27" s="116"/>
      <c r="J27" s="116"/>
      <c r="K27" s="116"/>
      <c r="L27" s="10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</row>
    <row r="28" spans="1:31" ht="15.75" customHeight="1">
      <c r="A28" s="65"/>
      <c r="B28" s="66" t="s">
        <v>38</v>
      </c>
      <c r="C28" s="3"/>
      <c r="D28" s="3"/>
      <c r="E28" s="3"/>
      <c r="F28" s="9"/>
      <c r="G28" s="9"/>
      <c r="H28" s="9"/>
      <c r="I28" s="9"/>
      <c r="J28" s="9"/>
      <c r="K28" s="9"/>
      <c r="L28" s="10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</row>
    <row r="29" spans="1:31" ht="15.75" customHeight="1">
      <c r="A29" s="67">
        <v>1</v>
      </c>
      <c r="B29" s="66" t="s">
        <v>64</v>
      </c>
      <c r="C29" s="3"/>
      <c r="D29" s="3"/>
      <c r="E29" s="3"/>
      <c r="F29" s="9"/>
      <c r="G29" s="9"/>
      <c r="H29" s="9"/>
      <c r="I29" s="9"/>
      <c r="J29" s="9"/>
      <c r="K29" s="9"/>
      <c r="L29" s="10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</row>
    <row r="30" spans="1:31" ht="15.75" customHeight="1">
      <c r="A30" s="67">
        <v>2</v>
      </c>
      <c r="B30" s="66" t="s">
        <v>40</v>
      </c>
      <c r="C30" s="3"/>
      <c r="D30" s="3"/>
      <c r="E30" s="3"/>
      <c r="F30" s="9"/>
      <c r="G30" s="9"/>
      <c r="H30" s="9"/>
      <c r="I30" s="9"/>
      <c r="J30" s="9"/>
      <c r="K30" s="9"/>
      <c r="L30" s="10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</row>
    <row r="31" spans="1:31" ht="15.75" customHeight="1">
      <c r="A31" s="3"/>
      <c r="B31" s="3"/>
      <c r="C31" s="3"/>
      <c r="D31" s="3"/>
      <c r="E31" s="3"/>
      <c r="F31" s="9"/>
      <c r="G31" s="9"/>
      <c r="H31" s="9"/>
      <c r="I31" s="9"/>
      <c r="J31" s="9"/>
      <c r="K31" s="9"/>
      <c r="L31" s="10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</row>
    <row r="32" spans="1:31" ht="15.75" customHeight="1">
      <c r="A32" s="3"/>
      <c r="B32" s="3"/>
      <c r="C32" s="3"/>
      <c r="D32" s="3"/>
      <c r="E32" s="3"/>
      <c r="F32" s="9"/>
      <c r="G32" s="9"/>
      <c r="H32" s="9"/>
      <c r="I32" s="9"/>
      <c r="J32" s="9"/>
      <c r="K32" s="9"/>
      <c r="L32" s="10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</row>
    <row r="33" spans="1:31" ht="15.75" customHeight="1">
      <c r="A33" s="3"/>
      <c r="B33" s="3"/>
      <c r="C33" s="3"/>
      <c r="D33" s="3"/>
      <c r="E33" s="3"/>
      <c r="F33" s="9"/>
      <c r="G33" s="9"/>
      <c r="H33" s="9"/>
      <c r="I33" s="9"/>
      <c r="J33" s="9"/>
      <c r="K33" s="9"/>
      <c r="L33" s="10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</row>
    <row r="34" spans="1:31" ht="15.75" customHeight="1">
      <c r="A34" s="3"/>
      <c r="B34" s="3"/>
      <c r="C34" s="3"/>
      <c r="D34" s="3"/>
      <c r="E34" s="3"/>
      <c r="F34" s="9"/>
      <c r="G34" s="9"/>
      <c r="H34" s="9"/>
      <c r="I34" s="9"/>
      <c r="J34" s="9"/>
      <c r="K34" s="9"/>
      <c r="L34" s="10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</row>
    <row r="35" spans="1:31" ht="15.75" customHeight="1">
      <c r="A35" s="3"/>
      <c r="B35" s="3"/>
      <c r="C35" s="3"/>
      <c r="D35" s="3"/>
      <c r="E35" s="3"/>
      <c r="F35" s="9"/>
      <c r="G35" s="9"/>
      <c r="H35" s="9"/>
      <c r="I35" s="9"/>
      <c r="J35" s="9"/>
      <c r="K35" s="9"/>
      <c r="L35" s="10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</row>
    <row r="36" spans="1:31" ht="15.75" customHeight="1">
      <c r="A36" s="3"/>
      <c r="B36" s="3"/>
      <c r="C36" s="3"/>
      <c r="D36" s="3"/>
      <c r="E36" s="3"/>
      <c r="F36" s="9"/>
      <c r="G36" s="9"/>
      <c r="H36" s="9"/>
      <c r="I36" s="9"/>
      <c r="J36" s="9"/>
      <c r="K36" s="9"/>
      <c r="L36" s="10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</row>
    <row r="37" spans="1:31" ht="15.75" customHeight="1">
      <c r="A37" s="3"/>
      <c r="B37" s="3"/>
      <c r="C37" s="3"/>
      <c r="D37" s="3"/>
      <c r="E37" s="3"/>
      <c r="F37" s="9"/>
      <c r="G37" s="9"/>
      <c r="H37" s="9"/>
      <c r="I37" s="9"/>
      <c r="J37" s="9"/>
      <c r="K37" s="9"/>
      <c r="L37" s="10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</row>
    <row r="38" spans="1:31" ht="15.75" customHeight="1">
      <c r="A38" s="3"/>
      <c r="B38" s="3"/>
      <c r="C38" s="3"/>
      <c r="D38" s="3"/>
      <c r="E38" s="3"/>
      <c r="F38" s="9"/>
      <c r="G38" s="9"/>
      <c r="H38" s="9"/>
      <c r="I38" s="9"/>
      <c r="J38" s="9"/>
      <c r="K38" s="9"/>
      <c r="L38" s="10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</row>
    <row r="39" spans="1:31" ht="15.75" customHeight="1">
      <c r="A39" s="3"/>
      <c r="B39" s="3"/>
      <c r="C39" s="3"/>
      <c r="D39" s="3"/>
      <c r="E39" s="3"/>
      <c r="F39" s="9"/>
      <c r="G39" s="9"/>
      <c r="H39" s="9"/>
      <c r="I39" s="9"/>
      <c r="J39" s="9"/>
      <c r="K39" s="9"/>
      <c r="L39" s="10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</row>
    <row r="40" spans="1:31" ht="15.75" customHeight="1">
      <c r="A40" s="3"/>
      <c r="B40" s="3"/>
      <c r="C40" s="3"/>
      <c r="D40" s="3"/>
      <c r="E40" s="3"/>
      <c r="F40" s="9"/>
      <c r="G40" s="9"/>
      <c r="H40" s="9"/>
      <c r="I40" s="9"/>
      <c r="J40" s="9"/>
      <c r="K40" s="9"/>
      <c r="L40" s="10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</row>
    <row r="41" spans="1:31" ht="15.75" customHeight="1">
      <c r="A41" s="3"/>
      <c r="B41" s="3"/>
      <c r="C41" s="3"/>
      <c r="D41" s="3"/>
      <c r="E41" s="3"/>
      <c r="F41" s="9"/>
      <c r="G41" s="9"/>
      <c r="H41" s="9"/>
      <c r="I41" s="9"/>
      <c r="J41" s="9"/>
      <c r="K41" s="9"/>
      <c r="L41" s="10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</row>
    <row r="42" spans="1:31" ht="15.75" customHeight="1">
      <c r="A42" s="3"/>
      <c r="B42" s="3"/>
      <c r="C42" s="3"/>
      <c r="D42" s="3"/>
      <c r="E42" s="3"/>
      <c r="F42" s="9"/>
      <c r="G42" s="9"/>
      <c r="H42" s="9"/>
      <c r="I42" s="9"/>
      <c r="J42" s="9"/>
      <c r="K42" s="9"/>
      <c r="L42" s="10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3" spans="1:31" ht="15.75" customHeight="1">
      <c r="A43" s="3"/>
      <c r="B43" s="3"/>
      <c r="C43" s="3"/>
      <c r="D43" s="3"/>
      <c r="E43" s="3"/>
      <c r="F43" s="9"/>
      <c r="G43" s="9"/>
      <c r="H43" s="9"/>
      <c r="I43" s="9"/>
      <c r="J43" s="9"/>
      <c r="K43" s="9"/>
      <c r="L43" s="10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</row>
    <row r="44" spans="1:31" ht="15.75" customHeight="1">
      <c r="A44" s="3"/>
      <c r="B44" s="3"/>
      <c r="C44" s="3"/>
      <c r="D44" s="3"/>
      <c r="E44" s="3"/>
      <c r="F44" s="9"/>
      <c r="G44" s="9"/>
      <c r="H44" s="9"/>
      <c r="I44" s="9"/>
      <c r="J44" s="9"/>
      <c r="K44" s="9"/>
      <c r="L44" s="10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</row>
    <row r="45" spans="1:31" ht="15.75" customHeight="1">
      <c r="A45" s="3"/>
      <c r="B45" s="3"/>
      <c r="C45" s="3"/>
      <c r="D45" s="3"/>
      <c r="E45" s="3"/>
      <c r="F45" s="9"/>
      <c r="G45" s="9"/>
      <c r="H45" s="9"/>
      <c r="I45" s="9"/>
      <c r="J45" s="9"/>
      <c r="K45" s="9"/>
      <c r="L45" s="10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</row>
    <row r="46" spans="1:31" ht="15.75" customHeight="1">
      <c r="A46" s="3"/>
      <c r="B46" s="3"/>
      <c r="C46" s="3"/>
      <c r="D46" s="3"/>
      <c r="E46" s="3"/>
      <c r="F46" s="9"/>
      <c r="G46" s="9"/>
      <c r="H46" s="9"/>
      <c r="I46" s="9"/>
      <c r="J46" s="9"/>
      <c r="K46" s="9"/>
      <c r="L46" s="10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</row>
    <row r="47" spans="1:31" ht="15.75" customHeight="1">
      <c r="A47" s="3"/>
      <c r="B47" s="3"/>
      <c r="C47" s="3"/>
      <c r="D47" s="3"/>
      <c r="E47" s="3"/>
      <c r="F47" s="9"/>
      <c r="G47" s="9"/>
      <c r="H47" s="9"/>
      <c r="I47" s="9"/>
      <c r="J47" s="9"/>
      <c r="K47" s="9"/>
      <c r="L47" s="10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ht="15.75" customHeight="1">
      <c r="A48" s="3"/>
      <c r="B48" s="3"/>
      <c r="C48" s="3"/>
      <c r="D48" s="3"/>
      <c r="E48" s="3"/>
      <c r="F48" s="9"/>
      <c r="G48" s="9"/>
      <c r="H48" s="9"/>
      <c r="I48" s="9"/>
      <c r="J48" s="9"/>
      <c r="K48" s="9"/>
      <c r="L48" s="10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5.75" customHeight="1">
      <c r="A49" s="3"/>
      <c r="B49" s="3"/>
      <c r="C49" s="3"/>
      <c r="D49" s="3"/>
      <c r="E49" s="3"/>
      <c r="F49" s="9"/>
      <c r="G49" s="9"/>
      <c r="H49" s="9"/>
      <c r="I49" s="9"/>
      <c r="J49" s="9"/>
      <c r="K49" s="9"/>
      <c r="L49" s="10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ht="15.75" customHeight="1">
      <c r="A50" s="3"/>
      <c r="B50" s="3"/>
      <c r="C50" s="3"/>
      <c r="D50" s="3"/>
      <c r="E50" s="3"/>
      <c r="F50" s="9"/>
      <c r="G50" s="9"/>
      <c r="H50" s="9"/>
      <c r="I50" s="9"/>
      <c r="J50" s="9"/>
      <c r="K50" s="9"/>
      <c r="L50" s="10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ht="15.75" customHeight="1">
      <c r="A51" s="3"/>
      <c r="B51" s="3"/>
      <c r="C51" s="3"/>
      <c r="D51" s="3"/>
      <c r="E51" s="3"/>
      <c r="F51" s="9"/>
      <c r="G51" s="9"/>
      <c r="H51" s="3"/>
      <c r="I51" s="3"/>
      <c r="J51" s="3"/>
      <c r="K51" s="3"/>
      <c r="L51" s="10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5.75" customHeight="1">
      <c r="A52" s="3"/>
      <c r="B52" s="3"/>
      <c r="C52" s="3"/>
      <c r="D52" s="3"/>
      <c r="E52" s="3"/>
      <c r="F52" s="9"/>
      <c r="G52" s="9"/>
      <c r="H52" s="3"/>
      <c r="I52" s="3"/>
      <c r="J52" s="3"/>
      <c r="K52" s="3"/>
      <c r="L52" s="10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ht="15.75" customHeight="1">
      <c r="A53" s="3"/>
      <c r="B53" s="3"/>
      <c r="C53" s="3"/>
      <c r="D53" s="3"/>
      <c r="E53" s="3"/>
      <c r="F53" s="7"/>
      <c r="G53" s="9"/>
      <c r="H53" s="3"/>
      <c r="I53" s="3"/>
      <c r="J53" s="3"/>
      <c r="K53" s="3"/>
      <c r="L53" s="10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ht="15.75" customHeight="1">
      <c r="A54" s="3"/>
      <c r="B54" s="3"/>
      <c r="C54" s="3"/>
      <c r="D54" s="3"/>
      <c r="E54" s="3"/>
      <c r="F54" s="7"/>
      <c r="G54" s="9"/>
      <c r="H54" s="3"/>
      <c r="I54" s="3"/>
      <c r="J54" s="3"/>
      <c r="K54" s="3"/>
      <c r="L54" s="10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ht="15.75" customHeight="1">
      <c r="A55" s="3"/>
      <c r="B55" s="3"/>
      <c r="C55" s="3"/>
      <c r="D55" s="3"/>
      <c r="E55" s="3"/>
      <c r="F55" s="7"/>
      <c r="G55" s="9"/>
      <c r="H55" s="3"/>
      <c r="I55" s="3"/>
      <c r="J55" s="3"/>
      <c r="K55" s="3"/>
      <c r="L55" s="10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ht="15.75" customHeight="1">
      <c r="A56" s="3"/>
      <c r="B56" s="3"/>
      <c r="C56" s="3"/>
      <c r="D56" s="3"/>
      <c r="E56" s="3"/>
      <c r="F56" s="7"/>
      <c r="G56" s="9"/>
      <c r="H56" s="3"/>
      <c r="I56" s="3"/>
      <c r="J56" s="3"/>
      <c r="K56" s="3"/>
      <c r="L56" s="10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ht="15.75" customHeight="1">
      <c r="A57" s="3"/>
      <c r="B57" s="3"/>
      <c r="C57" s="3"/>
      <c r="D57" s="3"/>
      <c r="E57" s="3"/>
      <c r="F57" s="7"/>
      <c r="G57" s="9"/>
      <c r="H57" s="3"/>
      <c r="I57" s="3"/>
      <c r="J57" s="3"/>
      <c r="K57" s="3"/>
      <c r="L57" s="10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ht="15.75" customHeight="1">
      <c r="A58" s="3"/>
      <c r="B58" s="3"/>
      <c r="C58" s="3"/>
      <c r="D58" s="3"/>
      <c r="E58" s="3"/>
      <c r="F58" s="7"/>
      <c r="G58" s="9"/>
      <c r="H58" s="3"/>
      <c r="I58" s="3"/>
      <c r="J58" s="3"/>
      <c r="K58" s="3"/>
      <c r="L58" s="10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ht="15.75" customHeight="1">
      <c r="A59" s="3"/>
      <c r="B59" s="3"/>
      <c r="C59" s="3"/>
      <c r="D59" s="3"/>
      <c r="E59" s="3"/>
      <c r="F59" s="7"/>
      <c r="G59" s="9"/>
      <c r="H59" s="3"/>
      <c r="I59" s="3"/>
      <c r="J59" s="3"/>
      <c r="K59" s="3"/>
      <c r="L59" s="10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ht="15.75" customHeight="1">
      <c r="A60" s="3"/>
      <c r="B60" s="3"/>
      <c r="C60" s="3"/>
      <c r="D60" s="3"/>
      <c r="E60" s="3"/>
      <c r="F60" s="7"/>
      <c r="G60" s="9"/>
      <c r="H60" s="3"/>
      <c r="I60" s="3"/>
      <c r="J60" s="3"/>
      <c r="K60" s="3"/>
      <c r="L60" s="10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ht="15.75" customHeight="1">
      <c r="A61" s="3"/>
      <c r="B61" s="3"/>
      <c r="C61" s="3"/>
      <c r="D61" s="3"/>
      <c r="E61" s="3"/>
      <c r="F61" s="7"/>
      <c r="G61" s="9"/>
      <c r="H61" s="3"/>
      <c r="I61" s="3"/>
      <c r="J61" s="3"/>
      <c r="K61" s="3"/>
      <c r="L61" s="10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ht="15.75" customHeight="1">
      <c r="A62" s="3"/>
      <c r="B62" s="3"/>
      <c r="C62" s="3"/>
      <c r="D62" s="3"/>
      <c r="E62" s="3"/>
      <c r="F62" s="7"/>
      <c r="G62" s="9"/>
      <c r="H62" s="3"/>
      <c r="I62" s="3"/>
      <c r="J62" s="3"/>
      <c r="K62" s="3"/>
      <c r="L62" s="10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ht="15.75" customHeight="1">
      <c r="A63" s="3"/>
      <c r="B63" s="3"/>
      <c r="C63" s="3"/>
      <c r="D63" s="3"/>
      <c r="E63" s="3"/>
      <c r="F63" s="7"/>
      <c r="G63" s="9"/>
      <c r="H63" s="3"/>
      <c r="I63" s="3"/>
      <c r="J63" s="3"/>
      <c r="K63" s="3"/>
      <c r="L63" s="10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ht="15.75" customHeight="1">
      <c r="A64" s="3"/>
      <c r="B64" s="3"/>
      <c r="C64" s="3"/>
      <c r="D64" s="3"/>
      <c r="E64" s="3"/>
      <c r="F64" s="7"/>
      <c r="G64" s="9"/>
      <c r="H64" s="3"/>
      <c r="I64" s="3"/>
      <c r="J64" s="3"/>
      <c r="K64" s="3"/>
      <c r="L64" s="10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ht="15.75" customHeight="1">
      <c r="A65" s="3"/>
      <c r="B65" s="3"/>
      <c r="C65" s="3"/>
      <c r="D65" s="3"/>
      <c r="E65" s="3"/>
      <c r="F65" s="7"/>
      <c r="G65" s="9"/>
      <c r="H65" s="3"/>
      <c r="I65" s="3"/>
      <c r="J65" s="3"/>
      <c r="K65" s="3"/>
      <c r="L65" s="10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ht="15.75" customHeight="1">
      <c r="A66" s="3"/>
      <c r="B66" s="3"/>
      <c r="C66" s="3"/>
      <c r="D66" s="3"/>
      <c r="E66" s="3"/>
      <c r="F66" s="7"/>
      <c r="G66" s="9"/>
      <c r="H66" s="3"/>
      <c r="I66" s="3"/>
      <c r="J66" s="3"/>
      <c r="K66" s="3"/>
      <c r="L66" s="10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ht="15.75" customHeight="1">
      <c r="A67" s="3"/>
      <c r="B67" s="3"/>
      <c r="C67" s="3"/>
      <c r="D67" s="3"/>
      <c r="E67" s="3"/>
      <c r="F67" s="7"/>
      <c r="G67" s="9"/>
      <c r="H67" s="3"/>
      <c r="I67" s="3"/>
      <c r="J67" s="3"/>
      <c r="K67" s="3"/>
      <c r="L67" s="10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ht="15.75" customHeight="1">
      <c r="A68" s="3"/>
      <c r="B68" s="3"/>
      <c r="C68" s="3"/>
      <c r="D68" s="3"/>
      <c r="E68" s="3"/>
      <c r="F68" s="7"/>
      <c r="G68" s="9"/>
      <c r="H68" s="3"/>
      <c r="I68" s="3"/>
      <c r="J68" s="3"/>
      <c r="K68" s="3"/>
      <c r="L68" s="10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ht="15.75" customHeight="1">
      <c r="A69" s="3"/>
      <c r="B69" s="3"/>
      <c r="C69" s="3"/>
      <c r="D69" s="3"/>
      <c r="E69" s="3"/>
      <c r="F69" s="7"/>
      <c r="G69" s="9"/>
      <c r="H69" s="3"/>
      <c r="I69" s="3"/>
      <c r="J69" s="3"/>
      <c r="K69" s="3"/>
      <c r="L69" s="10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ht="15.75" customHeight="1">
      <c r="A70" s="3"/>
      <c r="B70" s="3"/>
      <c r="C70" s="3"/>
      <c r="D70" s="3"/>
      <c r="E70" s="3"/>
      <c r="F70" s="7"/>
      <c r="G70" s="9"/>
      <c r="H70" s="3"/>
      <c r="I70" s="3"/>
      <c r="J70" s="3"/>
      <c r="K70" s="3"/>
      <c r="L70" s="10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ht="15.75" customHeight="1">
      <c r="A71" s="3"/>
      <c r="B71" s="3"/>
      <c r="C71" s="3"/>
      <c r="D71" s="3"/>
      <c r="E71" s="3"/>
      <c r="F71" s="7"/>
      <c r="G71" s="9"/>
      <c r="H71" s="3"/>
      <c r="I71" s="3"/>
      <c r="J71" s="3"/>
      <c r="K71" s="3"/>
      <c r="L71" s="10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ht="15.75" customHeight="1">
      <c r="A72" s="3"/>
      <c r="B72" s="3"/>
      <c r="C72" s="3"/>
      <c r="D72" s="3"/>
      <c r="E72" s="3"/>
      <c r="F72" s="7"/>
      <c r="G72" s="9"/>
      <c r="H72" s="3"/>
      <c r="I72" s="3"/>
      <c r="J72" s="3"/>
      <c r="K72" s="3"/>
      <c r="L72" s="10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ht="15.75" customHeight="1">
      <c r="A73" s="3"/>
      <c r="B73" s="3"/>
      <c r="C73" s="3"/>
      <c r="D73" s="3"/>
      <c r="E73" s="3"/>
      <c r="F73" s="7"/>
      <c r="G73" s="9"/>
      <c r="H73" s="3"/>
      <c r="I73" s="3"/>
      <c r="J73" s="3"/>
      <c r="K73" s="3"/>
      <c r="L73" s="10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ht="15.75" customHeight="1">
      <c r="A74" s="3"/>
      <c r="B74" s="3"/>
      <c r="C74" s="3"/>
      <c r="D74" s="3"/>
      <c r="E74" s="3"/>
      <c r="F74" s="7"/>
      <c r="G74" s="9"/>
      <c r="H74" s="3"/>
      <c r="I74" s="3"/>
      <c r="J74" s="3"/>
      <c r="K74" s="3"/>
      <c r="L74" s="10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ht="15.75" customHeight="1">
      <c r="A75" s="3"/>
      <c r="B75" s="3"/>
      <c r="C75" s="3"/>
      <c r="D75" s="3"/>
      <c r="E75" s="3"/>
      <c r="F75" s="7"/>
      <c r="G75" s="9"/>
      <c r="H75" s="3"/>
      <c r="I75" s="3"/>
      <c r="J75" s="3"/>
      <c r="K75" s="3"/>
      <c r="L75" s="10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ht="15.75" customHeight="1">
      <c r="A76" s="3"/>
      <c r="B76" s="3"/>
      <c r="C76" s="3"/>
      <c r="D76" s="3"/>
      <c r="E76" s="3"/>
      <c r="F76" s="7"/>
      <c r="G76" s="9"/>
      <c r="H76" s="3"/>
      <c r="I76" s="3"/>
      <c r="J76" s="3"/>
      <c r="K76" s="3"/>
      <c r="L76" s="10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ht="15.75" customHeight="1">
      <c r="A77" s="3"/>
      <c r="B77" s="3"/>
      <c r="C77" s="3"/>
      <c r="D77" s="3"/>
      <c r="E77" s="3"/>
      <c r="F77" s="7"/>
      <c r="G77" s="9"/>
      <c r="H77" s="3"/>
      <c r="I77" s="3"/>
      <c r="J77" s="3"/>
      <c r="K77" s="3"/>
      <c r="L77" s="10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ht="15.75" customHeight="1">
      <c r="A78" s="3"/>
      <c r="B78" s="3"/>
      <c r="C78" s="3"/>
      <c r="D78" s="3"/>
      <c r="E78" s="3"/>
      <c r="F78" s="7"/>
      <c r="G78" s="9"/>
      <c r="H78" s="3"/>
      <c r="I78" s="3"/>
      <c r="J78" s="3"/>
      <c r="K78" s="3"/>
      <c r="L78" s="10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ht="15.75" customHeight="1">
      <c r="A79" s="3"/>
      <c r="B79" s="3"/>
      <c r="C79" s="3"/>
      <c r="D79" s="3"/>
      <c r="E79" s="3"/>
      <c r="F79" s="7"/>
      <c r="G79" s="9"/>
      <c r="H79" s="3"/>
      <c r="I79" s="3"/>
      <c r="J79" s="3"/>
      <c r="K79" s="3"/>
      <c r="L79" s="10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ht="15.75" customHeight="1">
      <c r="A80" s="3"/>
      <c r="B80" s="3"/>
      <c r="C80" s="3"/>
      <c r="D80" s="3"/>
      <c r="E80" s="3"/>
      <c r="F80" s="7"/>
      <c r="G80" s="9"/>
      <c r="H80" s="3"/>
      <c r="I80" s="3"/>
      <c r="J80" s="3"/>
      <c r="K80" s="3"/>
      <c r="L80" s="10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ht="15.75" customHeight="1">
      <c r="A81" s="3"/>
      <c r="B81" s="3"/>
      <c r="C81" s="3"/>
      <c r="D81" s="3"/>
      <c r="E81" s="3"/>
      <c r="F81" s="7"/>
      <c r="G81" s="9"/>
      <c r="H81" s="3"/>
      <c r="I81" s="3"/>
      <c r="J81" s="3"/>
      <c r="K81" s="3"/>
      <c r="L81" s="10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ht="15.75" customHeight="1">
      <c r="A82" s="3"/>
      <c r="B82" s="3"/>
      <c r="C82" s="3"/>
      <c r="D82" s="3"/>
      <c r="E82" s="3"/>
      <c r="F82" s="7"/>
      <c r="G82" s="9"/>
      <c r="H82" s="3"/>
      <c r="I82" s="3"/>
      <c r="J82" s="3"/>
      <c r="K82" s="3"/>
      <c r="L82" s="10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5.75" customHeight="1">
      <c r="A83" s="3"/>
      <c r="B83" s="3"/>
      <c r="C83" s="3"/>
      <c r="D83" s="3"/>
      <c r="E83" s="3"/>
      <c r="F83" s="7"/>
      <c r="G83" s="9"/>
      <c r="H83" s="3"/>
      <c r="I83" s="3"/>
      <c r="J83" s="3"/>
      <c r="K83" s="3"/>
      <c r="L83" s="10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ht="15.75" customHeight="1">
      <c r="A84" s="3"/>
      <c r="B84" s="3"/>
      <c r="C84" s="3"/>
      <c r="D84" s="3"/>
      <c r="E84" s="3"/>
      <c r="F84" s="7"/>
      <c r="G84" s="9"/>
      <c r="H84" s="3"/>
      <c r="I84" s="3"/>
      <c r="J84" s="3"/>
      <c r="K84" s="3"/>
      <c r="L84" s="10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ht="15.75" customHeight="1">
      <c r="A85" s="3"/>
      <c r="B85" s="3"/>
      <c r="C85" s="3"/>
      <c r="D85" s="3"/>
      <c r="E85" s="3"/>
      <c r="F85" s="7"/>
      <c r="G85" s="9"/>
      <c r="H85" s="3"/>
      <c r="I85" s="3"/>
      <c r="J85" s="3"/>
      <c r="K85" s="3"/>
      <c r="L85" s="10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ht="15.75" customHeight="1">
      <c r="A86" s="3"/>
      <c r="B86" s="3"/>
      <c r="C86" s="3"/>
      <c r="D86" s="3"/>
      <c r="E86" s="3"/>
      <c r="F86" s="7"/>
      <c r="G86" s="9"/>
      <c r="H86" s="3"/>
      <c r="I86" s="3"/>
      <c r="J86" s="3"/>
      <c r="K86" s="3"/>
      <c r="L86" s="10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ht="15.75" customHeight="1">
      <c r="A87" s="3"/>
      <c r="B87" s="3"/>
      <c r="C87" s="3"/>
      <c r="D87" s="3"/>
      <c r="E87" s="3"/>
      <c r="F87" s="7"/>
      <c r="G87" s="9"/>
      <c r="H87" s="3"/>
      <c r="I87" s="3"/>
      <c r="J87" s="3"/>
      <c r="K87" s="3"/>
      <c r="L87" s="10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5.75" customHeight="1">
      <c r="A88" s="3"/>
      <c r="B88" s="3"/>
      <c r="C88" s="3"/>
      <c r="D88" s="3"/>
      <c r="E88" s="3"/>
      <c r="F88" s="7"/>
      <c r="G88" s="9"/>
      <c r="H88" s="3"/>
      <c r="I88" s="3"/>
      <c r="J88" s="3"/>
      <c r="K88" s="3"/>
      <c r="L88" s="10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5.75" customHeight="1">
      <c r="A89" s="3"/>
      <c r="B89" s="3"/>
      <c r="C89" s="3"/>
      <c r="D89" s="3"/>
      <c r="E89" s="3"/>
      <c r="F89" s="7"/>
      <c r="G89" s="9"/>
      <c r="H89" s="3"/>
      <c r="I89" s="3"/>
      <c r="J89" s="3"/>
      <c r="K89" s="3"/>
      <c r="L89" s="10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ht="15.75" customHeight="1">
      <c r="A90" s="3"/>
      <c r="B90" s="3"/>
      <c r="C90" s="3"/>
      <c r="D90" s="3"/>
      <c r="E90" s="3"/>
      <c r="F90" s="7"/>
      <c r="G90" s="9"/>
      <c r="H90" s="3"/>
      <c r="I90" s="3"/>
      <c r="J90" s="3"/>
      <c r="K90" s="3"/>
      <c r="L90" s="10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ht="15.75" customHeight="1">
      <c r="A91" s="3"/>
      <c r="B91" s="3"/>
      <c r="C91" s="3"/>
      <c r="D91" s="3"/>
      <c r="E91" s="3"/>
      <c r="F91" s="7"/>
      <c r="G91" s="9"/>
      <c r="H91" s="3"/>
      <c r="I91" s="3"/>
      <c r="J91" s="3"/>
      <c r="K91" s="3"/>
      <c r="L91" s="10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ht="15.75" customHeight="1">
      <c r="A92" s="3"/>
      <c r="B92" s="3"/>
      <c r="C92" s="3"/>
      <c r="D92" s="3"/>
      <c r="E92" s="3"/>
      <c r="F92" s="7"/>
      <c r="G92" s="9"/>
      <c r="H92" s="3"/>
      <c r="I92" s="3"/>
      <c r="J92" s="3"/>
      <c r="K92" s="3"/>
      <c r="L92" s="10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ht="15.75" customHeight="1">
      <c r="A93" s="3"/>
      <c r="B93" s="3"/>
      <c r="C93" s="3"/>
      <c r="D93" s="3"/>
      <c r="E93" s="3"/>
      <c r="F93" s="7"/>
      <c r="G93" s="9"/>
      <c r="H93" s="3"/>
      <c r="I93" s="3"/>
      <c r="J93" s="3"/>
      <c r="K93" s="3"/>
      <c r="L93" s="10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ht="15.75" customHeight="1">
      <c r="A94" s="3"/>
      <c r="B94" s="3"/>
      <c r="C94" s="3"/>
      <c r="D94" s="3"/>
      <c r="E94" s="3"/>
      <c r="F94" s="7"/>
      <c r="G94" s="9"/>
      <c r="H94" s="3"/>
      <c r="I94" s="3"/>
      <c r="J94" s="3"/>
      <c r="K94" s="3"/>
      <c r="L94" s="10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ht="15.75" customHeight="1">
      <c r="A95" s="3"/>
      <c r="B95" s="3"/>
      <c r="C95" s="3"/>
      <c r="D95" s="3"/>
      <c r="E95" s="3"/>
      <c r="F95" s="7"/>
      <c r="G95" s="9"/>
      <c r="H95" s="3"/>
      <c r="I95" s="3"/>
      <c r="J95" s="3"/>
      <c r="K95" s="3"/>
      <c r="L95" s="10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ht="15.75" customHeight="1">
      <c r="A96" s="3"/>
      <c r="B96" s="3"/>
      <c r="C96" s="3"/>
      <c r="D96" s="3"/>
      <c r="E96" s="3"/>
      <c r="F96" s="7"/>
      <c r="G96" s="9"/>
      <c r="H96" s="3"/>
      <c r="I96" s="3"/>
      <c r="J96" s="3"/>
      <c r="K96" s="3"/>
      <c r="L96" s="10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ht="15.75" customHeight="1">
      <c r="A97" s="3"/>
      <c r="B97" s="3"/>
      <c r="C97" s="3"/>
      <c r="D97" s="3"/>
      <c r="E97" s="3"/>
      <c r="F97" s="7"/>
      <c r="G97" s="9"/>
      <c r="H97" s="3"/>
      <c r="I97" s="3"/>
      <c r="J97" s="3"/>
      <c r="K97" s="3"/>
      <c r="L97" s="10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ht="15.75" customHeight="1">
      <c r="A98" s="3"/>
      <c r="B98" s="3"/>
      <c r="C98" s="3"/>
      <c r="D98" s="3"/>
      <c r="E98" s="3"/>
      <c r="F98" s="7"/>
      <c r="G98" s="9"/>
      <c r="H98" s="3"/>
      <c r="I98" s="3"/>
      <c r="J98" s="3"/>
      <c r="K98" s="3"/>
      <c r="L98" s="10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ht="15.75" customHeight="1">
      <c r="A99" s="3"/>
      <c r="B99" s="3"/>
      <c r="C99" s="3"/>
      <c r="D99" s="3"/>
      <c r="E99" s="3"/>
      <c r="F99" s="7"/>
      <c r="G99" s="9"/>
      <c r="H99" s="3"/>
      <c r="I99" s="3"/>
      <c r="J99" s="3"/>
      <c r="K99" s="3"/>
      <c r="L99" s="10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ht="15.75" customHeight="1">
      <c r="A100" s="3"/>
      <c r="B100" s="3"/>
      <c r="C100" s="3"/>
      <c r="D100" s="3"/>
      <c r="E100" s="3"/>
      <c r="F100" s="7"/>
      <c r="G100" s="9"/>
      <c r="H100" s="3"/>
      <c r="I100" s="3"/>
      <c r="J100" s="3"/>
      <c r="K100" s="3"/>
      <c r="L100" s="10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ht="15.75" customHeight="1">
      <c r="A101" s="3"/>
      <c r="B101" s="3"/>
      <c r="C101" s="3"/>
      <c r="D101" s="3"/>
      <c r="E101" s="3"/>
      <c r="F101" s="7"/>
      <c r="G101" s="9"/>
      <c r="H101" s="3"/>
      <c r="I101" s="3"/>
      <c r="J101" s="3"/>
      <c r="K101" s="3"/>
      <c r="L101" s="10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5.75" customHeight="1">
      <c r="A102" s="3"/>
      <c r="B102" s="3"/>
      <c r="C102" s="3"/>
      <c r="D102" s="3"/>
      <c r="E102" s="3"/>
      <c r="F102" s="7"/>
      <c r="G102" s="9"/>
      <c r="H102" s="3"/>
      <c r="I102" s="3"/>
      <c r="J102" s="3"/>
      <c r="K102" s="3"/>
      <c r="L102" s="10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5.75" customHeight="1">
      <c r="A103" s="3"/>
      <c r="B103" s="3"/>
      <c r="C103" s="3"/>
      <c r="D103" s="3"/>
      <c r="E103" s="3"/>
      <c r="F103" s="7"/>
      <c r="G103" s="9"/>
      <c r="H103" s="3"/>
      <c r="I103" s="3"/>
      <c r="J103" s="3"/>
      <c r="K103" s="3"/>
      <c r="L103" s="10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5.75" customHeight="1">
      <c r="A104" s="3"/>
      <c r="B104" s="3"/>
      <c r="C104" s="3"/>
      <c r="D104" s="3"/>
      <c r="E104" s="3"/>
      <c r="F104" s="7"/>
      <c r="G104" s="9"/>
      <c r="H104" s="3"/>
      <c r="I104" s="3"/>
      <c r="J104" s="3"/>
      <c r="K104" s="3"/>
      <c r="L104" s="10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5.75" customHeight="1">
      <c r="A105" s="3"/>
      <c r="B105" s="3"/>
      <c r="C105" s="3"/>
      <c r="D105" s="3"/>
      <c r="E105" s="3"/>
      <c r="F105" s="7"/>
      <c r="G105" s="9"/>
      <c r="H105" s="3"/>
      <c r="I105" s="3"/>
      <c r="J105" s="3"/>
      <c r="K105" s="3"/>
      <c r="L105" s="10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5.75" customHeight="1">
      <c r="A106" s="3"/>
      <c r="B106" s="3"/>
      <c r="C106" s="3"/>
      <c r="D106" s="3"/>
      <c r="E106" s="3"/>
      <c r="F106" s="7"/>
      <c r="G106" s="9"/>
      <c r="H106" s="3"/>
      <c r="I106" s="3"/>
      <c r="J106" s="3"/>
      <c r="K106" s="3"/>
      <c r="L106" s="10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5.75" customHeight="1">
      <c r="A107" s="3"/>
      <c r="B107" s="3"/>
      <c r="C107" s="3"/>
      <c r="D107" s="3"/>
      <c r="E107" s="3"/>
      <c r="F107" s="7"/>
      <c r="G107" s="9"/>
      <c r="H107" s="3"/>
      <c r="I107" s="3"/>
      <c r="J107" s="3"/>
      <c r="K107" s="3"/>
      <c r="L107" s="10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5.75" customHeight="1">
      <c r="A108" s="3"/>
      <c r="B108" s="3"/>
      <c r="C108" s="3"/>
      <c r="D108" s="3"/>
      <c r="E108" s="3"/>
      <c r="F108" s="7"/>
      <c r="G108" s="9"/>
      <c r="H108" s="3"/>
      <c r="I108" s="3"/>
      <c r="J108" s="3"/>
      <c r="K108" s="3"/>
      <c r="L108" s="10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5.75" customHeight="1">
      <c r="A109" s="3"/>
      <c r="B109" s="3"/>
      <c r="C109" s="3"/>
      <c r="D109" s="3"/>
      <c r="E109" s="3"/>
      <c r="F109" s="7"/>
      <c r="G109" s="9"/>
      <c r="H109" s="3"/>
      <c r="I109" s="3"/>
      <c r="J109" s="3"/>
      <c r="K109" s="3"/>
      <c r="L109" s="10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5.75" customHeight="1">
      <c r="A110" s="3"/>
      <c r="B110" s="3"/>
      <c r="C110" s="3"/>
      <c r="D110" s="3"/>
      <c r="E110" s="3"/>
      <c r="F110" s="7"/>
      <c r="G110" s="9"/>
      <c r="H110" s="3"/>
      <c r="I110" s="3"/>
      <c r="J110" s="3"/>
      <c r="K110" s="3"/>
      <c r="L110" s="10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5.75" customHeight="1">
      <c r="A111" s="3"/>
      <c r="B111" s="3"/>
      <c r="C111" s="3"/>
      <c r="D111" s="3"/>
      <c r="E111" s="3"/>
      <c r="F111" s="7"/>
      <c r="G111" s="9"/>
      <c r="H111" s="3"/>
      <c r="I111" s="3"/>
      <c r="J111" s="3"/>
      <c r="K111" s="3"/>
      <c r="L111" s="10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5.75" customHeight="1">
      <c r="A112" s="3"/>
      <c r="B112" s="3"/>
      <c r="C112" s="3"/>
      <c r="D112" s="3"/>
      <c r="E112" s="3"/>
      <c r="F112" s="7"/>
      <c r="G112" s="9"/>
      <c r="H112" s="3"/>
      <c r="I112" s="3"/>
      <c r="J112" s="3"/>
      <c r="K112" s="3"/>
      <c r="L112" s="10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5.75" customHeight="1">
      <c r="A113" s="3"/>
      <c r="B113" s="3"/>
      <c r="C113" s="3"/>
      <c r="D113" s="3"/>
      <c r="E113" s="3"/>
      <c r="F113" s="7"/>
      <c r="G113" s="9"/>
      <c r="H113" s="3"/>
      <c r="I113" s="3"/>
      <c r="J113" s="3"/>
      <c r="K113" s="3"/>
      <c r="L113" s="10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ht="15.75" customHeight="1">
      <c r="A114" s="3"/>
      <c r="B114" s="3"/>
      <c r="C114" s="3"/>
      <c r="D114" s="3"/>
      <c r="E114" s="3"/>
      <c r="F114" s="7"/>
      <c r="G114" s="9"/>
      <c r="H114" s="3"/>
      <c r="I114" s="3"/>
      <c r="J114" s="3"/>
      <c r="K114" s="3"/>
      <c r="L114" s="10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ht="15.75" customHeight="1">
      <c r="A115" s="3"/>
      <c r="B115" s="3"/>
      <c r="C115" s="3"/>
      <c r="D115" s="3"/>
      <c r="E115" s="3"/>
      <c r="F115" s="7"/>
      <c r="G115" s="9"/>
      <c r="H115" s="3"/>
      <c r="I115" s="3"/>
      <c r="J115" s="3"/>
      <c r="K115" s="3"/>
      <c r="L115" s="10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ht="15.75" customHeight="1">
      <c r="A116" s="3"/>
      <c r="B116" s="3"/>
      <c r="C116" s="3"/>
      <c r="D116" s="3"/>
      <c r="E116" s="3"/>
      <c r="F116" s="7"/>
      <c r="G116" s="9"/>
      <c r="H116" s="3"/>
      <c r="I116" s="3"/>
      <c r="J116" s="3"/>
      <c r="K116" s="3"/>
      <c r="L116" s="10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ht="15.75" customHeight="1">
      <c r="A117" s="3"/>
      <c r="B117" s="3"/>
      <c r="C117" s="3"/>
      <c r="D117" s="3"/>
      <c r="E117" s="3"/>
      <c r="F117" s="7"/>
      <c r="G117" s="9"/>
      <c r="H117" s="3"/>
      <c r="I117" s="3"/>
      <c r="J117" s="3"/>
      <c r="K117" s="3"/>
      <c r="L117" s="10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5.75" customHeight="1">
      <c r="A118" s="3"/>
      <c r="B118" s="3"/>
      <c r="C118" s="3"/>
      <c r="D118" s="3"/>
      <c r="E118" s="3"/>
      <c r="F118" s="7"/>
      <c r="G118" s="9"/>
      <c r="H118" s="3"/>
      <c r="I118" s="3"/>
      <c r="J118" s="3"/>
      <c r="K118" s="3"/>
      <c r="L118" s="10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5.75" customHeight="1">
      <c r="A119" s="3"/>
      <c r="B119" s="3"/>
      <c r="C119" s="3"/>
      <c r="D119" s="3"/>
      <c r="E119" s="3"/>
      <c r="F119" s="7"/>
      <c r="G119" s="9"/>
      <c r="H119" s="3"/>
      <c r="I119" s="3"/>
      <c r="J119" s="3"/>
      <c r="K119" s="3"/>
      <c r="L119" s="10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5.75" customHeight="1">
      <c r="A120" s="3"/>
      <c r="B120" s="3"/>
      <c r="C120" s="3"/>
      <c r="D120" s="3"/>
      <c r="E120" s="3"/>
      <c r="F120" s="7"/>
      <c r="G120" s="9"/>
      <c r="H120" s="3"/>
      <c r="I120" s="3"/>
      <c r="J120" s="3"/>
      <c r="K120" s="3"/>
      <c r="L120" s="10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5.75" customHeight="1">
      <c r="A121" s="3"/>
      <c r="B121" s="3"/>
      <c r="C121" s="3"/>
      <c r="D121" s="3"/>
      <c r="E121" s="3"/>
      <c r="F121" s="7"/>
      <c r="G121" s="9"/>
      <c r="H121" s="3"/>
      <c r="I121" s="3"/>
      <c r="J121" s="3"/>
      <c r="K121" s="3"/>
      <c r="L121" s="10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5.75" customHeight="1">
      <c r="A122" s="3"/>
      <c r="B122" s="3"/>
      <c r="C122" s="3"/>
      <c r="D122" s="3"/>
      <c r="E122" s="3"/>
      <c r="F122" s="7"/>
      <c r="G122" s="9"/>
      <c r="H122" s="3"/>
      <c r="I122" s="3"/>
      <c r="J122" s="3"/>
      <c r="K122" s="3"/>
      <c r="L122" s="10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5.75" customHeight="1">
      <c r="A123" s="3"/>
      <c r="B123" s="3"/>
      <c r="C123" s="3"/>
      <c r="D123" s="3"/>
      <c r="E123" s="3"/>
      <c r="F123" s="7"/>
      <c r="G123" s="9"/>
      <c r="H123" s="3"/>
      <c r="I123" s="3"/>
      <c r="J123" s="3"/>
      <c r="K123" s="3"/>
      <c r="L123" s="10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5.75" customHeight="1">
      <c r="A124" s="3"/>
      <c r="B124" s="3"/>
      <c r="C124" s="3"/>
      <c r="D124" s="3"/>
      <c r="E124" s="3"/>
      <c r="F124" s="7"/>
      <c r="G124" s="9"/>
      <c r="H124" s="3"/>
      <c r="I124" s="3"/>
      <c r="J124" s="3"/>
      <c r="K124" s="3"/>
      <c r="L124" s="10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5.75" customHeight="1">
      <c r="A125" s="3"/>
      <c r="B125" s="3"/>
      <c r="C125" s="3"/>
      <c r="D125" s="3"/>
      <c r="E125" s="3"/>
      <c r="F125" s="7"/>
      <c r="G125" s="9"/>
      <c r="H125" s="3"/>
      <c r="I125" s="3"/>
      <c r="J125" s="3"/>
      <c r="K125" s="3"/>
      <c r="L125" s="10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5.75" customHeight="1">
      <c r="A126" s="3"/>
      <c r="B126" s="3"/>
      <c r="C126" s="3"/>
      <c r="D126" s="3"/>
      <c r="E126" s="3"/>
      <c r="F126" s="7"/>
      <c r="G126" s="9"/>
      <c r="H126" s="3"/>
      <c r="I126" s="3"/>
      <c r="J126" s="3"/>
      <c r="K126" s="3"/>
      <c r="L126" s="10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5.75" customHeight="1">
      <c r="A127" s="3"/>
      <c r="B127" s="3"/>
      <c r="C127" s="3"/>
      <c r="D127" s="3"/>
      <c r="E127" s="3"/>
      <c r="F127" s="7"/>
      <c r="G127" s="9"/>
      <c r="H127" s="3"/>
      <c r="I127" s="3"/>
      <c r="J127" s="3"/>
      <c r="K127" s="3"/>
      <c r="L127" s="10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5.75" customHeight="1">
      <c r="A128" s="3"/>
      <c r="B128" s="3"/>
      <c r="C128" s="3"/>
      <c r="D128" s="3"/>
      <c r="E128" s="3"/>
      <c r="F128" s="7"/>
      <c r="G128" s="9"/>
      <c r="H128" s="3"/>
      <c r="I128" s="3"/>
      <c r="J128" s="3"/>
      <c r="K128" s="3"/>
      <c r="L128" s="10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ht="15.75" customHeight="1">
      <c r="A129" s="3"/>
      <c r="B129" s="3"/>
      <c r="C129" s="3"/>
      <c r="D129" s="3"/>
      <c r="E129" s="3"/>
      <c r="F129" s="7"/>
      <c r="G129" s="9"/>
      <c r="H129" s="3"/>
      <c r="I129" s="3"/>
      <c r="J129" s="3"/>
      <c r="K129" s="3"/>
      <c r="L129" s="10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ht="15.75" customHeight="1">
      <c r="A130" s="3"/>
      <c r="B130" s="3"/>
      <c r="C130" s="3"/>
      <c r="D130" s="3"/>
      <c r="E130" s="3"/>
      <c r="F130" s="7"/>
      <c r="G130" s="9"/>
      <c r="H130" s="3"/>
      <c r="I130" s="3"/>
      <c r="J130" s="3"/>
      <c r="K130" s="3"/>
      <c r="L130" s="10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ht="15.75" customHeight="1">
      <c r="A131" s="3"/>
      <c r="B131" s="3"/>
      <c r="C131" s="3"/>
      <c r="D131" s="3"/>
      <c r="E131" s="3"/>
      <c r="F131" s="7"/>
      <c r="G131" s="9"/>
      <c r="H131" s="3"/>
      <c r="I131" s="3"/>
      <c r="J131" s="3"/>
      <c r="K131" s="3"/>
      <c r="L131" s="10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ht="15.75" customHeight="1">
      <c r="A132" s="3"/>
      <c r="B132" s="3"/>
      <c r="C132" s="3"/>
      <c r="D132" s="3"/>
      <c r="E132" s="3"/>
      <c r="F132" s="7"/>
      <c r="G132" s="9"/>
      <c r="H132" s="3"/>
      <c r="I132" s="3"/>
      <c r="J132" s="3"/>
      <c r="K132" s="3"/>
      <c r="L132" s="10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ht="15.75" customHeight="1">
      <c r="A133" s="3"/>
      <c r="B133" s="3"/>
      <c r="C133" s="3"/>
      <c r="D133" s="3"/>
      <c r="E133" s="3"/>
      <c r="F133" s="7"/>
      <c r="G133" s="9"/>
      <c r="H133" s="3"/>
      <c r="I133" s="3"/>
      <c r="J133" s="3"/>
      <c r="K133" s="3"/>
      <c r="L133" s="10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ht="15.75" customHeight="1">
      <c r="A134" s="3"/>
      <c r="B134" s="3"/>
      <c r="C134" s="3"/>
      <c r="D134" s="3"/>
      <c r="E134" s="3"/>
      <c r="F134" s="7"/>
      <c r="G134" s="9"/>
      <c r="H134" s="3"/>
      <c r="I134" s="3"/>
      <c r="J134" s="3"/>
      <c r="K134" s="3"/>
      <c r="L134" s="10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ht="15.75" customHeight="1">
      <c r="A135" s="3"/>
      <c r="B135" s="3"/>
      <c r="C135" s="3"/>
      <c r="D135" s="3"/>
      <c r="E135" s="3"/>
      <c r="F135" s="7"/>
      <c r="G135" s="9"/>
      <c r="H135" s="3"/>
      <c r="I135" s="3"/>
      <c r="J135" s="3"/>
      <c r="K135" s="3"/>
      <c r="L135" s="10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ht="15.75" customHeight="1">
      <c r="A136" s="3"/>
      <c r="B136" s="3"/>
      <c r="C136" s="3"/>
      <c r="D136" s="3"/>
      <c r="E136" s="3"/>
      <c r="F136" s="7"/>
      <c r="G136" s="9"/>
      <c r="H136" s="3"/>
      <c r="I136" s="3"/>
      <c r="J136" s="3"/>
      <c r="K136" s="3"/>
      <c r="L136" s="10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ht="15.75" customHeight="1">
      <c r="A137" s="3"/>
      <c r="B137" s="3"/>
      <c r="C137" s="3"/>
      <c r="D137" s="3"/>
      <c r="E137" s="3"/>
      <c r="F137" s="7"/>
      <c r="G137" s="9"/>
      <c r="H137" s="3"/>
      <c r="I137" s="3"/>
      <c r="J137" s="3"/>
      <c r="K137" s="3"/>
      <c r="L137" s="10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ht="15.75" customHeight="1">
      <c r="A138" s="3"/>
      <c r="B138" s="3"/>
      <c r="C138" s="3"/>
      <c r="D138" s="3"/>
      <c r="E138" s="3"/>
      <c r="F138" s="7"/>
      <c r="G138" s="9"/>
      <c r="H138" s="3"/>
      <c r="I138" s="3"/>
      <c r="J138" s="3"/>
      <c r="K138" s="3"/>
      <c r="L138" s="10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ht="15.75" customHeight="1">
      <c r="A139" s="3"/>
      <c r="B139" s="3"/>
      <c r="C139" s="3"/>
      <c r="D139" s="3"/>
      <c r="E139" s="3"/>
      <c r="F139" s="7"/>
      <c r="G139" s="9"/>
      <c r="H139" s="3"/>
      <c r="I139" s="3"/>
      <c r="J139" s="3"/>
      <c r="K139" s="3"/>
      <c r="L139" s="10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ht="15.75" customHeight="1">
      <c r="A140" s="3"/>
      <c r="B140" s="3"/>
      <c r="C140" s="3"/>
      <c r="D140" s="3"/>
      <c r="E140" s="3"/>
      <c r="F140" s="7"/>
      <c r="G140" s="9"/>
      <c r="H140" s="3"/>
      <c r="I140" s="3"/>
      <c r="J140" s="3"/>
      <c r="K140" s="3"/>
      <c r="L140" s="10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ht="15.75" customHeight="1">
      <c r="A141" s="3"/>
      <c r="B141" s="3"/>
      <c r="C141" s="3"/>
      <c r="D141" s="3"/>
      <c r="E141" s="3"/>
      <c r="F141" s="7"/>
      <c r="G141" s="9"/>
      <c r="H141" s="3"/>
      <c r="I141" s="3"/>
      <c r="J141" s="3"/>
      <c r="K141" s="3"/>
      <c r="L141" s="10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ht="15.75" customHeight="1">
      <c r="A142" s="3"/>
      <c r="B142" s="3"/>
      <c r="C142" s="3"/>
      <c r="D142" s="3"/>
      <c r="E142" s="3"/>
      <c r="F142" s="7"/>
      <c r="G142" s="9"/>
      <c r="H142" s="3"/>
      <c r="I142" s="3"/>
      <c r="J142" s="3"/>
      <c r="K142" s="3"/>
      <c r="L142" s="10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ht="15.75" customHeight="1">
      <c r="A143" s="3"/>
      <c r="B143" s="3"/>
      <c r="C143" s="3"/>
      <c r="D143" s="3"/>
      <c r="E143" s="3"/>
      <c r="F143" s="7"/>
      <c r="G143" s="9"/>
      <c r="H143" s="3"/>
      <c r="I143" s="3"/>
      <c r="J143" s="3"/>
      <c r="K143" s="3"/>
      <c r="L143" s="10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ht="15.75" customHeight="1">
      <c r="A144" s="3"/>
      <c r="B144" s="3"/>
      <c r="C144" s="3"/>
      <c r="D144" s="3"/>
      <c r="E144" s="3"/>
      <c r="F144" s="7"/>
      <c r="G144" s="9"/>
      <c r="H144" s="3"/>
      <c r="I144" s="3"/>
      <c r="J144" s="3"/>
      <c r="K144" s="3"/>
      <c r="L144" s="10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ht="15.75" customHeight="1">
      <c r="A145" s="3"/>
      <c r="B145" s="3"/>
      <c r="C145" s="3"/>
      <c r="D145" s="3"/>
      <c r="E145" s="3"/>
      <c r="F145" s="7"/>
      <c r="G145" s="9"/>
      <c r="H145" s="3"/>
      <c r="I145" s="3"/>
      <c r="J145" s="3"/>
      <c r="K145" s="3"/>
      <c r="L145" s="10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ht="15.75" customHeight="1">
      <c r="A146" s="3"/>
      <c r="B146" s="3"/>
      <c r="C146" s="3"/>
      <c r="D146" s="3"/>
      <c r="E146" s="3"/>
      <c r="F146" s="7"/>
      <c r="G146" s="9"/>
      <c r="H146" s="3"/>
      <c r="I146" s="3"/>
      <c r="J146" s="3"/>
      <c r="K146" s="3"/>
      <c r="L146" s="10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ht="15.75" customHeight="1">
      <c r="A147" s="3"/>
      <c r="B147" s="3"/>
      <c r="C147" s="3"/>
      <c r="D147" s="3"/>
      <c r="E147" s="3"/>
      <c r="F147" s="7"/>
      <c r="G147" s="9"/>
      <c r="H147" s="3"/>
      <c r="I147" s="3"/>
      <c r="J147" s="3"/>
      <c r="K147" s="3"/>
      <c r="L147" s="10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ht="15.75" customHeight="1">
      <c r="A148" s="3"/>
      <c r="B148" s="3"/>
      <c r="C148" s="3"/>
      <c r="D148" s="3"/>
      <c r="E148" s="3"/>
      <c r="F148" s="7"/>
      <c r="G148" s="9"/>
      <c r="H148" s="3"/>
      <c r="I148" s="3"/>
      <c r="J148" s="3"/>
      <c r="K148" s="3"/>
      <c r="L148" s="10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ht="15.75" customHeight="1">
      <c r="A149" s="3"/>
      <c r="B149" s="3"/>
      <c r="C149" s="3"/>
      <c r="D149" s="3"/>
      <c r="E149" s="3"/>
      <c r="F149" s="7"/>
      <c r="G149" s="9"/>
      <c r="H149" s="3"/>
      <c r="I149" s="3"/>
      <c r="J149" s="3"/>
      <c r="K149" s="3"/>
      <c r="L149" s="10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ht="15.75" customHeight="1">
      <c r="A150" s="3"/>
      <c r="B150" s="3"/>
      <c r="C150" s="3"/>
      <c r="D150" s="3"/>
      <c r="E150" s="3"/>
      <c r="F150" s="7"/>
      <c r="G150" s="9"/>
      <c r="H150" s="3"/>
      <c r="I150" s="3"/>
      <c r="J150" s="3"/>
      <c r="K150" s="3"/>
      <c r="L150" s="10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ht="15.75" customHeight="1">
      <c r="A151" s="3"/>
      <c r="B151" s="3"/>
      <c r="C151" s="3"/>
      <c r="D151" s="3"/>
      <c r="E151" s="3"/>
      <c r="F151" s="7"/>
      <c r="G151" s="9"/>
      <c r="H151" s="3"/>
      <c r="I151" s="3"/>
      <c r="J151" s="3"/>
      <c r="K151" s="3"/>
      <c r="L151" s="10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ht="15.75" customHeight="1">
      <c r="A152" s="3"/>
      <c r="B152" s="3"/>
      <c r="C152" s="3"/>
      <c r="D152" s="3"/>
      <c r="E152" s="3"/>
      <c r="F152" s="7"/>
      <c r="G152" s="9"/>
      <c r="H152" s="3"/>
      <c r="I152" s="3"/>
      <c r="J152" s="3"/>
      <c r="K152" s="3"/>
      <c r="L152" s="10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ht="15.75" customHeight="1">
      <c r="A153" s="3"/>
      <c r="B153" s="3"/>
      <c r="C153" s="3"/>
      <c r="D153" s="3"/>
      <c r="E153" s="3"/>
      <c r="F153" s="7"/>
      <c r="G153" s="9"/>
      <c r="H153" s="3"/>
      <c r="I153" s="3"/>
      <c r="J153" s="3"/>
      <c r="K153" s="3"/>
      <c r="L153" s="10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ht="15.75" customHeight="1">
      <c r="A154" s="3"/>
      <c r="B154" s="3"/>
      <c r="C154" s="3"/>
      <c r="D154" s="3"/>
      <c r="E154" s="3"/>
      <c r="F154" s="7"/>
      <c r="G154" s="9"/>
      <c r="H154" s="3"/>
      <c r="I154" s="3"/>
      <c r="J154" s="3"/>
      <c r="K154" s="3"/>
      <c r="L154" s="10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ht="15.75" customHeight="1">
      <c r="A155" s="3"/>
      <c r="B155" s="3"/>
      <c r="C155" s="3"/>
      <c r="D155" s="3"/>
      <c r="E155" s="3"/>
      <c r="F155" s="7"/>
      <c r="G155" s="9"/>
      <c r="H155" s="3"/>
      <c r="I155" s="3"/>
      <c r="J155" s="3"/>
      <c r="K155" s="3"/>
      <c r="L155" s="10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ht="15.75" customHeight="1">
      <c r="A156" s="3"/>
      <c r="B156" s="3"/>
      <c r="C156" s="3"/>
      <c r="D156" s="3"/>
      <c r="E156" s="3"/>
      <c r="F156" s="7"/>
      <c r="G156" s="9"/>
      <c r="H156" s="3"/>
      <c r="I156" s="3"/>
      <c r="J156" s="3"/>
      <c r="K156" s="3"/>
      <c r="L156" s="10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ht="15.75" customHeight="1">
      <c r="A157" s="3"/>
      <c r="B157" s="3"/>
      <c r="C157" s="3"/>
      <c r="D157" s="3"/>
      <c r="E157" s="3"/>
      <c r="F157" s="7"/>
      <c r="G157" s="9"/>
      <c r="H157" s="3"/>
      <c r="I157" s="3"/>
      <c r="J157" s="3"/>
      <c r="K157" s="3"/>
      <c r="L157" s="10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ht="15.75" customHeight="1">
      <c r="A158" s="3"/>
      <c r="B158" s="3"/>
      <c r="C158" s="3"/>
      <c r="D158" s="3"/>
      <c r="E158" s="3"/>
      <c r="F158" s="7"/>
      <c r="G158" s="9"/>
      <c r="H158" s="3"/>
      <c r="I158" s="3"/>
      <c r="J158" s="3"/>
      <c r="K158" s="3"/>
      <c r="L158" s="10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ht="15.75" customHeight="1">
      <c r="A159" s="3"/>
      <c r="B159" s="3"/>
      <c r="C159" s="3"/>
      <c r="D159" s="3"/>
      <c r="E159" s="3"/>
      <c r="F159" s="7"/>
      <c r="G159" s="9"/>
      <c r="H159" s="3"/>
      <c r="I159" s="3"/>
      <c r="J159" s="3"/>
      <c r="K159" s="3"/>
      <c r="L159" s="10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ht="15.75" customHeight="1">
      <c r="A160" s="3"/>
      <c r="B160" s="3"/>
      <c r="C160" s="3"/>
      <c r="D160" s="3"/>
      <c r="E160" s="3"/>
      <c r="F160" s="7"/>
      <c r="G160" s="9"/>
      <c r="H160" s="3"/>
      <c r="I160" s="3"/>
      <c r="J160" s="3"/>
      <c r="K160" s="3"/>
      <c r="L160" s="10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ht="15.75" customHeight="1">
      <c r="A161" s="3"/>
      <c r="B161" s="3"/>
      <c r="C161" s="3"/>
      <c r="D161" s="3"/>
      <c r="E161" s="3"/>
      <c r="F161" s="7"/>
      <c r="G161" s="9"/>
      <c r="H161" s="3"/>
      <c r="I161" s="3"/>
      <c r="J161" s="3"/>
      <c r="K161" s="3"/>
      <c r="L161" s="10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ht="15.75" customHeight="1">
      <c r="A162" s="3"/>
      <c r="B162" s="3"/>
      <c r="C162" s="3"/>
      <c r="D162" s="3"/>
      <c r="E162" s="3"/>
      <c r="F162" s="7"/>
      <c r="G162" s="9"/>
      <c r="H162" s="3"/>
      <c r="I162" s="3"/>
      <c r="J162" s="3"/>
      <c r="K162" s="3"/>
      <c r="L162" s="10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ht="15.75" customHeight="1">
      <c r="A163" s="3"/>
      <c r="B163" s="3"/>
      <c r="C163" s="3"/>
      <c r="D163" s="3"/>
      <c r="E163" s="3"/>
      <c r="F163" s="7"/>
      <c r="G163" s="9"/>
      <c r="H163" s="3"/>
      <c r="I163" s="3"/>
      <c r="J163" s="3"/>
      <c r="K163" s="3"/>
      <c r="L163" s="10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ht="15.75" customHeight="1">
      <c r="A164" s="3"/>
      <c r="B164" s="3"/>
      <c r="C164" s="3"/>
      <c r="D164" s="3"/>
      <c r="E164" s="3"/>
      <c r="F164" s="7"/>
      <c r="G164" s="9"/>
      <c r="H164" s="3"/>
      <c r="I164" s="3"/>
      <c r="J164" s="3"/>
      <c r="K164" s="3"/>
      <c r="L164" s="10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ht="15.75" customHeight="1">
      <c r="A165" s="3"/>
      <c r="B165" s="3"/>
      <c r="C165" s="3"/>
      <c r="D165" s="3"/>
      <c r="E165" s="3"/>
      <c r="F165" s="7"/>
      <c r="G165" s="9"/>
      <c r="H165" s="3"/>
      <c r="I165" s="3"/>
      <c r="J165" s="3"/>
      <c r="K165" s="3"/>
      <c r="L165" s="10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ht="15.75" customHeight="1">
      <c r="A166" s="3"/>
      <c r="B166" s="3"/>
      <c r="C166" s="3"/>
      <c r="D166" s="3"/>
      <c r="E166" s="3"/>
      <c r="F166" s="7"/>
      <c r="G166" s="9"/>
      <c r="H166" s="3"/>
      <c r="I166" s="3"/>
      <c r="J166" s="3"/>
      <c r="K166" s="3"/>
      <c r="L166" s="10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ht="15.75" customHeight="1">
      <c r="A167" s="3"/>
      <c r="B167" s="3"/>
      <c r="C167" s="3"/>
      <c r="D167" s="3"/>
      <c r="E167" s="3"/>
      <c r="F167" s="7"/>
      <c r="G167" s="9"/>
      <c r="H167" s="3"/>
      <c r="I167" s="3"/>
      <c r="J167" s="3"/>
      <c r="K167" s="3"/>
      <c r="L167" s="10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ht="15.75" customHeight="1">
      <c r="A168" s="3"/>
      <c r="B168" s="3"/>
      <c r="C168" s="3"/>
      <c r="D168" s="3"/>
      <c r="E168" s="3"/>
      <c r="F168" s="7"/>
      <c r="G168" s="9"/>
      <c r="H168" s="3"/>
      <c r="I168" s="3"/>
      <c r="J168" s="3"/>
      <c r="K168" s="3"/>
      <c r="L168" s="10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ht="15.75" customHeight="1">
      <c r="A169" s="3"/>
      <c r="B169" s="3"/>
      <c r="C169" s="3"/>
      <c r="D169" s="3"/>
      <c r="E169" s="3"/>
      <c r="F169" s="7"/>
      <c r="G169" s="9"/>
      <c r="H169" s="3"/>
      <c r="I169" s="3"/>
      <c r="J169" s="3"/>
      <c r="K169" s="3"/>
      <c r="L169" s="10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ht="15.75" customHeight="1">
      <c r="A170" s="3"/>
      <c r="B170" s="3"/>
      <c r="C170" s="3"/>
      <c r="D170" s="3"/>
      <c r="E170" s="3"/>
      <c r="F170" s="7"/>
      <c r="G170" s="9"/>
      <c r="H170" s="3"/>
      <c r="I170" s="3"/>
      <c r="J170" s="3"/>
      <c r="K170" s="3"/>
      <c r="L170" s="10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ht="15.75" customHeight="1">
      <c r="A171" s="3"/>
      <c r="B171" s="3"/>
      <c r="C171" s="3"/>
      <c r="D171" s="3"/>
      <c r="E171" s="3"/>
      <c r="F171" s="7"/>
      <c r="G171" s="9"/>
      <c r="H171" s="3"/>
      <c r="I171" s="3"/>
      <c r="J171" s="3"/>
      <c r="K171" s="3"/>
      <c r="L171" s="10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ht="15.75" customHeight="1">
      <c r="A172" s="3"/>
      <c r="B172" s="3"/>
      <c r="C172" s="3"/>
      <c r="D172" s="3"/>
      <c r="E172" s="3"/>
      <c r="F172" s="7"/>
      <c r="G172" s="9"/>
      <c r="H172" s="3"/>
      <c r="I172" s="3"/>
      <c r="J172" s="3"/>
      <c r="K172" s="3"/>
      <c r="L172" s="10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ht="15.75" customHeight="1">
      <c r="A173" s="3"/>
      <c r="B173" s="3"/>
      <c r="C173" s="3"/>
      <c r="D173" s="3"/>
      <c r="E173" s="3"/>
      <c r="F173" s="7"/>
      <c r="G173" s="9"/>
      <c r="H173" s="3"/>
      <c r="I173" s="3"/>
      <c r="J173" s="3"/>
      <c r="K173" s="3"/>
      <c r="L173" s="10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ht="15.75" customHeight="1">
      <c r="A174" s="3"/>
      <c r="B174" s="3"/>
      <c r="C174" s="3"/>
      <c r="D174" s="3"/>
      <c r="E174" s="3"/>
      <c r="F174" s="7"/>
      <c r="G174" s="9"/>
      <c r="H174" s="3"/>
      <c r="I174" s="3"/>
      <c r="J174" s="3"/>
      <c r="K174" s="3"/>
      <c r="L174" s="10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ht="15.75" customHeight="1">
      <c r="A175" s="3"/>
      <c r="B175" s="3"/>
      <c r="C175" s="3"/>
      <c r="D175" s="3"/>
      <c r="E175" s="3"/>
      <c r="F175" s="7"/>
      <c r="G175" s="9"/>
      <c r="H175" s="3"/>
      <c r="I175" s="3"/>
      <c r="J175" s="3"/>
      <c r="K175" s="3"/>
      <c r="L175" s="10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ht="15.75" customHeight="1">
      <c r="A176" s="3"/>
      <c r="B176" s="3"/>
      <c r="C176" s="3"/>
      <c r="D176" s="3"/>
      <c r="E176" s="3"/>
      <c r="F176" s="7"/>
      <c r="G176" s="9"/>
      <c r="H176" s="3"/>
      <c r="I176" s="3"/>
      <c r="J176" s="3"/>
      <c r="K176" s="3"/>
      <c r="L176" s="10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ht="15.75" customHeight="1">
      <c r="A177" s="3"/>
      <c r="B177" s="3"/>
      <c r="C177" s="3"/>
      <c r="D177" s="3"/>
      <c r="E177" s="3"/>
      <c r="F177" s="7"/>
      <c r="G177" s="9"/>
      <c r="H177" s="3"/>
      <c r="I177" s="3"/>
      <c r="J177" s="3"/>
      <c r="K177" s="3"/>
      <c r="L177" s="10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ht="15.75" customHeight="1">
      <c r="A178" s="3"/>
      <c r="B178" s="3"/>
      <c r="C178" s="3"/>
      <c r="D178" s="3"/>
      <c r="E178" s="3"/>
      <c r="F178" s="7"/>
      <c r="G178" s="9"/>
      <c r="H178" s="3"/>
      <c r="I178" s="3"/>
      <c r="J178" s="3"/>
      <c r="K178" s="3"/>
      <c r="L178" s="10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ht="15.75" customHeight="1">
      <c r="A179" s="3"/>
      <c r="B179" s="3"/>
      <c r="C179" s="3"/>
      <c r="D179" s="3"/>
      <c r="E179" s="3"/>
      <c r="F179" s="7"/>
      <c r="G179" s="9"/>
      <c r="H179" s="3"/>
      <c r="I179" s="3"/>
      <c r="J179" s="3"/>
      <c r="K179" s="3"/>
      <c r="L179" s="10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ht="15.75" customHeight="1">
      <c r="A180" s="3"/>
      <c r="B180" s="3"/>
      <c r="C180" s="3"/>
      <c r="D180" s="3"/>
      <c r="E180" s="3"/>
      <c r="F180" s="7"/>
      <c r="G180" s="9"/>
      <c r="H180" s="3"/>
      <c r="I180" s="3"/>
      <c r="J180" s="3"/>
      <c r="K180" s="3"/>
      <c r="L180" s="10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ht="15.75" customHeight="1">
      <c r="A181" s="3"/>
      <c r="B181" s="3"/>
      <c r="C181" s="3"/>
      <c r="D181" s="3"/>
      <c r="E181" s="3"/>
      <c r="F181" s="7"/>
      <c r="G181" s="9"/>
      <c r="H181" s="3"/>
      <c r="I181" s="3"/>
      <c r="J181" s="3"/>
      <c r="K181" s="3"/>
      <c r="L181" s="10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ht="15.75" customHeight="1">
      <c r="A182" s="3"/>
      <c r="B182" s="3"/>
      <c r="C182" s="3"/>
      <c r="D182" s="3"/>
      <c r="E182" s="3"/>
      <c r="F182" s="7"/>
      <c r="G182" s="9"/>
      <c r="H182" s="3"/>
      <c r="I182" s="3"/>
      <c r="J182" s="3"/>
      <c r="K182" s="3"/>
      <c r="L182" s="10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ht="15.75" customHeight="1">
      <c r="A183" s="3"/>
      <c r="B183" s="3"/>
      <c r="C183" s="3"/>
      <c r="D183" s="3"/>
      <c r="E183" s="3"/>
      <c r="F183" s="7"/>
      <c r="G183" s="9"/>
      <c r="H183" s="3"/>
      <c r="I183" s="3"/>
      <c r="J183" s="3"/>
      <c r="K183" s="3"/>
      <c r="L183" s="10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ht="15.75" customHeight="1">
      <c r="A184" s="3"/>
      <c r="B184" s="3"/>
      <c r="C184" s="3"/>
      <c r="D184" s="3"/>
      <c r="E184" s="3"/>
      <c r="F184" s="7"/>
      <c r="G184" s="9"/>
      <c r="H184" s="3"/>
      <c r="I184" s="3"/>
      <c r="J184" s="3"/>
      <c r="K184" s="3"/>
      <c r="L184" s="10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ht="15.75" customHeight="1">
      <c r="A185" s="3"/>
      <c r="B185" s="3"/>
      <c r="C185" s="3"/>
      <c r="D185" s="3"/>
      <c r="E185" s="3"/>
      <c r="F185" s="7"/>
      <c r="G185" s="9"/>
      <c r="H185" s="3"/>
      <c r="I185" s="3"/>
      <c r="J185" s="3"/>
      <c r="K185" s="3"/>
      <c r="L185" s="10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ht="15.75" customHeight="1">
      <c r="A186" s="3"/>
      <c r="B186" s="3"/>
      <c r="C186" s="3"/>
      <c r="D186" s="3"/>
      <c r="E186" s="3"/>
      <c r="F186" s="7"/>
      <c r="G186" s="9"/>
      <c r="H186" s="3"/>
      <c r="I186" s="3"/>
      <c r="J186" s="3"/>
      <c r="K186" s="3"/>
      <c r="L186" s="10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ht="15.75" customHeight="1">
      <c r="A187" s="3"/>
      <c r="B187" s="3"/>
      <c r="C187" s="3"/>
      <c r="D187" s="3"/>
      <c r="E187" s="3"/>
      <c r="F187" s="7"/>
      <c r="G187" s="9"/>
      <c r="H187" s="3"/>
      <c r="I187" s="3"/>
      <c r="J187" s="3"/>
      <c r="K187" s="3"/>
      <c r="L187" s="10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ht="15.75" customHeight="1">
      <c r="A188" s="3"/>
      <c r="B188" s="3"/>
      <c r="C188" s="3"/>
      <c r="D188" s="3"/>
      <c r="E188" s="3"/>
      <c r="F188" s="7"/>
      <c r="G188" s="9"/>
      <c r="H188" s="3"/>
      <c r="I188" s="3"/>
      <c r="J188" s="3"/>
      <c r="K188" s="3"/>
      <c r="L188" s="10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ht="15.75" customHeight="1">
      <c r="A189" s="3"/>
      <c r="B189" s="3"/>
      <c r="C189" s="3"/>
      <c r="D189" s="3"/>
      <c r="E189" s="3"/>
      <c r="F189" s="7"/>
      <c r="G189" s="9"/>
      <c r="H189" s="3"/>
      <c r="I189" s="3"/>
      <c r="J189" s="3"/>
      <c r="K189" s="3"/>
      <c r="L189" s="10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ht="15.75" customHeight="1">
      <c r="A190" s="3"/>
      <c r="B190" s="3"/>
      <c r="C190" s="3"/>
      <c r="D190" s="3"/>
      <c r="E190" s="3"/>
      <c r="F190" s="7"/>
      <c r="G190" s="9"/>
      <c r="H190" s="3"/>
      <c r="I190" s="3"/>
      <c r="J190" s="3"/>
      <c r="K190" s="3"/>
      <c r="L190" s="10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ht="15.75" customHeight="1">
      <c r="A191" s="3"/>
      <c r="B191" s="3"/>
      <c r="C191" s="3"/>
      <c r="D191" s="3"/>
      <c r="E191" s="3"/>
      <c r="F191" s="7"/>
      <c r="G191" s="9"/>
      <c r="H191" s="3"/>
      <c r="I191" s="3"/>
      <c r="J191" s="3"/>
      <c r="K191" s="3"/>
      <c r="L191" s="10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ht="15.75" customHeight="1">
      <c r="A192" s="3"/>
      <c r="B192" s="3"/>
      <c r="C192" s="3"/>
      <c r="D192" s="3"/>
      <c r="E192" s="3"/>
      <c r="F192" s="7"/>
      <c r="G192" s="9"/>
      <c r="H192" s="3"/>
      <c r="I192" s="3"/>
      <c r="J192" s="3"/>
      <c r="K192" s="3"/>
      <c r="L192" s="10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ht="15.75" customHeight="1">
      <c r="A193" s="3"/>
      <c r="B193" s="3"/>
      <c r="C193" s="3"/>
      <c r="D193" s="3"/>
      <c r="E193" s="3"/>
      <c r="F193" s="7"/>
      <c r="G193" s="9"/>
      <c r="H193" s="3"/>
      <c r="I193" s="3"/>
      <c r="J193" s="3"/>
      <c r="K193" s="3"/>
      <c r="L193" s="10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ht="15.75" customHeight="1">
      <c r="A194" s="3"/>
      <c r="B194" s="3"/>
      <c r="C194" s="3"/>
      <c r="D194" s="3"/>
      <c r="E194" s="3"/>
      <c r="F194" s="7"/>
      <c r="G194" s="9"/>
      <c r="H194" s="3"/>
      <c r="I194" s="3"/>
      <c r="J194" s="3"/>
      <c r="K194" s="3"/>
      <c r="L194" s="10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ht="15.75" customHeight="1">
      <c r="A195" s="3"/>
      <c r="B195" s="3"/>
      <c r="C195" s="3"/>
      <c r="D195" s="3"/>
      <c r="E195" s="3"/>
      <c r="F195" s="7"/>
      <c r="G195" s="9"/>
      <c r="H195" s="3"/>
      <c r="I195" s="3"/>
      <c r="J195" s="3"/>
      <c r="K195" s="3"/>
      <c r="L195" s="10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ht="15.75" customHeight="1">
      <c r="A196" s="3"/>
      <c r="B196" s="3"/>
      <c r="C196" s="3"/>
      <c r="D196" s="3"/>
      <c r="E196" s="3"/>
      <c r="F196" s="7"/>
      <c r="G196" s="9"/>
      <c r="H196" s="3"/>
      <c r="I196" s="3"/>
      <c r="J196" s="3"/>
      <c r="K196" s="3"/>
      <c r="L196" s="10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ht="15.75" customHeight="1">
      <c r="A197" s="3"/>
      <c r="B197" s="3"/>
      <c r="C197" s="3"/>
      <c r="D197" s="3"/>
      <c r="E197" s="3"/>
      <c r="F197" s="7"/>
      <c r="G197" s="9"/>
      <c r="H197" s="3"/>
      <c r="I197" s="3"/>
      <c r="J197" s="3"/>
      <c r="K197" s="3"/>
      <c r="L197" s="10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ht="15.75" customHeight="1">
      <c r="A198" s="3"/>
      <c r="B198" s="3"/>
      <c r="C198" s="3"/>
      <c r="D198" s="3"/>
      <c r="E198" s="3"/>
      <c r="F198" s="7"/>
      <c r="G198" s="9"/>
      <c r="H198" s="3"/>
      <c r="I198" s="3"/>
      <c r="J198" s="3"/>
      <c r="K198" s="3"/>
      <c r="L198" s="10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ht="15.75" customHeight="1">
      <c r="A199" s="3"/>
      <c r="B199" s="3"/>
      <c r="C199" s="3"/>
      <c r="D199" s="3"/>
      <c r="E199" s="3"/>
      <c r="F199" s="7"/>
      <c r="G199" s="9"/>
      <c r="H199" s="3"/>
      <c r="I199" s="3"/>
      <c r="J199" s="3"/>
      <c r="K199" s="3"/>
      <c r="L199" s="10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ht="15.75" customHeight="1">
      <c r="A200" s="3"/>
      <c r="B200" s="3"/>
      <c r="C200" s="3"/>
      <c r="D200" s="3"/>
      <c r="E200" s="3"/>
      <c r="F200" s="7"/>
      <c r="G200" s="9"/>
      <c r="H200" s="3"/>
      <c r="I200" s="3"/>
      <c r="J200" s="3"/>
      <c r="K200" s="3"/>
      <c r="L200" s="10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ht="15.75" customHeight="1">
      <c r="A201" s="3"/>
      <c r="B201" s="3"/>
      <c r="C201" s="3"/>
      <c r="D201" s="3"/>
      <c r="E201" s="3"/>
      <c r="F201" s="7"/>
      <c r="G201" s="9"/>
      <c r="H201" s="3"/>
      <c r="I201" s="3"/>
      <c r="J201" s="3"/>
      <c r="K201" s="3"/>
      <c r="L201" s="10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ht="15.75" customHeight="1">
      <c r="A202" s="3"/>
      <c r="B202" s="3"/>
      <c r="C202" s="3"/>
      <c r="D202" s="3"/>
      <c r="E202" s="3"/>
      <c r="F202" s="7"/>
      <c r="G202" s="9"/>
      <c r="H202" s="3"/>
      <c r="I202" s="3"/>
      <c r="J202" s="3"/>
      <c r="K202" s="3"/>
      <c r="L202" s="10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ht="15.75" customHeight="1">
      <c r="A203" s="3"/>
      <c r="B203" s="3"/>
      <c r="C203" s="3"/>
      <c r="D203" s="3"/>
      <c r="E203" s="3"/>
      <c r="F203" s="7"/>
      <c r="G203" s="9"/>
      <c r="H203" s="3"/>
      <c r="I203" s="3"/>
      <c r="J203" s="3"/>
      <c r="K203" s="3"/>
      <c r="L203" s="10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ht="15.75" customHeight="1">
      <c r="A204" s="3"/>
      <c r="B204" s="3"/>
      <c r="C204" s="3"/>
      <c r="D204" s="3"/>
      <c r="E204" s="3"/>
      <c r="F204" s="7"/>
      <c r="G204" s="9"/>
      <c r="H204" s="3"/>
      <c r="I204" s="3"/>
      <c r="J204" s="3"/>
      <c r="K204" s="3"/>
      <c r="L204" s="10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ht="15.75" customHeight="1">
      <c r="A205" s="3"/>
      <c r="B205" s="3"/>
      <c r="C205" s="3"/>
      <c r="D205" s="3"/>
      <c r="E205" s="3"/>
      <c r="F205" s="7"/>
      <c r="G205" s="9"/>
      <c r="H205" s="3"/>
      <c r="I205" s="3"/>
      <c r="J205" s="3"/>
      <c r="K205" s="3"/>
      <c r="L205" s="10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ht="15.75" customHeight="1">
      <c r="A206" s="3"/>
      <c r="B206" s="3"/>
      <c r="C206" s="3"/>
      <c r="D206" s="3"/>
      <c r="E206" s="3"/>
      <c r="F206" s="7"/>
      <c r="G206" s="9"/>
      <c r="H206" s="3"/>
      <c r="I206" s="3"/>
      <c r="J206" s="3"/>
      <c r="K206" s="3"/>
      <c r="L206" s="10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ht="15.75" customHeight="1">
      <c r="A207" s="3"/>
      <c r="B207" s="3"/>
      <c r="C207" s="3"/>
      <c r="D207" s="3"/>
      <c r="E207" s="3"/>
      <c r="F207" s="7"/>
      <c r="G207" s="9"/>
      <c r="H207" s="3"/>
      <c r="I207" s="3"/>
      <c r="J207" s="3"/>
      <c r="K207" s="3"/>
      <c r="L207" s="10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ht="15.75" customHeight="1">
      <c r="A208" s="3"/>
      <c r="B208" s="3"/>
      <c r="C208" s="3"/>
      <c r="D208" s="3"/>
      <c r="E208" s="3"/>
      <c r="F208" s="7"/>
      <c r="G208" s="9"/>
      <c r="H208" s="3"/>
      <c r="I208" s="3"/>
      <c r="J208" s="3"/>
      <c r="K208" s="3"/>
      <c r="L208" s="10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ht="15.75" customHeight="1">
      <c r="A209" s="3"/>
      <c r="B209" s="3"/>
      <c r="C209" s="3"/>
      <c r="D209" s="3"/>
      <c r="E209" s="3"/>
      <c r="F209" s="7"/>
      <c r="G209" s="9"/>
      <c r="H209" s="3"/>
      <c r="I209" s="3"/>
      <c r="J209" s="3"/>
      <c r="K209" s="3"/>
      <c r="L209" s="10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ht="15.75" customHeight="1">
      <c r="A210" s="3"/>
      <c r="B210" s="3"/>
      <c r="C210" s="3"/>
      <c r="D210" s="3"/>
      <c r="E210" s="3"/>
      <c r="F210" s="7"/>
      <c r="G210" s="9"/>
      <c r="H210" s="3"/>
      <c r="I210" s="3"/>
      <c r="J210" s="3"/>
      <c r="K210" s="3"/>
      <c r="L210" s="10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ht="15.75" customHeight="1">
      <c r="A211" s="3"/>
      <c r="B211" s="3"/>
      <c r="C211" s="3"/>
      <c r="D211" s="3"/>
      <c r="E211" s="3"/>
      <c r="F211" s="7"/>
      <c r="G211" s="9"/>
      <c r="H211" s="3"/>
      <c r="I211" s="3"/>
      <c r="J211" s="3"/>
      <c r="K211" s="3"/>
      <c r="L211" s="10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ht="15.75" customHeight="1">
      <c r="A212" s="3"/>
      <c r="B212" s="3"/>
      <c r="C212" s="3"/>
      <c r="D212" s="3"/>
      <c r="E212" s="3"/>
      <c r="F212" s="7"/>
      <c r="G212" s="9"/>
      <c r="H212" s="3"/>
      <c r="I212" s="3"/>
      <c r="J212" s="3"/>
      <c r="K212" s="3"/>
      <c r="L212" s="10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ht="15.75" customHeight="1">
      <c r="A213" s="3"/>
      <c r="B213" s="3"/>
      <c r="C213" s="3"/>
      <c r="D213" s="3"/>
      <c r="E213" s="3"/>
      <c r="F213" s="7"/>
      <c r="G213" s="9"/>
      <c r="H213" s="3"/>
      <c r="I213" s="3"/>
      <c r="J213" s="3"/>
      <c r="K213" s="3"/>
      <c r="L213" s="10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ht="15.75" customHeight="1">
      <c r="A214" s="3"/>
      <c r="B214" s="3"/>
      <c r="C214" s="3"/>
      <c r="D214" s="3"/>
      <c r="E214" s="3"/>
      <c r="F214" s="7"/>
      <c r="G214" s="9"/>
      <c r="H214" s="3"/>
      <c r="I214" s="3"/>
      <c r="J214" s="3"/>
      <c r="K214" s="3"/>
      <c r="L214" s="10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ht="15.75" customHeight="1">
      <c r="A215" s="3"/>
      <c r="B215" s="3"/>
      <c r="C215" s="3"/>
      <c r="D215" s="3"/>
      <c r="E215" s="3"/>
      <c r="F215" s="7"/>
      <c r="G215" s="9"/>
      <c r="H215" s="3"/>
      <c r="I215" s="3"/>
      <c r="J215" s="3"/>
      <c r="K215" s="3"/>
      <c r="L215" s="10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ht="15.75" customHeight="1">
      <c r="A216" s="3"/>
      <c r="B216" s="3"/>
      <c r="C216" s="3"/>
      <c r="D216" s="3"/>
      <c r="E216" s="3"/>
      <c r="F216" s="7"/>
      <c r="G216" s="9"/>
      <c r="H216" s="3"/>
      <c r="I216" s="3"/>
      <c r="J216" s="3"/>
      <c r="K216" s="3"/>
      <c r="L216" s="10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ht="15.75" customHeight="1">
      <c r="A217" s="3"/>
      <c r="B217" s="3"/>
      <c r="C217" s="3"/>
      <c r="D217" s="3"/>
      <c r="E217" s="3"/>
      <c r="F217" s="7"/>
      <c r="G217" s="9"/>
      <c r="H217" s="3"/>
      <c r="I217" s="3"/>
      <c r="J217" s="3"/>
      <c r="K217" s="3"/>
      <c r="L217" s="10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ht="15.75" customHeight="1">
      <c r="A218" s="3"/>
      <c r="B218" s="3"/>
      <c r="C218" s="3"/>
      <c r="D218" s="3"/>
      <c r="E218" s="3"/>
      <c r="F218" s="7"/>
      <c r="G218" s="9"/>
      <c r="H218" s="3"/>
      <c r="I218" s="3"/>
      <c r="J218" s="3"/>
      <c r="K218" s="3"/>
      <c r="L218" s="10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ht="15.75" customHeight="1">
      <c r="A219" s="3"/>
      <c r="B219" s="3"/>
      <c r="C219" s="3"/>
      <c r="D219" s="3"/>
      <c r="E219" s="3"/>
      <c r="F219" s="7"/>
      <c r="G219" s="9"/>
      <c r="H219" s="3"/>
      <c r="I219" s="3"/>
      <c r="J219" s="3"/>
      <c r="K219" s="3"/>
      <c r="L219" s="10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ht="15.75" customHeight="1">
      <c r="A220" s="3"/>
      <c r="B220" s="3"/>
      <c r="C220" s="3"/>
      <c r="D220" s="3"/>
      <c r="E220" s="3"/>
      <c r="F220" s="7"/>
      <c r="G220" s="9"/>
      <c r="H220" s="3"/>
      <c r="I220" s="3"/>
      <c r="J220" s="3"/>
      <c r="K220" s="3"/>
      <c r="L220" s="10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ht="15.75" customHeight="1">
      <c r="A221" s="3"/>
      <c r="B221" s="3"/>
      <c r="C221" s="3"/>
      <c r="D221" s="3"/>
      <c r="E221" s="3"/>
      <c r="F221" s="7"/>
      <c r="G221" s="9"/>
      <c r="H221" s="3"/>
      <c r="I221" s="3"/>
      <c r="J221" s="3"/>
      <c r="K221" s="3"/>
      <c r="L221" s="10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ht="15.75" customHeight="1">
      <c r="A222" s="3"/>
      <c r="B222" s="3"/>
      <c r="C222" s="3"/>
      <c r="D222" s="3"/>
      <c r="E222" s="3"/>
      <c r="F222" s="7"/>
      <c r="G222" s="9"/>
      <c r="H222" s="3"/>
      <c r="I222" s="3"/>
      <c r="J222" s="3"/>
      <c r="K222" s="3"/>
      <c r="L222" s="10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ht="15.75" customHeight="1">
      <c r="A223" s="3"/>
      <c r="B223" s="3"/>
      <c r="C223" s="3"/>
      <c r="D223" s="3"/>
      <c r="E223" s="3"/>
      <c r="F223" s="7"/>
      <c r="G223" s="9"/>
      <c r="H223" s="3"/>
      <c r="I223" s="3"/>
      <c r="J223" s="3"/>
      <c r="K223" s="3"/>
      <c r="L223" s="10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ht="15.75" customHeight="1">
      <c r="A224" s="3"/>
      <c r="B224" s="3"/>
      <c r="C224" s="3"/>
      <c r="D224" s="3"/>
      <c r="E224" s="3"/>
      <c r="F224" s="7"/>
      <c r="G224" s="9"/>
      <c r="H224" s="3"/>
      <c r="I224" s="3"/>
      <c r="J224" s="3"/>
      <c r="K224" s="3"/>
      <c r="L224" s="10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ht="15.75" customHeight="1">
      <c r="A225" s="3"/>
      <c r="B225" s="3"/>
      <c r="C225" s="3"/>
      <c r="D225" s="3"/>
      <c r="E225" s="3"/>
      <c r="F225" s="7"/>
      <c r="G225" s="9"/>
      <c r="H225" s="3"/>
      <c r="I225" s="3"/>
      <c r="J225" s="3"/>
      <c r="K225" s="3"/>
      <c r="L225" s="10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ht="15.75" customHeight="1">
      <c r="A226" s="3"/>
      <c r="B226" s="3"/>
      <c r="C226" s="3"/>
      <c r="D226" s="3"/>
      <c r="E226" s="3"/>
      <c r="F226" s="7"/>
      <c r="G226" s="9"/>
      <c r="H226" s="3"/>
      <c r="I226" s="3"/>
      <c r="J226" s="3"/>
      <c r="K226" s="3"/>
      <c r="L226" s="10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ht="15.75" customHeight="1">
      <c r="A227" s="3"/>
      <c r="B227" s="3"/>
      <c r="C227" s="3"/>
      <c r="D227" s="3"/>
      <c r="E227" s="3"/>
      <c r="F227" s="7"/>
      <c r="G227" s="9"/>
      <c r="H227" s="3"/>
      <c r="I227" s="3"/>
      <c r="J227" s="3"/>
      <c r="K227" s="3"/>
      <c r="L227" s="10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ht="15.75" customHeight="1">
      <c r="A228" s="3"/>
      <c r="B228" s="3"/>
      <c r="C228" s="3"/>
      <c r="D228" s="3"/>
      <c r="E228" s="3"/>
      <c r="F228" s="7"/>
      <c r="G228" s="9"/>
      <c r="H228" s="3"/>
      <c r="I228" s="3"/>
      <c r="J228" s="3"/>
      <c r="K228" s="3"/>
      <c r="L228" s="10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ht="15.75" customHeight="1">
      <c r="A229" s="3"/>
      <c r="B229" s="3"/>
      <c r="C229" s="3"/>
      <c r="D229" s="3"/>
      <c r="E229" s="3"/>
      <c r="F229" s="7"/>
      <c r="G229" s="9"/>
      <c r="H229" s="3"/>
      <c r="I229" s="3"/>
      <c r="J229" s="3"/>
      <c r="K229" s="3"/>
      <c r="L229" s="10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ht="15.75" customHeight="1">
      <c r="A230" s="3"/>
      <c r="B230" s="3"/>
      <c r="C230" s="3"/>
      <c r="D230" s="3"/>
      <c r="E230" s="3"/>
      <c r="F230" s="7"/>
      <c r="G230" s="9"/>
      <c r="H230" s="3"/>
      <c r="I230" s="3"/>
      <c r="J230" s="3"/>
      <c r="K230" s="3"/>
      <c r="L230" s="10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ht="15.75" customHeight="1">
      <c r="A231" s="3"/>
      <c r="B231" s="3"/>
      <c r="C231" s="3"/>
      <c r="D231" s="3"/>
      <c r="E231" s="3"/>
      <c r="F231" s="7"/>
      <c r="G231" s="9"/>
      <c r="H231" s="3"/>
      <c r="I231" s="3"/>
      <c r="J231" s="3"/>
      <c r="K231" s="3"/>
      <c r="L231" s="10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ht="15.75" customHeight="1">
      <c r="A232" s="3"/>
      <c r="B232" s="3"/>
      <c r="C232" s="3"/>
      <c r="D232" s="3"/>
      <c r="E232" s="3"/>
      <c r="F232" s="7"/>
      <c r="G232" s="9"/>
      <c r="H232" s="3"/>
      <c r="I232" s="3"/>
      <c r="J232" s="3"/>
      <c r="K232" s="3"/>
      <c r="L232" s="10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ht="15.75" customHeight="1">
      <c r="A233" s="3"/>
      <c r="B233" s="3"/>
      <c r="C233" s="3"/>
      <c r="D233" s="3"/>
      <c r="E233" s="3"/>
      <c r="F233" s="7"/>
      <c r="G233" s="9"/>
      <c r="H233" s="3"/>
      <c r="I233" s="3"/>
      <c r="J233" s="3"/>
      <c r="K233" s="3"/>
      <c r="L233" s="10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ht="15.75" customHeight="1">
      <c r="A234" s="3"/>
      <c r="B234" s="3"/>
      <c r="C234" s="3"/>
      <c r="D234" s="3"/>
      <c r="E234" s="3"/>
      <c r="F234" s="7"/>
      <c r="G234" s="9"/>
      <c r="H234" s="3"/>
      <c r="I234" s="3"/>
      <c r="J234" s="3"/>
      <c r="K234" s="3"/>
      <c r="L234" s="10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ht="15.75" customHeight="1">
      <c r="A235" s="3"/>
      <c r="B235" s="3"/>
      <c r="C235" s="3"/>
      <c r="D235" s="3"/>
      <c r="E235" s="3"/>
      <c r="F235" s="7"/>
      <c r="G235" s="9"/>
      <c r="H235" s="3"/>
      <c r="I235" s="3"/>
      <c r="J235" s="3"/>
      <c r="K235" s="3"/>
      <c r="L235" s="10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ht="15.75" customHeight="1">
      <c r="A236" s="3"/>
      <c r="B236" s="3"/>
      <c r="C236" s="3"/>
      <c r="D236" s="3"/>
      <c r="E236" s="3"/>
      <c r="F236" s="7"/>
      <c r="G236" s="9"/>
      <c r="H236" s="3"/>
      <c r="I236" s="3"/>
      <c r="J236" s="3"/>
      <c r="K236" s="3"/>
      <c r="L236" s="10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ht="15.75" customHeight="1">
      <c r="A237" s="3"/>
      <c r="B237" s="3"/>
      <c r="C237" s="3"/>
      <c r="D237" s="3"/>
      <c r="E237" s="3"/>
      <c r="F237" s="7"/>
      <c r="G237" s="9"/>
      <c r="H237" s="3"/>
      <c r="I237" s="3"/>
      <c r="J237" s="3"/>
      <c r="K237" s="3"/>
      <c r="L237" s="10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ht="15.75" customHeight="1">
      <c r="A238" s="3"/>
      <c r="B238" s="3"/>
      <c r="C238" s="3"/>
      <c r="D238" s="3"/>
      <c r="E238" s="3"/>
      <c r="F238" s="7"/>
      <c r="G238" s="9"/>
      <c r="H238" s="3"/>
      <c r="I238" s="3"/>
      <c r="J238" s="3"/>
      <c r="K238" s="3"/>
      <c r="L238" s="10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ht="15.75" customHeight="1">
      <c r="A239" s="3"/>
      <c r="B239" s="3"/>
      <c r="C239" s="3"/>
      <c r="D239" s="3"/>
      <c r="E239" s="3"/>
      <c r="F239" s="7"/>
      <c r="G239" s="9"/>
      <c r="H239" s="3"/>
      <c r="I239" s="3"/>
      <c r="J239" s="3"/>
      <c r="K239" s="3"/>
      <c r="L239" s="10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ht="15.75" customHeight="1">
      <c r="A240" s="3"/>
      <c r="B240" s="3"/>
      <c r="C240" s="3"/>
      <c r="D240" s="3"/>
      <c r="E240" s="3"/>
      <c r="F240" s="7"/>
      <c r="G240" s="9"/>
      <c r="H240" s="3"/>
      <c r="I240" s="3"/>
      <c r="J240" s="3"/>
      <c r="K240" s="3"/>
      <c r="L240" s="10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ht="15.75" customHeight="1">
      <c r="A241" s="3"/>
      <c r="B241" s="3"/>
      <c r="C241" s="3"/>
      <c r="D241" s="3"/>
      <c r="E241" s="3"/>
      <c r="F241" s="7"/>
      <c r="G241" s="9"/>
      <c r="H241" s="3"/>
      <c r="I241" s="3"/>
      <c r="J241" s="3"/>
      <c r="K241" s="3"/>
      <c r="L241" s="10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ht="15.75" customHeight="1">
      <c r="A242" s="3"/>
      <c r="B242" s="3"/>
      <c r="C242" s="3"/>
      <c r="D242" s="3"/>
      <c r="E242" s="3"/>
      <c r="F242" s="7"/>
      <c r="G242" s="9"/>
      <c r="H242" s="3"/>
      <c r="I242" s="3"/>
      <c r="J242" s="3"/>
      <c r="K242" s="3"/>
      <c r="L242" s="10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ht="15.75" customHeight="1">
      <c r="A243" s="3"/>
      <c r="B243" s="3"/>
      <c r="C243" s="3"/>
      <c r="D243" s="3"/>
      <c r="E243" s="3"/>
      <c r="F243" s="7"/>
      <c r="G243" s="9"/>
      <c r="H243" s="3"/>
      <c r="I243" s="3"/>
      <c r="J243" s="3"/>
      <c r="K243" s="3"/>
      <c r="L243" s="10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ht="15.75" customHeight="1">
      <c r="A244" s="3"/>
      <c r="B244" s="3"/>
      <c r="C244" s="3"/>
      <c r="D244" s="3"/>
      <c r="E244" s="3"/>
      <c r="F244" s="7"/>
      <c r="G244" s="9"/>
      <c r="H244" s="3"/>
      <c r="I244" s="3"/>
      <c r="J244" s="3"/>
      <c r="K244" s="3"/>
      <c r="L244" s="10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ht="15.75" customHeight="1">
      <c r="A245" s="3"/>
      <c r="B245" s="3"/>
      <c r="C245" s="3"/>
      <c r="D245" s="3"/>
      <c r="E245" s="3"/>
      <c r="F245" s="7"/>
      <c r="G245" s="9"/>
      <c r="H245" s="3"/>
      <c r="I245" s="3"/>
      <c r="J245" s="3"/>
      <c r="K245" s="3"/>
      <c r="L245" s="10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ht="15.75" customHeight="1">
      <c r="A246" s="3"/>
      <c r="B246" s="3"/>
      <c r="C246" s="3"/>
      <c r="D246" s="3"/>
      <c r="E246" s="3"/>
      <c r="F246" s="7"/>
      <c r="G246" s="9"/>
      <c r="H246" s="3"/>
      <c r="I246" s="3"/>
      <c r="J246" s="3"/>
      <c r="K246" s="3"/>
      <c r="L246" s="10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ht="15.75" customHeight="1">
      <c r="A247" s="3"/>
      <c r="B247" s="3"/>
      <c r="C247" s="3"/>
      <c r="D247" s="3"/>
      <c r="E247" s="3"/>
      <c r="F247" s="7"/>
      <c r="G247" s="9"/>
      <c r="H247" s="3"/>
      <c r="I247" s="3"/>
      <c r="J247" s="3"/>
      <c r="K247" s="3"/>
      <c r="L247" s="10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ht="15.75" customHeight="1">
      <c r="A248" s="3"/>
      <c r="B248" s="3"/>
      <c r="C248" s="3"/>
      <c r="D248" s="3"/>
      <c r="E248" s="3"/>
      <c r="F248" s="7"/>
      <c r="G248" s="9"/>
      <c r="H248" s="3"/>
      <c r="I248" s="3"/>
      <c r="J248" s="3"/>
      <c r="K248" s="3"/>
      <c r="L248" s="10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ht="15.75" customHeight="1">
      <c r="A249" s="3"/>
      <c r="B249" s="3"/>
      <c r="C249" s="3"/>
      <c r="D249" s="3"/>
      <c r="E249" s="3"/>
      <c r="F249" s="7"/>
      <c r="G249" s="9"/>
      <c r="H249" s="3"/>
      <c r="I249" s="3"/>
      <c r="J249" s="3"/>
      <c r="K249" s="3"/>
      <c r="L249" s="10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ht="15.75" customHeight="1">
      <c r="A250" s="3"/>
      <c r="B250" s="3"/>
      <c r="C250" s="3"/>
      <c r="D250" s="3"/>
      <c r="E250" s="3"/>
      <c r="F250" s="7"/>
      <c r="G250" s="9"/>
      <c r="H250" s="3"/>
      <c r="I250" s="3"/>
      <c r="J250" s="3"/>
      <c r="K250" s="3"/>
      <c r="L250" s="10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ht="15.75" customHeight="1">
      <c r="A251" s="3"/>
      <c r="B251" s="3"/>
      <c r="C251" s="3"/>
      <c r="D251" s="3"/>
      <c r="E251" s="3"/>
      <c r="F251" s="7"/>
      <c r="G251" s="9"/>
      <c r="H251" s="3"/>
      <c r="I251" s="3"/>
      <c r="J251" s="3"/>
      <c r="K251" s="3"/>
      <c r="L251" s="10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ht="15.75" customHeight="1">
      <c r="A252" s="3"/>
      <c r="B252" s="3"/>
      <c r="C252" s="3"/>
      <c r="D252" s="3"/>
      <c r="E252" s="3"/>
      <c r="F252" s="7"/>
      <c r="G252" s="9"/>
      <c r="H252" s="3"/>
      <c r="I252" s="3"/>
      <c r="J252" s="3"/>
      <c r="K252" s="3"/>
      <c r="L252" s="10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ht="15.75" customHeight="1">
      <c r="A253" s="3"/>
      <c r="B253" s="3"/>
      <c r="C253" s="3"/>
      <c r="D253" s="3"/>
      <c r="E253" s="3"/>
      <c r="F253" s="7"/>
      <c r="G253" s="9"/>
      <c r="H253" s="3"/>
      <c r="I253" s="3"/>
      <c r="J253" s="3"/>
      <c r="K253" s="3"/>
      <c r="L253" s="10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ht="15.75" customHeight="1">
      <c r="A254" s="3"/>
      <c r="B254" s="3"/>
      <c r="C254" s="3"/>
      <c r="D254" s="3"/>
      <c r="E254" s="3"/>
      <c r="F254" s="7"/>
      <c r="G254" s="9"/>
      <c r="H254" s="3"/>
      <c r="I254" s="3"/>
      <c r="J254" s="3"/>
      <c r="K254" s="3"/>
      <c r="L254" s="10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ht="15.75" customHeight="1">
      <c r="A255" s="3"/>
      <c r="B255" s="3"/>
      <c r="C255" s="3"/>
      <c r="D255" s="3"/>
      <c r="E255" s="3"/>
      <c r="F255" s="7"/>
      <c r="G255" s="9"/>
      <c r="H255" s="3"/>
      <c r="I255" s="3"/>
      <c r="J255" s="3"/>
      <c r="K255" s="3"/>
      <c r="L255" s="10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ht="15.75" customHeight="1">
      <c r="A256" s="3"/>
      <c r="B256" s="3"/>
      <c r="C256" s="3"/>
      <c r="D256" s="3"/>
      <c r="E256" s="3"/>
      <c r="F256" s="7"/>
      <c r="G256" s="9"/>
      <c r="H256" s="3"/>
      <c r="I256" s="3"/>
      <c r="J256" s="3"/>
      <c r="K256" s="3"/>
      <c r="L256" s="10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ht="15.75" customHeight="1">
      <c r="A257" s="3"/>
      <c r="B257" s="3"/>
      <c r="C257" s="3"/>
      <c r="D257" s="3"/>
      <c r="E257" s="3"/>
      <c r="F257" s="7"/>
      <c r="G257" s="9"/>
      <c r="H257" s="3"/>
      <c r="I257" s="3"/>
      <c r="J257" s="3"/>
      <c r="K257" s="3"/>
      <c r="L257" s="10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ht="15.75" customHeight="1">
      <c r="A258" s="3"/>
      <c r="B258" s="3"/>
      <c r="C258" s="3"/>
      <c r="D258" s="3"/>
      <c r="E258" s="3"/>
      <c r="F258" s="7"/>
      <c r="G258" s="9"/>
      <c r="H258" s="3"/>
      <c r="I258" s="3"/>
      <c r="J258" s="3"/>
      <c r="K258" s="3"/>
      <c r="L258" s="10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ht="15.75" customHeight="1">
      <c r="A259" s="3"/>
      <c r="B259" s="3"/>
      <c r="C259" s="3"/>
      <c r="D259" s="3"/>
      <c r="E259" s="3"/>
      <c r="F259" s="7"/>
      <c r="G259" s="9"/>
      <c r="H259" s="3"/>
      <c r="I259" s="3"/>
      <c r="J259" s="3"/>
      <c r="K259" s="3"/>
      <c r="L259" s="10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ht="15.75" customHeight="1">
      <c r="A260" s="3"/>
      <c r="B260" s="3"/>
      <c r="C260" s="3"/>
      <c r="D260" s="3"/>
      <c r="E260" s="3"/>
      <c r="F260" s="7"/>
      <c r="G260" s="9"/>
      <c r="H260" s="3"/>
      <c r="I260" s="3"/>
      <c r="J260" s="3"/>
      <c r="K260" s="3"/>
      <c r="L260" s="10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ht="15.75" customHeight="1">
      <c r="A261" s="3"/>
      <c r="B261" s="3"/>
      <c r="C261" s="3"/>
      <c r="D261" s="3"/>
      <c r="E261" s="3"/>
      <c r="F261" s="7"/>
      <c r="G261" s="9"/>
      <c r="H261" s="3"/>
      <c r="I261" s="3"/>
      <c r="J261" s="3"/>
      <c r="K261" s="3"/>
      <c r="L261" s="10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ht="15.75" customHeight="1">
      <c r="A262" s="3"/>
      <c r="B262" s="3"/>
      <c r="C262" s="3"/>
      <c r="D262" s="3"/>
      <c r="E262" s="3"/>
      <c r="F262" s="7"/>
      <c r="G262" s="9"/>
      <c r="H262" s="3"/>
      <c r="I262" s="3"/>
      <c r="J262" s="3"/>
      <c r="K262" s="3"/>
      <c r="L262" s="10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ht="15.75" customHeight="1">
      <c r="A263" s="3"/>
      <c r="B263" s="3"/>
      <c r="C263" s="3"/>
      <c r="D263" s="3"/>
      <c r="E263" s="3"/>
      <c r="F263" s="7"/>
      <c r="G263" s="9"/>
      <c r="H263" s="3"/>
      <c r="I263" s="3"/>
      <c r="J263" s="3"/>
      <c r="K263" s="3"/>
      <c r="L263" s="10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ht="15.75" customHeight="1">
      <c r="A264" s="3"/>
      <c r="B264" s="3"/>
      <c r="C264" s="3"/>
      <c r="D264" s="3"/>
      <c r="E264" s="3"/>
      <c r="F264" s="7"/>
      <c r="G264" s="9"/>
      <c r="H264" s="3"/>
      <c r="I264" s="3"/>
      <c r="J264" s="3"/>
      <c r="K264" s="3"/>
      <c r="L264" s="10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ht="15.75" customHeight="1">
      <c r="A265" s="3"/>
      <c r="B265" s="3"/>
      <c r="C265" s="3"/>
      <c r="D265" s="3"/>
      <c r="E265" s="3"/>
      <c r="F265" s="7"/>
      <c r="G265" s="9"/>
      <c r="H265" s="3"/>
      <c r="I265" s="3"/>
      <c r="J265" s="3"/>
      <c r="K265" s="3"/>
      <c r="L265" s="10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ht="15.75" customHeight="1">
      <c r="A266" s="3"/>
      <c r="B266" s="3"/>
      <c r="C266" s="3"/>
      <c r="D266" s="3"/>
      <c r="E266" s="3"/>
      <c r="F266" s="7"/>
      <c r="G266" s="9"/>
      <c r="H266" s="3"/>
      <c r="I266" s="3"/>
      <c r="J266" s="3"/>
      <c r="K266" s="3"/>
      <c r="L266" s="10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ht="15.75" customHeight="1">
      <c r="A267" s="3"/>
      <c r="B267" s="3"/>
      <c r="C267" s="3"/>
      <c r="D267" s="3"/>
      <c r="E267" s="3"/>
      <c r="F267" s="7"/>
      <c r="G267" s="9"/>
      <c r="H267" s="3"/>
      <c r="I267" s="3"/>
      <c r="J267" s="3"/>
      <c r="K267" s="3"/>
      <c r="L267" s="10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ht="15.75" customHeight="1">
      <c r="A268" s="3"/>
      <c r="B268" s="3"/>
      <c r="C268" s="3"/>
      <c r="D268" s="3"/>
      <c r="E268" s="3"/>
      <c r="F268" s="7"/>
      <c r="G268" s="9"/>
      <c r="H268" s="3"/>
      <c r="I268" s="3"/>
      <c r="J268" s="3"/>
      <c r="K268" s="3"/>
      <c r="L268" s="10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ht="15.75" customHeight="1">
      <c r="A269" s="3"/>
      <c r="B269" s="3"/>
      <c r="C269" s="3"/>
      <c r="D269" s="3"/>
      <c r="E269" s="3"/>
      <c r="F269" s="7"/>
      <c r="G269" s="9"/>
      <c r="H269" s="3"/>
      <c r="I269" s="3"/>
      <c r="J269" s="3"/>
      <c r="K269" s="3"/>
      <c r="L269" s="10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ht="15.75" customHeight="1">
      <c r="A270" s="3"/>
      <c r="B270" s="3"/>
      <c r="C270" s="3"/>
      <c r="D270" s="3"/>
      <c r="E270" s="3"/>
      <c r="F270" s="7"/>
      <c r="G270" s="9"/>
      <c r="H270" s="3"/>
      <c r="I270" s="3"/>
      <c r="J270" s="3"/>
      <c r="K270" s="3"/>
      <c r="L270" s="10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ht="15.75" customHeight="1">
      <c r="A271" s="3"/>
      <c r="B271" s="3"/>
      <c r="C271" s="3"/>
      <c r="D271" s="3"/>
      <c r="E271" s="3"/>
      <c r="F271" s="7"/>
      <c r="G271" s="9"/>
      <c r="H271" s="3"/>
      <c r="I271" s="3"/>
      <c r="J271" s="3"/>
      <c r="K271" s="3"/>
      <c r="L271" s="10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ht="15.75" customHeight="1">
      <c r="A272" s="3"/>
      <c r="B272" s="3"/>
      <c r="C272" s="3"/>
      <c r="D272" s="3"/>
      <c r="E272" s="3"/>
      <c r="F272" s="7"/>
      <c r="G272" s="9"/>
      <c r="H272" s="3"/>
      <c r="I272" s="3"/>
      <c r="J272" s="3"/>
      <c r="K272" s="3"/>
      <c r="L272" s="10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ht="15.75" customHeight="1">
      <c r="A273" s="3"/>
      <c r="B273" s="3"/>
      <c r="C273" s="3"/>
      <c r="D273" s="3"/>
      <c r="E273" s="3"/>
      <c r="F273" s="7"/>
      <c r="G273" s="9"/>
      <c r="H273" s="3"/>
      <c r="I273" s="3"/>
      <c r="J273" s="3"/>
      <c r="K273" s="3"/>
      <c r="L273" s="10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ht="15.75" customHeight="1">
      <c r="A274" s="3"/>
      <c r="B274" s="3"/>
      <c r="C274" s="3"/>
      <c r="D274" s="3"/>
      <c r="E274" s="3"/>
      <c r="F274" s="7"/>
      <c r="G274" s="9"/>
      <c r="H274" s="3"/>
      <c r="I274" s="3"/>
      <c r="J274" s="3"/>
      <c r="K274" s="3"/>
      <c r="L274" s="10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ht="15.75" customHeight="1">
      <c r="A275" s="3"/>
      <c r="B275" s="3"/>
      <c r="C275" s="3"/>
      <c r="D275" s="3"/>
      <c r="E275" s="3"/>
      <c r="F275" s="7"/>
      <c r="G275" s="9"/>
      <c r="H275" s="3"/>
      <c r="I275" s="3"/>
      <c r="J275" s="3"/>
      <c r="K275" s="3"/>
      <c r="L275" s="10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ht="15.75" customHeight="1">
      <c r="A276" s="3"/>
      <c r="B276" s="3"/>
      <c r="C276" s="3"/>
      <c r="D276" s="3"/>
      <c r="E276" s="3"/>
      <c r="F276" s="7"/>
      <c r="G276" s="9"/>
      <c r="H276" s="3"/>
      <c r="I276" s="3"/>
      <c r="J276" s="3"/>
      <c r="K276" s="3"/>
      <c r="L276" s="10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ht="15.75" customHeight="1">
      <c r="A277" s="3"/>
      <c r="B277" s="3"/>
      <c r="C277" s="3"/>
      <c r="D277" s="3"/>
      <c r="E277" s="3"/>
      <c r="F277" s="7"/>
      <c r="G277" s="9"/>
      <c r="H277" s="3"/>
      <c r="I277" s="3"/>
      <c r="J277" s="3"/>
      <c r="K277" s="3"/>
      <c r="L277" s="10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ht="15.75" customHeight="1">
      <c r="A278" s="3"/>
      <c r="B278" s="3"/>
      <c r="C278" s="3"/>
      <c r="D278" s="3"/>
      <c r="E278" s="3"/>
      <c r="F278" s="7"/>
      <c r="G278" s="9"/>
      <c r="H278" s="3"/>
      <c r="I278" s="3"/>
      <c r="J278" s="3"/>
      <c r="K278" s="3"/>
      <c r="L278" s="10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ht="15.75" customHeight="1">
      <c r="A279" s="3"/>
      <c r="B279" s="3"/>
      <c r="C279" s="3"/>
      <c r="D279" s="3"/>
      <c r="E279" s="3"/>
      <c r="F279" s="7"/>
      <c r="G279" s="9"/>
      <c r="H279" s="3"/>
      <c r="I279" s="3"/>
      <c r="J279" s="3"/>
      <c r="K279" s="3"/>
      <c r="L279" s="10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ht="15.75" customHeight="1">
      <c r="A280" s="3"/>
      <c r="B280" s="3"/>
      <c r="C280" s="3"/>
      <c r="D280" s="3"/>
      <c r="E280" s="3"/>
      <c r="F280" s="7"/>
      <c r="G280" s="9"/>
      <c r="H280" s="3"/>
      <c r="I280" s="3"/>
      <c r="J280" s="3"/>
      <c r="K280" s="3"/>
      <c r="L280" s="10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ht="15.75" customHeight="1">
      <c r="A281" s="3"/>
      <c r="B281" s="3"/>
      <c r="C281" s="3"/>
      <c r="D281" s="3"/>
      <c r="E281" s="3"/>
      <c r="F281" s="7"/>
      <c r="G281" s="9"/>
      <c r="H281" s="3"/>
      <c r="I281" s="3"/>
      <c r="J281" s="3"/>
      <c r="K281" s="3"/>
      <c r="L281" s="10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ht="15.75" customHeight="1">
      <c r="A282" s="3"/>
      <c r="B282" s="3"/>
      <c r="C282" s="3"/>
      <c r="D282" s="3"/>
      <c r="E282" s="3"/>
      <c r="F282" s="7"/>
      <c r="G282" s="9"/>
      <c r="H282" s="3"/>
      <c r="I282" s="3"/>
      <c r="J282" s="3"/>
      <c r="K282" s="3"/>
      <c r="L282" s="10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ht="15.75" customHeight="1">
      <c r="A283" s="3"/>
      <c r="B283" s="3"/>
      <c r="C283" s="3"/>
      <c r="D283" s="3"/>
      <c r="E283" s="3"/>
      <c r="F283" s="7"/>
      <c r="G283" s="9"/>
      <c r="H283" s="3"/>
      <c r="I283" s="3"/>
      <c r="J283" s="3"/>
      <c r="K283" s="3"/>
      <c r="L283" s="10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ht="15.75" customHeight="1">
      <c r="A284" s="3"/>
      <c r="B284" s="3"/>
      <c r="C284" s="3"/>
      <c r="D284" s="3"/>
      <c r="E284" s="3"/>
      <c r="F284" s="7"/>
      <c r="G284" s="9"/>
      <c r="H284" s="3"/>
      <c r="I284" s="3"/>
      <c r="J284" s="3"/>
      <c r="K284" s="3"/>
      <c r="L284" s="10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ht="15.75" customHeight="1">
      <c r="A285" s="3"/>
      <c r="B285" s="3"/>
      <c r="C285" s="3"/>
      <c r="D285" s="3"/>
      <c r="E285" s="3"/>
      <c r="F285" s="7"/>
      <c r="G285" s="9"/>
      <c r="H285" s="3"/>
      <c r="I285" s="3"/>
      <c r="J285" s="3"/>
      <c r="K285" s="3"/>
      <c r="L285" s="10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ht="15.75" customHeight="1">
      <c r="A286" s="3"/>
      <c r="B286" s="3"/>
      <c r="C286" s="3"/>
      <c r="D286" s="3"/>
      <c r="E286" s="3"/>
      <c r="F286" s="7"/>
      <c r="G286" s="9"/>
      <c r="H286" s="3"/>
      <c r="I286" s="3"/>
      <c r="J286" s="3"/>
      <c r="K286" s="3"/>
      <c r="L286" s="10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ht="15.75" customHeight="1">
      <c r="A287" s="3"/>
      <c r="B287" s="3"/>
      <c r="C287" s="3"/>
      <c r="D287" s="3"/>
      <c r="E287" s="3"/>
      <c r="F287" s="7"/>
      <c r="G287" s="9"/>
      <c r="H287" s="3"/>
      <c r="I287" s="3"/>
      <c r="J287" s="3"/>
      <c r="K287" s="3"/>
      <c r="L287" s="10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ht="15.75" customHeight="1">
      <c r="A288" s="3"/>
      <c r="B288" s="3"/>
      <c r="C288" s="3"/>
      <c r="D288" s="3"/>
      <c r="E288" s="3"/>
      <c r="F288" s="7"/>
      <c r="G288" s="9"/>
      <c r="H288" s="3"/>
      <c r="I288" s="3"/>
      <c r="J288" s="3"/>
      <c r="K288" s="3"/>
      <c r="L288" s="10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ht="15.75" customHeight="1">
      <c r="A289" s="3"/>
      <c r="B289" s="3"/>
      <c r="C289" s="3"/>
      <c r="D289" s="3"/>
      <c r="E289" s="3"/>
      <c r="F289" s="7"/>
      <c r="G289" s="9"/>
      <c r="H289" s="3"/>
      <c r="I289" s="3"/>
      <c r="J289" s="3"/>
      <c r="K289" s="3"/>
      <c r="L289" s="10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ht="15.75" customHeight="1">
      <c r="A290" s="3"/>
      <c r="B290" s="3"/>
      <c r="C290" s="3"/>
      <c r="D290" s="3"/>
      <c r="E290" s="3"/>
      <c r="F290" s="7"/>
      <c r="G290" s="9"/>
      <c r="H290" s="3"/>
      <c r="I290" s="3"/>
      <c r="J290" s="3"/>
      <c r="K290" s="3"/>
      <c r="L290" s="10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ht="15.75" customHeight="1">
      <c r="A291" s="3"/>
      <c r="B291" s="3"/>
      <c r="C291" s="3"/>
      <c r="D291" s="3"/>
      <c r="E291" s="3"/>
      <c r="F291" s="7"/>
      <c r="G291" s="9"/>
      <c r="H291" s="3"/>
      <c r="I291" s="3"/>
      <c r="J291" s="3"/>
      <c r="K291" s="3"/>
      <c r="L291" s="10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ht="15.75" customHeight="1">
      <c r="A292" s="3"/>
      <c r="B292" s="3"/>
      <c r="C292" s="3"/>
      <c r="D292" s="3"/>
      <c r="E292" s="3"/>
      <c r="F292" s="7"/>
      <c r="G292" s="9"/>
      <c r="H292" s="3"/>
      <c r="I292" s="3"/>
      <c r="J292" s="3"/>
      <c r="K292" s="3"/>
      <c r="L292" s="10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ht="15.75" customHeight="1">
      <c r="A293" s="3"/>
      <c r="B293" s="3"/>
      <c r="C293" s="3"/>
      <c r="D293" s="3"/>
      <c r="E293" s="3"/>
      <c r="F293" s="7"/>
      <c r="G293" s="9"/>
      <c r="H293" s="3"/>
      <c r="I293" s="3"/>
      <c r="J293" s="3"/>
      <c r="K293" s="3"/>
      <c r="L293" s="10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ht="15.75" customHeight="1">
      <c r="A294" s="3"/>
      <c r="B294" s="3"/>
      <c r="C294" s="3"/>
      <c r="D294" s="3"/>
      <c r="E294" s="3"/>
      <c r="F294" s="7"/>
      <c r="G294" s="9"/>
      <c r="H294" s="3"/>
      <c r="I294" s="3"/>
      <c r="J294" s="3"/>
      <c r="K294" s="3"/>
      <c r="L294" s="10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ht="15.75" customHeight="1">
      <c r="A295" s="3"/>
      <c r="B295" s="3"/>
      <c r="C295" s="3"/>
      <c r="D295" s="3"/>
      <c r="E295" s="3"/>
      <c r="F295" s="7"/>
      <c r="G295" s="9"/>
      <c r="H295" s="3"/>
      <c r="I295" s="3"/>
      <c r="J295" s="3"/>
      <c r="K295" s="3"/>
      <c r="L295" s="10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ht="15.75" customHeight="1">
      <c r="A296" s="3"/>
      <c r="B296" s="3"/>
      <c r="C296" s="3"/>
      <c r="D296" s="3"/>
      <c r="E296" s="3"/>
      <c r="F296" s="7"/>
      <c r="G296" s="9"/>
      <c r="H296" s="3"/>
      <c r="I296" s="3"/>
      <c r="J296" s="3"/>
      <c r="K296" s="3"/>
      <c r="L296" s="10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ht="15.75" customHeight="1">
      <c r="A297" s="3"/>
      <c r="B297" s="3"/>
      <c r="C297" s="3"/>
      <c r="D297" s="3"/>
      <c r="E297" s="3"/>
      <c r="F297" s="7"/>
      <c r="G297" s="9"/>
      <c r="H297" s="3"/>
      <c r="I297" s="3"/>
      <c r="J297" s="3"/>
      <c r="K297" s="3"/>
      <c r="L297" s="10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ht="15.75" customHeight="1">
      <c r="A298" s="3"/>
      <c r="B298" s="3"/>
      <c r="C298" s="3"/>
      <c r="D298" s="3"/>
      <c r="E298" s="3"/>
      <c r="F298" s="7"/>
      <c r="G298" s="9"/>
      <c r="H298" s="3"/>
      <c r="I298" s="3"/>
      <c r="J298" s="3"/>
      <c r="K298" s="3"/>
      <c r="L298" s="10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ht="15.75" customHeight="1">
      <c r="A299" s="3"/>
      <c r="B299" s="3"/>
      <c r="C299" s="3"/>
      <c r="D299" s="3"/>
      <c r="E299" s="3"/>
      <c r="F299" s="7"/>
      <c r="G299" s="9"/>
      <c r="H299" s="3"/>
      <c r="I299" s="3"/>
      <c r="J299" s="3"/>
      <c r="K299" s="3"/>
      <c r="L299" s="10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ht="15.75" customHeight="1">
      <c r="A300" s="3"/>
      <c r="B300" s="3"/>
      <c r="C300" s="3"/>
      <c r="D300" s="3"/>
      <c r="E300" s="3"/>
      <c r="F300" s="7"/>
      <c r="G300" s="9"/>
      <c r="H300" s="3"/>
      <c r="I300" s="3"/>
      <c r="J300" s="3"/>
      <c r="K300" s="3"/>
      <c r="L300" s="10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ht="15.75" customHeight="1">
      <c r="A301" s="3"/>
      <c r="B301" s="3"/>
      <c r="C301" s="3"/>
      <c r="D301" s="3"/>
      <c r="E301" s="3"/>
      <c r="F301" s="7"/>
      <c r="G301" s="9"/>
      <c r="H301" s="3"/>
      <c r="I301" s="3"/>
      <c r="J301" s="3"/>
      <c r="K301" s="3"/>
      <c r="L301" s="10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ht="15.75" customHeight="1">
      <c r="A302" s="3"/>
      <c r="B302" s="3"/>
      <c r="C302" s="3"/>
      <c r="D302" s="3"/>
      <c r="E302" s="3"/>
      <c r="F302" s="7"/>
      <c r="G302" s="9"/>
      <c r="H302" s="3"/>
      <c r="I302" s="3"/>
      <c r="J302" s="3"/>
      <c r="K302" s="3"/>
      <c r="L302" s="10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ht="15.75" customHeight="1">
      <c r="A303" s="3"/>
      <c r="B303" s="3"/>
      <c r="C303" s="3"/>
      <c r="D303" s="3"/>
      <c r="E303" s="3"/>
      <c r="F303" s="7"/>
      <c r="G303" s="9"/>
      <c r="H303" s="3"/>
      <c r="I303" s="3"/>
      <c r="J303" s="3"/>
      <c r="K303" s="3"/>
      <c r="L303" s="10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ht="15.75" customHeight="1">
      <c r="A304" s="3"/>
      <c r="B304" s="3"/>
      <c r="C304" s="3"/>
      <c r="D304" s="3"/>
      <c r="E304" s="3"/>
      <c r="F304" s="7"/>
      <c r="G304" s="9"/>
      <c r="H304" s="3"/>
      <c r="I304" s="3"/>
      <c r="J304" s="3"/>
      <c r="K304" s="3"/>
      <c r="L304" s="10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ht="15.75" customHeight="1">
      <c r="A305" s="3"/>
      <c r="B305" s="3"/>
      <c r="C305" s="3"/>
      <c r="D305" s="3"/>
      <c r="E305" s="3"/>
      <c r="F305" s="7"/>
      <c r="G305" s="9"/>
      <c r="H305" s="3"/>
      <c r="I305" s="3"/>
      <c r="J305" s="3"/>
      <c r="K305" s="3"/>
      <c r="L305" s="10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ht="15.75" customHeight="1">
      <c r="A306" s="3"/>
      <c r="B306" s="3"/>
      <c r="C306" s="3"/>
      <c r="D306" s="3"/>
      <c r="E306" s="3"/>
      <c r="F306" s="7"/>
      <c r="G306" s="9"/>
      <c r="H306" s="3"/>
      <c r="I306" s="3"/>
      <c r="J306" s="3"/>
      <c r="K306" s="3"/>
      <c r="L306" s="10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ht="15.75" customHeight="1">
      <c r="A307" s="3"/>
      <c r="B307" s="3"/>
      <c r="C307" s="3"/>
      <c r="D307" s="3"/>
      <c r="E307" s="3"/>
      <c r="F307" s="7"/>
      <c r="G307" s="9"/>
      <c r="H307" s="3"/>
      <c r="I307" s="3"/>
      <c r="J307" s="3"/>
      <c r="K307" s="3"/>
      <c r="L307" s="10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ht="15.75" customHeight="1">
      <c r="A308" s="3"/>
      <c r="B308" s="3"/>
      <c r="C308" s="3"/>
      <c r="D308" s="3"/>
      <c r="E308" s="3"/>
      <c r="F308" s="7"/>
      <c r="G308" s="9"/>
      <c r="H308" s="3"/>
      <c r="I308" s="3"/>
      <c r="J308" s="3"/>
      <c r="K308" s="3"/>
      <c r="L308" s="10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ht="15.75" customHeight="1">
      <c r="A309" s="3"/>
      <c r="B309" s="3"/>
      <c r="C309" s="3"/>
      <c r="D309" s="3"/>
      <c r="E309" s="3"/>
      <c r="F309" s="7"/>
      <c r="G309" s="9"/>
      <c r="H309" s="3"/>
      <c r="I309" s="3"/>
      <c r="J309" s="3"/>
      <c r="K309" s="3"/>
      <c r="L309" s="10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ht="15.75" customHeight="1">
      <c r="A310" s="3"/>
      <c r="B310" s="3"/>
      <c r="C310" s="3"/>
      <c r="D310" s="3"/>
      <c r="E310" s="3"/>
      <c r="F310" s="7"/>
      <c r="G310" s="9"/>
      <c r="H310" s="3"/>
      <c r="I310" s="3"/>
      <c r="J310" s="3"/>
      <c r="K310" s="3"/>
      <c r="L310" s="10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ht="15.75" customHeight="1">
      <c r="A311" s="3"/>
      <c r="B311" s="3"/>
      <c r="C311" s="3"/>
      <c r="D311" s="3"/>
      <c r="E311" s="3"/>
      <c r="F311" s="7"/>
      <c r="G311" s="9"/>
      <c r="H311" s="3"/>
      <c r="I311" s="3"/>
      <c r="J311" s="3"/>
      <c r="K311" s="3"/>
      <c r="L311" s="10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ht="15.75" customHeight="1">
      <c r="A312" s="3"/>
      <c r="B312" s="3"/>
      <c r="C312" s="3"/>
      <c r="D312" s="3"/>
      <c r="E312" s="3"/>
      <c r="F312" s="7"/>
      <c r="G312" s="9"/>
      <c r="H312" s="3"/>
      <c r="I312" s="3"/>
      <c r="J312" s="3"/>
      <c r="K312" s="3"/>
      <c r="L312" s="10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ht="15.75" customHeight="1">
      <c r="A313" s="3"/>
      <c r="B313" s="3"/>
      <c r="C313" s="3"/>
      <c r="D313" s="3"/>
      <c r="E313" s="3"/>
      <c r="F313" s="7"/>
      <c r="G313" s="9"/>
      <c r="H313" s="3"/>
      <c r="I313" s="3"/>
      <c r="J313" s="3"/>
      <c r="K313" s="3"/>
      <c r="L313" s="10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ht="15.75" customHeight="1">
      <c r="A314" s="3"/>
      <c r="B314" s="3"/>
      <c r="C314" s="3"/>
      <c r="D314" s="3"/>
      <c r="E314" s="3"/>
      <c r="F314" s="7"/>
      <c r="G314" s="9"/>
      <c r="H314" s="3"/>
      <c r="I314" s="3"/>
      <c r="J314" s="3"/>
      <c r="K314" s="3"/>
      <c r="L314" s="10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ht="15.75" customHeight="1">
      <c r="A315" s="3"/>
      <c r="B315" s="3"/>
      <c r="C315" s="3"/>
      <c r="D315" s="3"/>
      <c r="E315" s="3"/>
      <c r="F315" s="7"/>
      <c r="G315" s="9"/>
      <c r="H315" s="3"/>
      <c r="I315" s="3"/>
      <c r="J315" s="3"/>
      <c r="K315" s="3"/>
      <c r="L315" s="10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ht="15.75" customHeight="1">
      <c r="A316" s="3"/>
      <c r="B316" s="3"/>
      <c r="C316" s="3"/>
      <c r="D316" s="3"/>
      <c r="E316" s="3"/>
      <c r="F316" s="7"/>
      <c r="G316" s="9"/>
      <c r="H316" s="3"/>
      <c r="I316" s="3"/>
      <c r="J316" s="3"/>
      <c r="K316" s="3"/>
      <c r="L316" s="10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ht="15.75" customHeight="1">
      <c r="A317" s="3"/>
      <c r="B317" s="3"/>
      <c r="C317" s="3"/>
      <c r="D317" s="3"/>
      <c r="E317" s="3"/>
      <c r="F317" s="7"/>
      <c r="G317" s="9"/>
      <c r="H317" s="3"/>
      <c r="I317" s="3"/>
      <c r="J317" s="3"/>
      <c r="K317" s="3"/>
      <c r="L317" s="10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ht="15.75" customHeight="1">
      <c r="A318" s="3"/>
      <c r="B318" s="3"/>
      <c r="C318" s="3"/>
      <c r="D318" s="3"/>
      <c r="E318" s="3"/>
      <c r="F318" s="7"/>
      <c r="G318" s="9"/>
      <c r="H318" s="3"/>
      <c r="I318" s="3"/>
      <c r="J318" s="3"/>
      <c r="K318" s="3"/>
      <c r="L318" s="10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ht="15.75" customHeight="1">
      <c r="A319" s="3"/>
      <c r="B319" s="3"/>
      <c r="C319" s="3"/>
      <c r="D319" s="3"/>
      <c r="E319" s="3"/>
      <c r="F319" s="7"/>
      <c r="G319" s="9"/>
      <c r="H319" s="3"/>
      <c r="I319" s="3"/>
      <c r="J319" s="3"/>
      <c r="K319" s="3"/>
      <c r="L319" s="10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ht="15.75" customHeight="1">
      <c r="A320" s="3"/>
      <c r="B320" s="3"/>
      <c r="C320" s="3"/>
      <c r="D320" s="3"/>
      <c r="E320" s="3"/>
      <c r="F320" s="7"/>
      <c r="G320" s="9"/>
      <c r="H320" s="3"/>
      <c r="I320" s="3"/>
      <c r="J320" s="3"/>
      <c r="K320" s="3"/>
      <c r="L320" s="10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ht="15.75" customHeight="1">
      <c r="A321" s="3"/>
      <c r="B321" s="3"/>
      <c r="C321" s="3"/>
      <c r="D321" s="3"/>
      <c r="E321" s="3"/>
      <c r="F321" s="7"/>
      <c r="G321" s="9"/>
      <c r="H321" s="3"/>
      <c r="I321" s="3"/>
      <c r="J321" s="3"/>
      <c r="K321" s="3"/>
      <c r="L321" s="10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ht="15.75" customHeight="1">
      <c r="A322" s="3"/>
      <c r="B322" s="3"/>
      <c r="C322" s="3"/>
      <c r="D322" s="3"/>
      <c r="E322" s="3"/>
      <c r="F322" s="7"/>
      <c r="G322" s="9"/>
      <c r="H322" s="3"/>
      <c r="I322" s="3"/>
      <c r="J322" s="3"/>
      <c r="K322" s="3"/>
      <c r="L322" s="10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ht="15.75" customHeight="1">
      <c r="A323" s="3"/>
      <c r="B323" s="3"/>
      <c r="C323" s="3"/>
      <c r="D323" s="3"/>
      <c r="E323" s="3"/>
      <c r="F323" s="7"/>
      <c r="G323" s="9"/>
      <c r="H323" s="3"/>
      <c r="I323" s="3"/>
      <c r="J323" s="3"/>
      <c r="K323" s="3"/>
      <c r="L323" s="10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ht="15.75" customHeight="1">
      <c r="A324" s="3"/>
      <c r="B324" s="3"/>
      <c r="C324" s="3"/>
      <c r="D324" s="3"/>
      <c r="E324" s="3"/>
      <c r="F324" s="7"/>
      <c r="G324" s="9"/>
      <c r="H324" s="3"/>
      <c r="I324" s="3"/>
      <c r="J324" s="3"/>
      <c r="K324" s="3"/>
      <c r="L324" s="10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ht="15.75" customHeight="1">
      <c r="A325" s="3"/>
      <c r="B325" s="3"/>
      <c r="C325" s="3"/>
      <c r="D325" s="3"/>
      <c r="E325" s="3"/>
      <c r="F325" s="7"/>
      <c r="G325" s="9"/>
      <c r="H325" s="3"/>
      <c r="I325" s="3"/>
      <c r="J325" s="3"/>
      <c r="K325" s="3"/>
      <c r="L325" s="10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ht="15.75" customHeight="1">
      <c r="A326" s="3"/>
      <c r="B326" s="3"/>
      <c r="C326" s="3"/>
      <c r="D326" s="3"/>
      <c r="E326" s="3"/>
      <c r="F326" s="7"/>
      <c r="G326" s="9"/>
      <c r="H326" s="3"/>
      <c r="I326" s="3"/>
      <c r="J326" s="3"/>
      <c r="K326" s="3"/>
      <c r="L326" s="10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ht="15.75" customHeight="1">
      <c r="A327" s="3"/>
      <c r="B327" s="3"/>
      <c r="C327" s="3"/>
      <c r="D327" s="3"/>
      <c r="E327" s="3"/>
      <c r="F327" s="7"/>
      <c r="G327" s="9"/>
      <c r="H327" s="3"/>
      <c r="I327" s="3"/>
      <c r="J327" s="3"/>
      <c r="K327" s="3"/>
      <c r="L327" s="10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ht="15.75" customHeight="1">
      <c r="A328" s="3"/>
      <c r="B328" s="3"/>
      <c r="C328" s="3"/>
      <c r="D328" s="3"/>
      <c r="E328" s="3"/>
      <c r="F328" s="7"/>
      <c r="G328" s="9"/>
      <c r="H328" s="3"/>
      <c r="I328" s="3"/>
      <c r="J328" s="3"/>
      <c r="K328" s="3"/>
      <c r="L328" s="10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ht="15.75" customHeight="1">
      <c r="A329" s="3"/>
      <c r="B329" s="3"/>
      <c r="C329" s="3"/>
      <c r="D329" s="3"/>
      <c r="E329" s="3"/>
      <c r="F329" s="7"/>
      <c r="G329" s="9"/>
      <c r="H329" s="3"/>
      <c r="I329" s="3"/>
      <c r="J329" s="3"/>
      <c r="K329" s="3"/>
      <c r="L329" s="10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ht="15.75" customHeight="1">
      <c r="A330" s="3"/>
      <c r="B330" s="3"/>
      <c r="C330" s="3"/>
      <c r="D330" s="3"/>
      <c r="E330" s="3"/>
      <c r="F330" s="7"/>
      <c r="G330" s="9"/>
      <c r="H330" s="3"/>
      <c r="I330" s="3"/>
      <c r="J330" s="3"/>
      <c r="K330" s="3"/>
      <c r="L330" s="10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ht="15.75" customHeight="1">
      <c r="A331" s="3"/>
      <c r="B331" s="3"/>
      <c r="C331" s="3"/>
      <c r="D331" s="3"/>
      <c r="E331" s="3"/>
      <c r="F331" s="7"/>
      <c r="G331" s="9"/>
      <c r="H331" s="3"/>
      <c r="I331" s="3"/>
      <c r="J331" s="3"/>
      <c r="K331" s="3"/>
      <c r="L331" s="10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ht="15.75" customHeight="1">
      <c r="A332" s="3"/>
      <c r="B332" s="3"/>
      <c r="C332" s="3"/>
      <c r="D332" s="3"/>
      <c r="E332" s="3"/>
      <c r="F332" s="7"/>
      <c r="G332" s="9"/>
      <c r="H332" s="3"/>
      <c r="I332" s="3"/>
      <c r="J332" s="3"/>
      <c r="K332" s="3"/>
      <c r="L332" s="10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ht="15.75" customHeight="1">
      <c r="A333" s="3"/>
      <c r="B333" s="3"/>
      <c r="C333" s="3"/>
      <c r="D333" s="3"/>
      <c r="E333" s="3"/>
      <c r="F333" s="7"/>
      <c r="G333" s="9"/>
      <c r="H333" s="3"/>
      <c r="I333" s="3"/>
      <c r="J333" s="3"/>
      <c r="K333" s="3"/>
      <c r="L333" s="10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ht="15.75" customHeight="1">
      <c r="A334" s="3"/>
      <c r="B334" s="3"/>
      <c r="C334" s="3"/>
      <c r="D334" s="3"/>
      <c r="E334" s="3"/>
      <c r="F334" s="7"/>
      <c r="G334" s="9"/>
      <c r="H334" s="3"/>
      <c r="I334" s="3"/>
      <c r="J334" s="3"/>
      <c r="K334" s="3"/>
      <c r="L334" s="10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ht="15.75" customHeight="1">
      <c r="A335" s="3"/>
      <c r="B335" s="3"/>
      <c r="C335" s="3"/>
      <c r="D335" s="3"/>
      <c r="E335" s="3"/>
      <c r="F335" s="7"/>
      <c r="G335" s="9"/>
      <c r="H335" s="3"/>
      <c r="I335" s="3"/>
      <c r="J335" s="3"/>
      <c r="K335" s="3"/>
      <c r="L335" s="10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ht="15.75" customHeight="1">
      <c r="A336" s="3"/>
      <c r="B336" s="3"/>
      <c r="C336" s="3"/>
      <c r="D336" s="3"/>
      <c r="E336" s="3"/>
      <c r="F336" s="7"/>
      <c r="G336" s="9"/>
      <c r="H336" s="3"/>
      <c r="I336" s="3"/>
      <c r="J336" s="3"/>
      <c r="K336" s="3"/>
      <c r="L336" s="10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ht="15.75" customHeight="1">
      <c r="A337" s="3"/>
      <c r="B337" s="3"/>
      <c r="C337" s="3"/>
      <c r="D337" s="3"/>
      <c r="E337" s="3"/>
      <c r="F337" s="7"/>
      <c r="G337" s="9"/>
      <c r="H337" s="3"/>
      <c r="I337" s="3"/>
      <c r="J337" s="3"/>
      <c r="K337" s="3"/>
      <c r="L337" s="10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ht="15.75" customHeight="1">
      <c r="A338" s="3"/>
      <c r="B338" s="3"/>
      <c r="C338" s="3"/>
      <c r="D338" s="3"/>
      <c r="E338" s="3"/>
      <c r="F338" s="7"/>
      <c r="G338" s="9"/>
      <c r="H338" s="3"/>
      <c r="I338" s="3"/>
      <c r="J338" s="3"/>
      <c r="K338" s="3"/>
      <c r="L338" s="10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ht="15.75" customHeight="1">
      <c r="A339" s="3"/>
      <c r="B339" s="3"/>
      <c r="C339" s="3"/>
      <c r="D339" s="3"/>
      <c r="E339" s="3"/>
      <c r="F339" s="7"/>
      <c r="G339" s="9"/>
      <c r="H339" s="3"/>
      <c r="I339" s="3"/>
      <c r="J339" s="3"/>
      <c r="K339" s="3"/>
      <c r="L339" s="10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ht="15.75" customHeight="1">
      <c r="A340" s="3"/>
      <c r="B340" s="3"/>
      <c r="C340" s="3"/>
      <c r="D340" s="3"/>
      <c r="E340" s="3"/>
      <c r="F340" s="7"/>
      <c r="G340" s="9"/>
      <c r="H340" s="3"/>
      <c r="I340" s="3"/>
      <c r="J340" s="3"/>
      <c r="K340" s="3"/>
      <c r="L340" s="10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ht="15.75" customHeight="1">
      <c r="A341" s="3"/>
      <c r="B341" s="3"/>
      <c r="C341" s="3"/>
      <c r="D341" s="3"/>
      <c r="E341" s="3"/>
      <c r="F341" s="7"/>
      <c r="G341" s="9"/>
      <c r="H341" s="3"/>
      <c r="I341" s="3"/>
      <c r="J341" s="3"/>
      <c r="K341" s="3"/>
      <c r="L341" s="10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ht="15.75" customHeight="1">
      <c r="A342" s="3"/>
      <c r="B342" s="3"/>
      <c r="C342" s="3"/>
      <c r="D342" s="3"/>
      <c r="E342" s="3"/>
      <c r="F342" s="7"/>
      <c r="G342" s="9"/>
      <c r="H342" s="3"/>
      <c r="I342" s="3"/>
      <c r="J342" s="3"/>
      <c r="K342" s="3"/>
      <c r="L342" s="10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ht="15.75" customHeight="1">
      <c r="A343" s="3"/>
      <c r="B343" s="3"/>
      <c r="C343" s="3"/>
      <c r="D343" s="3"/>
      <c r="E343" s="3"/>
      <c r="F343" s="7"/>
      <c r="G343" s="9"/>
      <c r="H343" s="3"/>
      <c r="I343" s="3"/>
      <c r="J343" s="3"/>
      <c r="K343" s="3"/>
      <c r="L343" s="10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ht="15.75" customHeight="1">
      <c r="A344" s="3"/>
      <c r="B344" s="3"/>
      <c r="C344" s="3"/>
      <c r="D344" s="3"/>
      <c r="E344" s="3"/>
      <c r="F344" s="7"/>
      <c r="G344" s="9"/>
      <c r="H344" s="3"/>
      <c r="I344" s="3"/>
      <c r="J344" s="3"/>
      <c r="K344" s="3"/>
      <c r="L344" s="10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ht="15.75" customHeight="1">
      <c r="A345" s="3"/>
      <c r="B345" s="3"/>
      <c r="C345" s="3"/>
      <c r="D345" s="3"/>
      <c r="E345" s="3"/>
      <c r="F345" s="7"/>
      <c r="G345" s="9"/>
      <c r="H345" s="3"/>
      <c r="I345" s="3"/>
      <c r="J345" s="3"/>
      <c r="K345" s="3"/>
      <c r="L345" s="10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ht="15.75" customHeight="1">
      <c r="A346" s="3"/>
      <c r="B346" s="3"/>
      <c r="C346" s="3"/>
      <c r="D346" s="3"/>
      <c r="E346" s="3"/>
      <c r="F346" s="7"/>
      <c r="G346" s="9"/>
      <c r="H346" s="3"/>
      <c r="I346" s="3"/>
      <c r="J346" s="3"/>
      <c r="K346" s="3"/>
      <c r="L346" s="10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ht="15.75" customHeight="1">
      <c r="A347" s="3"/>
      <c r="B347" s="3"/>
      <c r="C347" s="3"/>
      <c r="D347" s="3"/>
      <c r="E347" s="3"/>
      <c r="F347" s="7"/>
      <c r="G347" s="9"/>
      <c r="H347" s="3"/>
      <c r="I347" s="3"/>
      <c r="J347" s="3"/>
      <c r="K347" s="3"/>
      <c r="L347" s="10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ht="15.75" customHeight="1">
      <c r="A348" s="3"/>
      <c r="B348" s="3"/>
      <c r="C348" s="3"/>
      <c r="D348" s="3"/>
      <c r="E348" s="3"/>
      <c r="F348" s="7"/>
      <c r="G348" s="9"/>
      <c r="H348" s="3"/>
      <c r="I348" s="3"/>
      <c r="J348" s="3"/>
      <c r="K348" s="3"/>
      <c r="L348" s="10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ht="15.75" customHeight="1">
      <c r="A349" s="3"/>
      <c r="B349" s="3"/>
      <c r="C349" s="3"/>
      <c r="D349" s="3"/>
      <c r="E349" s="3"/>
      <c r="F349" s="7"/>
      <c r="G349" s="9"/>
      <c r="H349" s="3"/>
      <c r="I349" s="3"/>
      <c r="J349" s="3"/>
      <c r="K349" s="3"/>
      <c r="L349" s="10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ht="15.75" customHeight="1">
      <c r="A350" s="3"/>
      <c r="B350" s="3"/>
      <c r="C350" s="3"/>
      <c r="D350" s="3"/>
      <c r="E350" s="3"/>
      <c r="F350" s="7"/>
      <c r="G350" s="9"/>
      <c r="H350" s="3"/>
      <c r="I350" s="3"/>
      <c r="J350" s="3"/>
      <c r="K350" s="3"/>
      <c r="L350" s="10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ht="15.75" customHeight="1">
      <c r="A351" s="3"/>
      <c r="B351" s="3"/>
      <c r="C351" s="3"/>
      <c r="D351" s="3"/>
      <c r="E351" s="3"/>
      <c r="F351" s="7"/>
      <c r="G351" s="9"/>
      <c r="H351" s="3"/>
      <c r="I351" s="3"/>
      <c r="J351" s="3"/>
      <c r="K351" s="3"/>
      <c r="L351" s="10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ht="15.75" customHeight="1">
      <c r="A352" s="3"/>
      <c r="B352" s="3"/>
      <c r="C352" s="3"/>
      <c r="D352" s="3"/>
      <c r="E352" s="3"/>
      <c r="F352" s="7"/>
      <c r="G352" s="9"/>
      <c r="H352" s="3"/>
      <c r="I352" s="3"/>
      <c r="J352" s="3"/>
      <c r="K352" s="3"/>
      <c r="L352" s="10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ht="15.75" customHeight="1">
      <c r="A353" s="3"/>
      <c r="B353" s="3"/>
      <c r="C353" s="3"/>
      <c r="D353" s="3"/>
      <c r="E353" s="3"/>
      <c r="F353" s="7"/>
      <c r="G353" s="9"/>
      <c r="H353" s="3"/>
      <c r="I353" s="3"/>
      <c r="J353" s="3"/>
      <c r="K353" s="3"/>
      <c r="L353" s="10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ht="15.75" customHeight="1">
      <c r="A354" s="3"/>
      <c r="B354" s="3"/>
      <c r="C354" s="3"/>
      <c r="D354" s="3"/>
      <c r="E354" s="3"/>
      <c r="F354" s="7"/>
      <c r="G354" s="9"/>
      <c r="H354" s="3"/>
      <c r="I354" s="3"/>
      <c r="J354" s="3"/>
      <c r="K354" s="3"/>
      <c r="L354" s="10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ht="15.75" customHeight="1">
      <c r="A355" s="3"/>
      <c r="B355" s="3"/>
      <c r="C355" s="3"/>
      <c r="D355" s="3"/>
      <c r="E355" s="3"/>
      <c r="F355" s="7"/>
      <c r="G355" s="9"/>
      <c r="H355" s="3"/>
      <c r="I355" s="3"/>
      <c r="J355" s="3"/>
      <c r="K355" s="3"/>
      <c r="L355" s="10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ht="15.75" customHeight="1">
      <c r="A356" s="3"/>
      <c r="B356" s="3"/>
      <c r="C356" s="3"/>
      <c r="D356" s="3"/>
      <c r="E356" s="3"/>
      <c r="F356" s="7"/>
      <c r="G356" s="9"/>
      <c r="H356" s="3"/>
      <c r="I356" s="3"/>
      <c r="J356" s="3"/>
      <c r="K356" s="3"/>
      <c r="L356" s="10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ht="15.75" customHeight="1">
      <c r="A357" s="3"/>
      <c r="B357" s="3"/>
      <c r="C357" s="3"/>
      <c r="D357" s="3"/>
      <c r="E357" s="3"/>
      <c r="F357" s="7"/>
      <c r="G357" s="9"/>
      <c r="H357" s="3"/>
      <c r="I357" s="3"/>
      <c r="J357" s="3"/>
      <c r="K357" s="3"/>
      <c r="L357" s="10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ht="15.75" customHeight="1">
      <c r="A358" s="3"/>
      <c r="B358" s="3"/>
      <c r="C358" s="3"/>
      <c r="D358" s="3"/>
      <c r="E358" s="3"/>
      <c r="F358" s="7"/>
      <c r="G358" s="9"/>
      <c r="H358" s="3"/>
      <c r="I358" s="3"/>
      <c r="J358" s="3"/>
      <c r="K358" s="3"/>
      <c r="L358" s="10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ht="15.75" customHeight="1">
      <c r="A359" s="3"/>
      <c r="B359" s="3"/>
      <c r="C359" s="3"/>
      <c r="D359" s="3"/>
      <c r="E359" s="3"/>
      <c r="F359" s="7"/>
      <c r="G359" s="9"/>
      <c r="H359" s="3"/>
      <c r="I359" s="3"/>
      <c r="J359" s="3"/>
      <c r="K359" s="3"/>
      <c r="L359" s="10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ht="15.75" customHeight="1">
      <c r="A360" s="3"/>
      <c r="B360" s="3"/>
      <c r="C360" s="3"/>
      <c r="D360" s="3"/>
      <c r="E360" s="3"/>
      <c r="F360" s="7"/>
      <c r="G360" s="9"/>
      <c r="H360" s="3"/>
      <c r="I360" s="3"/>
      <c r="J360" s="3"/>
      <c r="K360" s="3"/>
      <c r="L360" s="10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ht="15.75" customHeight="1">
      <c r="A361" s="3"/>
      <c r="B361" s="3"/>
      <c r="C361" s="3"/>
      <c r="D361" s="3"/>
      <c r="E361" s="3"/>
      <c r="F361" s="7"/>
      <c r="G361" s="9"/>
      <c r="H361" s="3"/>
      <c r="I361" s="3"/>
      <c r="J361" s="3"/>
      <c r="K361" s="3"/>
      <c r="L361" s="10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ht="15.75" customHeight="1">
      <c r="A362" s="3"/>
      <c r="B362" s="3"/>
      <c r="C362" s="3"/>
      <c r="D362" s="3"/>
      <c r="E362" s="3"/>
      <c r="F362" s="7"/>
      <c r="G362" s="9"/>
      <c r="H362" s="3"/>
      <c r="I362" s="3"/>
      <c r="J362" s="3"/>
      <c r="K362" s="3"/>
      <c r="L362" s="10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ht="15.75" customHeight="1">
      <c r="A363" s="3"/>
      <c r="B363" s="3"/>
      <c r="C363" s="3"/>
      <c r="D363" s="3"/>
      <c r="E363" s="3"/>
      <c r="F363" s="7"/>
      <c r="G363" s="9"/>
      <c r="H363" s="3"/>
      <c r="I363" s="3"/>
      <c r="J363" s="3"/>
      <c r="K363" s="3"/>
      <c r="L363" s="10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ht="15.75" customHeight="1">
      <c r="A364" s="3"/>
      <c r="B364" s="3"/>
      <c r="C364" s="3"/>
      <c r="D364" s="3"/>
      <c r="E364" s="3"/>
      <c r="F364" s="7"/>
      <c r="G364" s="9"/>
      <c r="H364" s="3"/>
      <c r="I364" s="3"/>
      <c r="J364" s="3"/>
      <c r="K364" s="3"/>
      <c r="L364" s="10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ht="15.75" customHeight="1">
      <c r="A365" s="3"/>
      <c r="B365" s="3"/>
      <c r="C365" s="3"/>
      <c r="D365" s="3"/>
      <c r="E365" s="3"/>
      <c r="F365" s="7"/>
      <c r="G365" s="9"/>
      <c r="H365" s="3"/>
      <c r="I365" s="3"/>
      <c r="J365" s="3"/>
      <c r="K365" s="3"/>
      <c r="L365" s="10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ht="15.75" customHeight="1">
      <c r="A366" s="3"/>
      <c r="B366" s="3"/>
      <c r="C366" s="3"/>
      <c r="D366" s="3"/>
      <c r="E366" s="3"/>
      <c r="F366" s="7"/>
      <c r="G366" s="9"/>
      <c r="H366" s="3"/>
      <c r="I366" s="3"/>
      <c r="J366" s="3"/>
      <c r="K366" s="3"/>
      <c r="L366" s="10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ht="15.75" customHeight="1">
      <c r="A367" s="3"/>
      <c r="B367" s="3"/>
      <c r="C367" s="3"/>
      <c r="D367" s="3"/>
      <c r="E367" s="3"/>
      <c r="F367" s="7"/>
      <c r="G367" s="9"/>
      <c r="H367" s="3"/>
      <c r="I367" s="3"/>
      <c r="J367" s="3"/>
      <c r="K367" s="3"/>
      <c r="L367" s="10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ht="15.75" customHeight="1">
      <c r="A368" s="3"/>
      <c r="B368" s="3"/>
      <c r="C368" s="3"/>
      <c r="D368" s="3"/>
      <c r="E368" s="3"/>
      <c r="F368" s="7"/>
      <c r="G368" s="9"/>
      <c r="H368" s="3"/>
      <c r="I368" s="3"/>
      <c r="J368" s="3"/>
      <c r="K368" s="3"/>
      <c r="L368" s="10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ht="15.75" customHeight="1">
      <c r="A369" s="3"/>
      <c r="B369" s="3"/>
      <c r="C369" s="3"/>
      <c r="D369" s="3"/>
      <c r="E369" s="3"/>
      <c r="F369" s="7"/>
      <c r="G369" s="9"/>
      <c r="H369" s="3"/>
      <c r="I369" s="3"/>
      <c r="J369" s="3"/>
      <c r="K369" s="3"/>
      <c r="L369" s="10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ht="15.75" customHeight="1">
      <c r="A370" s="3"/>
      <c r="B370" s="3"/>
      <c r="C370" s="3"/>
      <c r="D370" s="3"/>
      <c r="E370" s="3"/>
      <c r="F370" s="7"/>
      <c r="G370" s="9"/>
      <c r="H370" s="3"/>
      <c r="I370" s="3"/>
      <c r="J370" s="3"/>
      <c r="K370" s="3"/>
      <c r="L370" s="10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ht="15.75" customHeight="1">
      <c r="A371" s="3"/>
      <c r="B371" s="3"/>
      <c r="C371" s="3"/>
      <c r="D371" s="3"/>
      <c r="E371" s="3"/>
      <c r="F371" s="7"/>
      <c r="G371" s="9"/>
      <c r="H371" s="3"/>
      <c r="I371" s="3"/>
      <c r="J371" s="3"/>
      <c r="K371" s="3"/>
      <c r="L371" s="10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ht="15.75" customHeight="1">
      <c r="A372" s="3"/>
      <c r="B372" s="3"/>
      <c r="C372" s="3"/>
      <c r="D372" s="3"/>
      <c r="E372" s="3"/>
      <c r="F372" s="7"/>
      <c r="G372" s="9"/>
      <c r="H372" s="3"/>
      <c r="I372" s="3"/>
      <c r="J372" s="3"/>
      <c r="K372" s="3"/>
      <c r="L372" s="10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ht="15.75" customHeight="1">
      <c r="A373" s="3"/>
      <c r="B373" s="3"/>
      <c r="C373" s="3"/>
      <c r="D373" s="3"/>
      <c r="E373" s="3"/>
      <c r="F373" s="7"/>
      <c r="G373" s="9"/>
      <c r="H373" s="3"/>
      <c r="I373" s="3"/>
      <c r="J373" s="3"/>
      <c r="K373" s="3"/>
      <c r="L373" s="10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ht="15.75" customHeight="1">
      <c r="A374" s="3"/>
      <c r="B374" s="3"/>
      <c r="C374" s="3"/>
      <c r="D374" s="3"/>
      <c r="E374" s="3"/>
      <c r="F374" s="7"/>
      <c r="G374" s="9"/>
      <c r="H374" s="3"/>
      <c r="I374" s="3"/>
      <c r="J374" s="3"/>
      <c r="K374" s="3"/>
      <c r="L374" s="10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ht="15.75" customHeight="1">
      <c r="A375" s="3"/>
      <c r="B375" s="3"/>
      <c r="C375" s="3"/>
      <c r="D375" s="3"/>
      <c r="E375" s="3"/>
      <c r="F375" s="7"/>
      <c r="G375" s="9"/>
      <c r="H375" s="3"/>
      <c r="I375" s="3"/>
      <c r="J375" s="3"/>
      <c r="K375" s="3"/>
      <c r="L375" s="10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ht="15.75" customHeight="1">
      <c r="A376" s="3"/>
      <c r="B376" s="3"/>
      <c r="C376" s="3"/>
      <c r="D376" s="3"/>
      <c r="E376" s="3"/>
      <c r="F376" s="7"/>
      <c r="G376" s="9"/>
      <c r="H376" s="3"/>
      <c r="I376" s="3"/>
      <c r="J376" s="3"/>
      <c r="K376" s="3"/>
      <c r="L376" s="10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ht="15.75" customHeight="1">
      <c r="A377" s="3"/>
      <c r="B377" s="3"/>
      <c r="C377" s="3"/>
      <c r="D377" s="3"/>
      <c r="E377" s="3"/>
      <c r="F377" s="7"/>
      <c r="G377" s="9"/>
      <c r="H377" s="3"/>
      <c r="I377" s="3"/>
      <c r="J377" s="3"/>
      <c r="K377" s="3"/>
      <c r="L377" s="10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ht="15.75" customHeight="1">
      <c r="A378" s="3"/>
      <c r="B378" s="3"/>
      <c r="C378" s="3"/>
      <c r="D378" s="3"/>
      <c r="E378" s="3"/>
      <c r="F378" s="7"/>
      <c r="G378" s="9"/>
      <c r="H378" s="3"/>
      <c r="I378" s="3"/>
      <c r="J378" s="3"/>
      <c r="K378" s="3"/>
      <c r="L378" s="10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ht="15.75" customHeight="1">
      <c r="A379" s="3"/>
      <c r="B379" s="3"/>
      <c r="C379" s="3"/>
      <c r="D379" s="3"/>
      <c r="E379" s="3"/>
      <c r="F379" s="7"/>
      <c r="G379" s="9"/>
      <c r="H379" s="3"/>
      <c r="I379" s="3"/>
      <c r="J379" s="3"/>
      <c r="K379" s="3"/>
      <c r="L379" s="10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ht="15.75" customHeight="1">
      <c r="A380" s="3"/>
      <c r="B380" s="3"/>
      <c r="C380" s="3"/>
      <c r="D380" s="3"/>
      <c r="E380" s="3"/>
      <c r="F380" s="7"/>
      <c r="G380" s="9"/>
      <c r="H380" s="3"/>
      <c r="I380" s="3"/>
      <c r="J380" s="3"/>
      <c r="K380" s="3"/>
      <c r="L380" s="10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ht="15.75" customHeight="1">
      <c r="A381" s="3"/>
      <c r="B381" s="3"/>
      <c r="C381" s="3"/>
      <c r="D381" s="3"/>
      <c r="E381" s="3"/>
      <c r="F381" s="7"/>
      <c r="G381" s="9"/>
      <c r="H381" s="3"/>
      <c r="I381" s="3"/>
      <c r="J381" s="3"/>
      <c r="K381" s="3"/>
      <c r="L381" s="10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ht="15.75" customHeight="1">
      <c r="A382" s="3"/>
      <c r="B382" s="3"/>
      <c r="C382" s="3"/>
      <c r="D382" s="3"/>
      <c r="E382" s="3"/>
      <c r="F382" s="7"/>
      <c r="G382" s="9"/>
      <c r="H382" s="3"/>
      <c r="I382" s="3"/>
      <c r="J382" s="3"/>
      <c r="K382" s="3"/>
      <c r="L382" s="10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ht="15.75" customHeight="1">
      <c r="A383" s="3"/>
      <c r="B383" s="3"/>
      <c r="C383" s="3"/>
      <c r="D383" s="3"/>
      <c r="E383" s="3"/>
      <c r="F383" s="7"/>
      <c r="G383" s="9"/>
      <c r="H383" s="3"/>
      <c r="I383" s="3"/>
      <c r="J383" s="3"/>
      <c r="K383" s="3"/>
      <c r="L383" s="10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ht="15.75" customHeight="1">
      <c r="A384" s="3"/>
      <c r="B384" s="3"/>
      <c r="C384" s="3"/>
      <c r="D384" s="3"/>
      <c r="E384" s="3"/>
      <c r="F384" s="7"/>
      <c r="G384" s="9"/>
      <c r="H384" s="3"/>
      <c r="I384" s="3"/>
      <c r="J384" s="3"/>
      <c r="K384" s="3"/>
      <c r="L384" s="10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ht="15.75" customHeight="1">
      <c r="A385" s="3"/>
      <c r="B385" s="3"/>
      <c r="C385" s="3"/>
      <c r="D385" s="3"/>
      <c r="E385" s="3"/>
      <c r="F385" s="7"/>
      <c r="G385" s="9"/>
      <c r="H385" s="3"/>
      <c r="I385" s="3"/>
      <c r="J385" s="3"/>
      <c r="K385" s="3"/>
      <c r="L385" s="10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ht="15.75" customHeight="1">
      <c r="A386" s="3"/>
      <c r="B386" s="3"/>
      <c r="C386" s="3"/>
      <c r="D386" s="3"/>
      <c r="E386" s="3"/>
      <c r="F386" s="7"/>
      <c r="G386" s="9"/>
      <c r="H386" s="3"/>
      <c r="I386" s="3"/>
      <c r="J386" s="3"/>
      <c r="K386" s="3"/>
      <c r="L386" s="10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ht="15.75" customHeight="1">
      <c r="A387" s="3"/>
      <c r="B387" s="3"/>
      <c r="C387" s="3"/>
      <c r="D387" s="3"/>
      <c r="E387" s="3"/>
      <c r="F387" s="7"/>
      <c r="G387" s="9"/>
      <c r="H387" s="3"/>
      <c r="I387" s="3"/>
      <c r="J387" s="3"/>
      <c r="K387" s="3"/>
      <c r="L387" s="10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ht="15.75" customHeight="1">
      <c r="A388" s="3"/>
      <c r="B388" s="3"/>
      <c r="C388" s="3"/>
      <c r="D388" s="3"/>
      <c r="E388" s="3"/>
      <c r="F388" s="7"/>
      <c r="G388" s="9"/>
      <c r="H388" s="3"/>
      <c r="I388" s="3"/>
      <c r="J388" s="3"/>
      <c r="K388" s="3"/>
      <c r="L388" s="10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ht="15.75" customHeight="1">
      <c r="A389" s="3"/>
      <c r="B389" s="3"/>
      <c r="C389" s="3"/>
      <c r="D389" s="3"/>
      <c r="E389" s="3"/>
      <c r="F389" s="7"/>
      <c r="G389" s="9"/>
      <c r="H389" s="3"/>
      <c r="I389" s="3"/>
      <c r="J389" s="3"/>
      <c r="K389" s="3"/>
      <c r="L389" s="10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ht="15.75" customHeight="1">
      <c r="A390" s="3"/>
      <c r="B390" s="3"/>
      <c r="C390" s="3"/>
      <c r="D390" s="3"/>
      <c r="E390" s="3"/>
      <c r="F390" s="7"/>
      <c r="G390" s="9"/>
      <c r="H390" s="3"/>
      <c r="I390" s="3"/>
      <c r="J390" s="3"/>
      <c r="K390" s="3"/>
      <c r="L390" s="10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ht="15.75" customHeight="1">
      <c r="A391" s="3"/>
      <c r="B391" s="3"/>
      <c r="C391" s="3"/>
      <c r="D391" s="3"/>
      <c r="E391" s="3"/>
      <c r="F391" s="7"/>
      <c r="G391" s="9"/>
      <c r="H391" s="3"/>
      <c r="I391" s="3"/>
      <c r="J391" s="3"/>
      <c r="K391" s="3"/>
      <c r="L391" s="10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ht="15.75" customHeight="1">
      <c r="A392" s="3"/>
      <c r="B392" s="3"/>
      <c r="C392" s="3"/>
      <c r="D392" s="3"/>
      <c r="E392" s="3"/>
      <c r="F392" s="7"/>
      <c r="G392" s="9"/>
      <c r="H392" s="3"/>
      <c r="I392" s="3"/>
      <c r="J392" s="3"/>
      <c r="K392" s="3"/>
      <c r="L392" s="10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ht="15.75" customHeight="1">
      <c r="A393" s="3"/>
      <c r="B393" s="3"/>
      <c r="C393" s="3"/>
      <c r="D393" s="3"/>
      <c r="E393" s="3"/>
      <c r="F393" s="7"/>
      <c r="G393" s="9"/>
      <c r="H393" s="3"/>
      <c r="I393" s="3"/>
      <c r="J393" s="3"/>
      <c r="K393" s="3"/>
      <c r="L393" s="10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ht="15.75" customHeight="1">
      <c r="A394" s="3"/>
      <c r="B394" s="3"/>
      <c r="C394" s="3"/>
      <c r="D394" s="3"/>
      <c r="E394" s="3"/>
      <c r="F394" s="7"/>
      <c r="G394" s="9"/>
      <c r="H394" s="3"/>
      <c r="I394" s="3"/>
      <c r="J394" s="3"/>
      <c r="K394" s="3"/>
      <c r="L394" s="10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ht="15.75" customHeight="1">
      <c r="A395" s="3"/>
      <c r="B395" s="3"/>
      <c r="C395" s="3"/>
      <c r="D395" s="3"/>
      <c r="E395" s="3"/>
      <c r="F395" s="7"/>
      <c r="G395" s="9"/>
      <c r="H395" s="3"/>
      <c r="I395" s="3"/>
      <c r="J395" s="3"/>
      <c r="K395" s="3"/>
      <c r="L395" s="10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ht="15.75" customHeight="1">
      <c r="A396" s="3"/>
      <c r="B396" s="3"/>
      <c r="C396" s="3"/>
      <c r="D396" s="3"/>
      <c r="E396" s="3"/>
      <c r="F396" s="7"/>
      <c r="G396" s="9"/>
      <c r="H396" s="3"/>
      <c r="I396" s="3"/>
      <c r="J396" s="3"/>
      <c r="K396" s="3"/>
      <c r="L396" s="10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ht="15.75" customHeight="1">
      <c r="A397" s="3"/>
      <c r="B397" s="3"/>
      <c r="C397" s="3"/>
      <c r="D397" s="3"/>
      <c r="E397" s="3"/>
      <c r="F397" s="7"/>
      <c r="G397" s="9"/>
      <c r="H397" s="3"/>
      <c r="I397" s="3"/>
      <c r="J397" s="3"/>
      <c r="K397" s="3"/>
      <c r="L397" s="10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ht="15.75" customHeight="1">
      <c r="A398" s="3"/>
      <c r="B398" s="3"/>
      <c r="C398" s="3"/>
      <c r="D398" s="3"/>
      <c r="E398" s="3"/>
      <c r="F398" s="7"/>
      <c r="G398" s="9"/>
      <c r="H398" s="3"/>
      <c r="I398" s="3"/>
      <c r="J398" s="3"/>
      <c r="K398" s="3"/>
      <c r="L398" s="10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ht="15.75" customHeight="1">
      <c r="A399" s="3"/>
      <c r="B399" s="3"/>
      <c r="C399" s="3"/>
      <c r="D399" s="3"/>
      <c r="E399" s="3"/>
      <c r="F399" s="7"/>
      <c r="G399" s="9"/>
      <c r="H399" s="3"/>
      <c r="I399" s="3"/>
      <c r="J399" s="3"/>
      <c r="K399" s="3"/>
      <c r="L399" s="10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ht="15.75" customHeight="1">
      <c r="A400" s="3"/>
      <c r="B400" s="3"/>
      <c r="C400" s="3"/>
      <c r="D400" s="3"/>
      <c r="E400" s="3"/>
      <c r="F400" s="7"/>
      <c r="G400" s="9"/>
      <c r="H400" s="3"/>
      <c r="I400" s="3"/>
      <c r="J400" s="3"/>
      <c r="K400" s="3"/>
      <c r="L400" s="10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ht="15.75" customHeight="1">
      <c r="A401" s="3"/>
      <c r="B401" s="3"/>
      <c r="C401" s="3"/>
      <c r="D401" s="3"/>
      <c r="E401" s="3"/>
      <c r="F401" s="7"/>
      <c r="G401" s="9"/>
      <c r="H401" s="3"/>
      <c r="I401" s="3"/>
      <c r="J401" s="3"/>
      <c r="K401" s="3"/>
      <c r="L401" s="10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ht="15.75" customHeight="1">
      <c r="A402" s="3"/>
      <c r="B402" s="3"/>
      <c r="C402" s="3"/>
      <c r="D402" s="3"/>
      <c r="E402" s="3"/>
      <c r="F402" s="7"/>
      <c r="G402" s="9"/>
      <c r="H402" s="3"/>
      <c r="I402" s="3"/>
      <c r="J402" s="3"/>
      <c r="K402" s="3"/>
      <c r="L402" s="10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ht="15.75" customHeight="1">
      <c r="A403" s="3"/>
      <c r="B403" s="3"/>
      <c r="C403" s="3"/>
      <c r="D403" s="3"/>
      <c r="E403" s="3"/>
      <c r="F403" s="7"/>
      <c r="G403" s="9"/>
      <c r="H403" s="3"/>
      <c r="I403" s="3"/>
      <c r="J403" s="3"/>
      <c r="K403" s="3"/>
      <c r="L403" s="10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ht="15.75" customHeight="1">
      <c r="A404" s="3"/>
      <c r="B404" s="3"/>
      <c r="C404" s="3"/>
      <c r="D404" s="3"/>
      <c r="E404" s="3"/>
      <c r="F404" s="7"/>
      <c r="G404" s="9"/>
      <c r="H404" s="3"/>
      <c r="I404" s="3"/>
      <c r="J404" s="3"/>
      <c r="K404" s="3"/>
      <c r="L404" s="10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ht="15.75" customHeight="1">
      <c r="A405" s="3"/>
      <c r="B405" s="3"/>
      <c r="C405" s="3"/>
      <c r="D405" s="3"/>
      <c r="E405" s="3"/>
      <c r="F405" s="7"/>
      <c r="G405" s="9"/>
      <c r="H405" s="3"/>
      <c r="I405" s="3"/>
      <c r="J405" s="3"/>
      <c r="K405" s="3"/>
      <c r="L405" s="10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ht="15.75" customHeight="1">
      <c r="A406" s="3"/>
      <c r="B406" s="3"/>
      <c r="C406" s="3"/>
      <c r="D406" s="3"/>
      <c r="E406" s="3"/>
      <c r="F406" s="7"/>
      <c r="G406" s="9"/>
      <c r="H406" s="3"/>
      <c r="I406" s="3"/>
      <c r="J406" s="3"/>
      <c r="K406" s="3"/>
      <c r="L406" s="10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ht="15.75" customHeight="1">
      <c r="A407" s="3"/>
      <c r="B407" s="3"/>
      <c r="C407" s="3"/>
      <c r="D407" s="3"/>
      <c r="E407" s="3"/>
      <c r="F407" s="7"/>
      <c r="G407" s="9"/>
      <c r="H407" s="3"/>
      <c r="I407" s="3"/>
      <c r="J407" s="3"/>
      <c r="K407" s="3"/>
      <c r="L407" s="10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ht="15.75" customHeight="1">
      <c r="A408" s="3"/>
      <c r="B408" s="3"/>
      <c r="C408" s="3"/>
      <c r="D408" s="3"/>
      <c r="E408" s="3"/>
      <c r="F408" s="7"/>
      <c r="G408" s="9"/>
      <c r="H408" s="3"/>
      <c r="I408" s="3"/>
      <c r="J408" s="3"/>
      <c r="K408" s="3"/>
      <c r="L408" s="10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ht="15.75" customHeight="1">
      <c r="A409" s="3"/>
      <c r="B409" s="3"/>
      <c r="C409" s="3"/>
      <c r="D409" s="3"/>
      <c r="E409" s="3"/>
      <c r="F409" s="7"/>
      <c r="G409" s="9"/>
      <c r="H409" s="3"/>
      <c r="I409" s="3"/>
      <c r="J409" s="3"/>
      <c r="K409" s="3"/>
      <c r="L409" s="10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ht="15.75" customHeight="1">
      <c r="A410" s="3"/>
      <c r="B410" s="3"/>
      <c r="C410" s="3"/>
      <c r="D410" s="3"/>
      <c r="E410" s="3"/>
      <c r="F410" s="7"/>
      <c r="G410" s="9"/>
      <c r="H410" s="3"/>
      <c r="I410" s="3"/>
      <c r="J410" s="3"/>
      <c r="K410" s="3"/>
      <c r="L410" s="10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ht="15.75" customHeight="1">
      <c r="A411" s="3"/>
      <c r="B411" s="3"/>
      <c r="C411" s="3"/>
      <c r="D411" s="3"/>
      <c r="E411" s="3"/>
      <c r="F411" s="7"/>
      <c r="G411" s="9"/>
      <c r="H411" s="3"/>
      <c r="I411" s="3"/>
      <c r="J411" s="3"/>
      <c r="K411" s="3"/>
      <c r="L411" s="10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ht="15.75" customHeight="1">
      <c r="A412" s="3"/>
      <c r="B412" s="3"/>
      <c r="C412" s="3"/>
      <c r="D412" s="3"/>
      <c r="E412" s="3"/>
      <c r="F412" s="7"/>
      <c r="G412" s="9"/>
      <c r="H412" s="3"/>
      <c r="I412" s="3"/>
      <c r="J412" s="3"/>
      <c r="K412" s="3"/>
      <c r="L412" s="10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ht="15.75" customHeight="1">
      <c r="A413" s="3"/>
      <c r="B413" s="3"/>
      <c r="C413" s="3"/>
      <c r="D413" s="3"/>
      <c r="E413" s="3"/>
      <c r="F413" s="7"/>
      <c r="G413" s="9"/>
      <c r="H413" s="3"/>
      <c r="I413" s="3"/>
      <c r="J413" s="3"/>
      <c r="K413" s="3"/>
      <c r="L413" s="10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ht="15.75" customHeight="1">
      <c r="A414" s="3"/>
      <c r="B414" s="3"/>
      <c r="C414" s="3"/>
      <c r="D414" s="3"/>
      <c r="E414" s="3"/>
      <c r="F414" s="7"/>
      <c r="G414" s="9"/>
      <c r="H414" s="3"/>
      <c r="I414" s="3"/>
      <c r="J414" s="3"/>
      <c r="K414" s="3"/>
      <c r="L414" s="10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ht="15.75" customHeight="1">
      <c r="A415" s="3"/>
      <c r="B415" s="3"/>
      <c r="C415" s="3"/>
      <c r="D415" s="3"/>
      <c r="E415" s="3"/>
      <c r="F415" s="7"/>
      <c r="G415" s="9"/>
      <c r="H415" s="3"/>
      <c r="I415" s="3"/>
      <c r="J415" s="3"/>
      <c r="K415" s="3"/>
      <c r="L415" s="10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ht="15.75" customHeight="1">
      <c r="A416" s="3"/>
      <c r="B416" s="3"/>
      <c r="C416" s="3"/>
      <c r="D416" s="3"/>
      <c r="E416" s="3"/>
      <c r="F416" s="7"/>
      <c r="G416" s="9"/>
      <c r="H416" s="3"/>
      <c r="I416" s="3"/>
      <c r="J416" s="3"/>
      <c r="K416" s="3"/>
      <c r="L416" s="10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ht="15.75" customHeight="1">
      <c r="A417" s="3"/>
      <c r="B417" s="3"/>
      <c r="C417" s="3"/>
      <c r="D417" s="3"/>
      <c r="E417" s="3"/>
      <c r="F417" s="7"/>
      <c r="G417" s="9"/>
      <c r="H417" s="3"/>
      <c r="I417" s="3"/>
      <c r="J417" s="3"/>
      <c r="K417" s="3"/>
      <c r="L417" s="10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ht="15.75" customHeight="1">
      <c r="A418" s="3"/>
      <c r="B418" s="3"/>
      <c r="C418" s="3"/>
      <c r="D418" s="3"/>
      <c r="E418" s="3"/>
      <c r="F418" s="7"/>
      <c r="G418" s="9"/>
      <c r="H418" s="3"/>
      <c r="I418" s="3"/>
      <c r="J418" s="3"/>
      <c r="K418" s="3"/>
      <c r="L418" s="10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ht="15.75" customHeight="1">
      <c r="A419" s="3"/>
      <c r="B419" s="3"/>
      <c r="C419" s="3"/>
      <c r="D419" s="3"/>
      <c r="E419" s="3"/>
      <c r="F419" s="7"/>
      <c r="G419" s="9"/>
      <c r="H419" s="3"/>
      <c r="I419" s="3"/>
      <c r="J419" s="3"/>
      <c r="K419" s="3"/>
      <c r="L419" s="10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ht="15.75" customHeight="1">
      <c r="A420" s="3"/>
      <c r="B420" s="3"/>
      <c r="C420" s="3"/>
      <c r="D420" s="3"/>
      <c r="E420" s="3"/>
      <c r="F420" s="7"/>
      <c r="G420" s="9"/>
      <c r="H420" s="3"/>
      <c r="I420" s="3"/>
      <c r="J420" s="3"/>
      <c r="K420" s="3"/>
      <c r="L420" s="10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ht="15.75" customHeight="1">
      <c r="A421" s="3"/>
      <c r="B421" s="3"/>
      <c r="C421" s="3"/>
      <c r="D421" s="3"/>
      <c r="E421" s="3"/>
      <c r="F421" s="7"/>
      <c r="G421" s="9"/>
      <c r="H421" s="3"/>
      <c r="I421" s="3"/>
      <c r="J421" s="3"/>
      <c r="K421" s="3"/>
      <c r="L421" s="10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ht="15.75" customHeight="1">
      <c r="A422" s="3"/>
      <c r="B422" s="3"/>
      <c r="C422" s="3"/>
      <c r="D422" s="3"/>
      <c r="E422" s="3"/>
      <c r="F422" s="7"/>
      <c r="G422" s="9"/>
      <c r="H422" s="3"/>
      <c r="I422" s="3"/>
      <c r="J422" s="3"/>
      <c r="K422" s="3"/>
      <c r="L422" s="10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ht="15.75" customHeight="1">
      <c r="A423" s="3"/>
      <c r="B423" s="3"/>
      <c r="C423" s="3"/>
      <c r="D423" s="3"/>
      <c r="E423" s="3"/>
      <c r="F423" s="7"/>
      <c r="G423" s="9"/>
      <c r="H423" s="3"/>
      <c r="I423" s="3"/>
      <c r="J423" s="3"/>
      <c r="K423" s="3"/>
      <c r="L423" s="10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ht="15.75" customHeight="1">
      <c r="A424" s="3"/>
      <c r="B424" s="3"/>
      <c r="C424" s="3"/>
      <c r="D424" s="3"/>
      <c r="E424" s="3"/>
      <c r="F424" s="7"/>
      <c r="G424" s="9"/>
      <c r="H424" s="3"/>
      <c r="I424" s="3"/>
      <c r="J424" s="3"/>
      <c r="K424" s="3"/>
      <c r="L424" s="10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ht="15.75" customHeight="1">
      <c r="A425" s="3"/>
      <c r="B425" s="3"/>
      <c r="C425" s="3"/>
      <c r="D425" s="3"/>
      <c r="E425" s="3"/>
      <c r="F425" s="7"/>
      <c r="G425" s="9"/>
      <c r="H425" s="3"/>
      <c r="I425" s="3"/>
      <c r="J425" s="3"/>
      <c r="K425" s="3"/>
      <c r="L425" s="10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ht="15.75" customHeight="1">
      <c r="A426" s="3"/>
      <c r="B426" s="3"/>
      <c r="C426" s="3"/>
      <c r="D426" s="3"/>
      <c r="E426" s="3"/>
      <c r="F426" s="7"/>
      <c r="G426" s="9"/>
      <c r="H426" s="3"/>
      <c r="I426" s="3"/>
      <c r="J426" s="3"/>
      <c r="K426" s="3"/>
      <c r="L426" s="10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ht="15.75" customHeight="1">
      <c r="A427" s="3"/>
      <c r="B427" s="3"/>
      <c r="C427" s="3"/>
      <c r="D427" s="3"/>
      <c r="E427" s="3"/>
      <c r="F427" s="7"/>
      <c r="G427" s="9"/>
      <c r="H427" s="3"/>
      <c r="I427" s="3"/>
      <c r="J427" s="3"/>
      <c r="K427" s="3"/>
      <c r="L427" s="10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ht="15.75" customHeight="1">
      <c r="A428" s="3"/>
      <c r="B428" s="3"/>
      <c r="C428" s="3"/>
      <c r="D428" s="3"/>
      <c r="E428" s="3"/>
      <c r="F428" s="7"/>
      <c r="G428" s="9"/>
      <c r="H428" s="3"/>
      <c r="I428" s="3"/>
      <c r="J428" s="3"/>
      <c r="K428" s="3"/>
      <c r="L428" s="10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ht="15.75" customHeight="1">
      <c r="A429" s="3"/>
      <c r="B429" s="3"/>
      <c r="C429" s="3"/>
      <c r="D429" s="3"/>
      <c r="E429" s="3"/>
      <c r="F429" s="7"/>
      <c r="G429" s="9"/>
      <c r="H429" s="3"/>
      <c r="I429" s="3"/>
      <c r="J429" s="3"/>
      <c r="K429" s="3"/>
      <c r="L429" s="10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ht="15.75" customHeight="1">
      <c r="A430" s="3"/>
      <c r="B430" s="3"/>
      <c r="C430" s="3"/>
      <c r="D430" s="3"/>
      <c r="E430" s="3"/>
      <c r="F430" s="7"/>
      <c r="G430" s="9"/>
      <c r="H430" s="3"/>
      <c r="I430" s="3"/>
      <c r="J430" s="3"/>
      <c r="K430" s="3"/>
      <c r="L430" s="10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ht="15.75" customHeight="1">
      <c r="A431" s="3"/>
      <c r="B431" s="3"/>
      <c r="C431" s="3"/>
      <c r="D431" s="3"/>
      <c r="E431" s="3"/>
      <c r="F431" s="7"/>
      <c r="G431" s="9"/>
      <c r="H431" s="3"/>
      <c r="I431" s="3"/>
      <c r="J431" s="3"/>
      <c r="K431" s="3"/>
      <c r="L431" s="10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ht="15.75" customHeight="1">
      <c r="A432" s="3"/>
      <c r="B432" s="3"/>
      <c r="C432" s="3"/>
      <c r="D432" s="3"/>
      <c r="E432" s="3"/>
      <c r="F432" s="7"/>
      <c r="G432" s="9"/>
      <c r="H432" s="3"/>
      <c r="I432" s="3"/>
      <c r="J432" s="3"/>
      <c r="K432" s="3"/>
      <c r="L432" s="10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ht="15.75" customHeight="1">
      <c r="A433" s="3"/>
      <c r="B433" s="3"/>
      <c r="C433" s="3"/>
      <c r="D433" s="3"/>
      <c r="E433" s="3"/>
      <c r="F433" s="7"/>
      <c r="G433" s="9"/>
      <c r="H433" s="3"/>
      <c r="I433" s="3"/>
      <c r="J433" s="3"/>
      <c r="K433" s="3"/>
      <c r="L433" s="10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ht="15.75" customHeight="1">
      <c r="A434" s="3"/>
      <c r="B434" s="3"/>
      <c r="C434" s="3"/>
      <c r="D434" s="3"/>
      <c r="E434" s="3"/>
      <c r="F434" s="7"/>
      <c r="G434" s="9"/>
      <c r="H434" s="3"/>
      <c r="I434" s="3"/>
      <c r="J434" s="3"/>
      <c r="K434" s="3"/>
      <c r="L434" s="10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ht="15.75" customHeight="1">
      <c r="A435" s="3"/>
      <c r="B435" s="3"/>
      <c r="C435" s="3"/>
      <c r="D435" s="3"/>
      <c r="E435" s="3"/>
      <c r="F435" s="7"/>
      <c r="G435" s="9"/>
      <c r="H435" s="3"/>
      <c r="I435" s="3"/>
      <c r="J435" s="3"/>
      <c r="K435" s="3"/>
      <c r="L435" s="10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ht="15.75" customHeight="1">
      <c r="A436" s="3"/>
      <c r="B436" s="3"/>
      <c r="C436" s="3"/>
      <c r="D436" s="3"/>
      <c r="E436" s="3"/>
      <c r="F436" s="7"/>
      <c r="G436" s="9"/>
      <c r="H436" s="3"/>
      <c r="I436" s="3"/>
      <c r="J436" s="3"/>
      <c r="K436" s="3"/>
      <c r="L436" s="10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ht="15.75" customHeight="1">
      <c r="A437" s="3"/>
      <c r="B437" s="3"/>
      <c r="C437" s="3"/>
      <c r="D437" s="3"/>
      <c r="E437" s="3"/>
      <c r="F437" s="7"/>
      <c r="G437" s="9"/>
      <c r="H437" s="3"/>
      <c r="I437" s="3"/>
      <c r="J437" s="3"/>
      <c r="K437" s="3"/>
      <c r="L437" s="10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ht="15.75" customHeight="1">
      <c r="A438" s="3"/>
      <c r="B438" s="3"/>
      <c r="C438" s="3"/>
      <c r="D438" s="3"/>
      <c r="E438" s="3"/>
      <c r="F438" s="7"/>
      <c r="G438" s="9"/>
      <c r="H438" s="3"/>
      <c r="I438" s="3"/>
      <c r="J438" s="3"/>
      <c r="K438" s="3"/>
      <c r="L438" s="10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ht="15.75" customHeight="1">
      <c r="A439" s="3"/>
      <c r="B439" s="3"/>
      <c r="C439" s="3"/>
      <c r="D439" s="3"/>
      <c r="E439" s="3"/>
      <c r="F439" s="7"/>
      <c r="G439" s="9"/>
      <c r="H439" s="3"/>
      <c r="I439" s="3"/>
      <c r="J439" s="3"/>
      <c r="K439" s="3"/>
      <c r="L439" s="10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ht="15.75" customHeight="1">
      <c r="A440" s="3"/>
      <c r="B440" s="3"/>
      <c r="C440" s="3"/>
      <c r="D440" s="3"/>
      <c r="E440" s="3"/>
      <c r="F440" s="7"/>
      <c r="G440" s="9"/>
      <c r="H440" s="3"/>
      <c r="I440" s="3"/>
      <c r="J440" s="3"/>
      <c r="K440" s="3"/>
      <c r="L440" s="10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ht="15.75" customHeight="1">
      <c r="A441" s="3"/>
      <c r="B441" s="3"/>
      <c r="C441" s="3"/>
      <c r="D441" s="3"/>
      <c r="E441" s="3"/>
      <c r="F441" s="7"/>
      <c r="G441" s="9"/>
      <c r="H441" s="3"/>
      <c r="I441" s="3"/>
      <c r="J441" s="3"/>
      <c r="K441" s="3"/>
      <c r="L441" s="10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ht="15.75" customHeight="1">
      <c r="A442" s="3"/>
      <c r="B442" s="3"/>
      <c r="C442" s="3"/>
      <c r="D442" s="3"/>
      <c r="E442" s="3"/>
      <c r="F442" s="7"/>
      <c r="G442" s="9"/>
      <c r="H442" s="3"/>
      <c r="I442" s="3"/>
      <c r="J442" s="3"/>
      <c r="K442" s="3"/>
      <c r="L442" s="10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ht="15.75" customHeight="1">
      <c r="A443" s="3"/>
      <c r="B443" s="3"/>
      <c r="C443" s="3"/>
      <c r="D443" s="3"/>
      <c r="E443" s="3"/>
      <c r="F443" s="7"/>
      <c r="G443" s="9"/>
      <c r="H443" s="3"/>
      <c r="I443" s="3"/>
      <c r="J443" s="3"/>
      <c r="K443" s="3"/>
      <c r="L443" s="10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ht="15.75" customHeight="1">
      <c r="A444" s="3"/>
      <c r="B444" s="3"/>
      <c r="C444" s="3"/>
      <c r="D444" s="3"/>
      <c r="E444" s="3"/>
      <c r="F444" s="7"/>
      <c r="G444" s="9"/>
      <c r="H444" s="3"/>
      <c r="I444" s="3"/>
      <c r="J444" s="3"/>
      <c r="K444" s="3"/>
      <c r="L444" s="10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ht="15.75" customHeight="1">
      <c r="A445" s="3"/>
      <c r="B445" s="3"/>
      <c r="C445" s="3"/>
      <c r="D445" s="3"/>
      <c r="E445" s="3"/>
      <c r="F445" s="7"/>
      <c r="G445" s="9"/>
      <c r="H445" s="3"/>
      <c r="I445" s="3"/>
      <c r="J445" s="3"/>
      <c r="K445" s="3"/>
      <c r="L445" s="10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ht="15.75" customHeight="1">
      <c r="A446" s="3"/>
      <c r="B446" s="3"/>
      <c r="C446" s="3"/>
      <c r="D446" s="3"/>
      <c r="E446" s="3"/>
      <c r="F446" s="7"/>
      <c r="G446" s="9"/>
      <c r="H446" s="3"/>
      <c r="I446" s="3"/>
      <c r="J446" s="3"/>
      <c r="K446" s="3"/>
      <c r="L446" s="10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ht="15.75" customHeight="1">
      <c r="A447" s="3"/>
      <c r="B447" s="3"/>
      <c r="C447" s="3"/>
      <c r="D447" s="3"/>
      <c r="E447" s="3"/>
      <c r="F447" s="7"/>
      <c r="G447" s="9"/>
      <c r="H447" s="3"/>
      <c r="I447" s="3"/>
      <c r="J447" s="3"/>
      <c r="K447" s="3"/>
      <c r="L447" s="10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ht="15.75" customHeight="1">
      <c r="A448" s="3"/>
      <c r="B448" s="3"/>
      <c r="C448" s="3"/>
      <c r="D448" s="3"/>
      <c r="E448" s="3"/>
      <c r="F448" s="7"/>
      <c r="G448" s="9"/>
      <c r="H448" s="3"/>
      <c r="I448" s="3"/>
      <c r="J448" s="3"/>
      <c r="K448" s="3"/>
      <c r="L448" s="10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ht="15.75" customHeight="1">
      <c r="A449" s="3"/>
      <c r="B449" s="3"/>
      <c r="C449" s="3"/>
      <c r="D449" s="3"/>
      <c r="E449" s="3"/>
      <c r="F449" s="7"/>
      <c r="G449" s="9"/>
      <c r="H449" s="3"/>
      <c r="I449" s="3"/>
      <c r="J449" s="3"/>
      <c r="K449" s="3"/>
      <c r="L449" s="10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ht="15.75" customHeight="1">
      <c r="A450" s="3"/>
      <c r="B450" s="3"/>
      <c r="C450" s="3"/>
      <c r="D450" s="3"/>
      <c r="E450" s="3"/>
      <c r="F450" s="7"/>
      <c r="G450" s="9"/>
      <c r="H450" s="3"/>
      <c r="I450" s="3"/>
      <c r="J450" s="3"/>
      <c r="K450" s="3"/>
      <c r="L450" s="10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ht="15.75" customHeight="1">
      <c r="A451" s="3"/>
      <c r="B451" s="3"/>
      <c r="C451" s="3"/>
      <c r="D451" s="3"/>
      <c r="E451" s="3"/>
      <c r="F451" s="7"/>
      <c r="G451" s="9"/>
      <c r="H451" s="3"/>
      <c r="I451" s="3"/>
      <c r="J451" s="3"/>
      <c r="K451" s="3"/>
      <c r="L451" s="10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ht="15.75" customHeight="1">
      <c r="A452" s="3"/>
      <c r="B452" s="3"/>
      <c r="C452" s="3"/>
      <c r="D452" s="3"/>
      <c r="E452" s="3"/>
      <c r="F452" s="7"/>
      <c r="G452" s="9"/>
      <c r="H452" s="3"/>
      <c r="I452" s="3"/>
      <c r="J452" s="3"/>
      <c r="K452" s="3"/>
      <c r="L452" s="10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ht="15.75" customHeight="1">
      <c r="A453" s="3"/>
      <c r="B453" s="3"/>
      <c r="C453" s="3"/>
      <c r="D453" s="3"/>
      <c r="E453" s="3"/>
      <c r="F453" s="7"/>
      <c r="G453" s="9"/>
      <c r="H453" s="3"/>
      <c r="I453" s="3"/>
      <c r="J453" s="3"/>
      <c r="K453" s="3"/>
      <c r="L453" s="10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ht="15.75" customHeight="1">
      <c r="A454" s="3"/>
      <c r="B454" s="3"/>
      <c r="C454" s="3"/>
      <c r="D454" s="3"/>
      <c r="E454" s="3"/>
      <c r="F454" s="7"/>
      <c r="G454" s="9"/>
      <c r="H454" s="3"/>
      <c r="I454" s="3"/>
      <c r="J454" s="3"/>
      <c r="K454" s="3"/>
      <c r="L454" s="10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ht="15.75" customHeight="1">
      <c r="A455" s="3"/>
      <c r="B455" s="3"/>
      <c r="C455" s="3"/>
      <c r="D455" s="3"/>
      <c r="E455" s="3"/>
      <c r="F455" s="7"/>
      <c r="G455" s="9"/>
      <c r="H455" s="3"/>
      <c r="I455" s="3"/>
      <c r="J455" s="3"/>
      <c r="K455" s="3"/>
      <c r="L455" s="10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ht="15.75" customHeight="1">
      <c r="A456" s="3"/>
      <c r="B456" s="3"/>
      <c r="C456" s="3"/>
      <c r="D456" s="3"/>
      <c r="E456" s="3"/>
      <c r="F456" s="7"/>
      <c r="G456" s="9"/>
      <c r="H456" s="3"/>
      <c r="I456" s="3"/>
      <c r="J456" s="3"/>
      <c r="K456" s="3"/>
      <c r="L456" s="10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ht="15.75" customHeight="1">
      <c r="A457" s="3"/>
      <c r="B457" s="3"/>
      <c r="C457" s="3"/>
      <c r="D457" s="3"/>
      <c r="E457" s="3"/>
      <c r="F457" s="7"/>
      <c r="G457" s="9"/>
      <c r="H457" s="3"/>
      <c r="I457" s="3"/>
      <c r="J457" s="3"/>
      <c r="K457" s="3"/>
      <c r="L457" s="10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ht="15.75" customHeight="1">
      <c r="A458" s="3"/>
      <c r="B458" s="3"/>
      <c r="C458" s="3"/>
      <c r="D458" s="3"/>
      <c r="E458" s="3"/>
      <c r="F458" s="7"/>
      <c r="G458" s="9"/>
      <c r="H458" s="3"/>
      <c r="I458" s="3"/>
      <c r="J458" s="3"/>
      <c r="K458" s="3"/>
      <c r="L458" s="10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ht="15.75" customHeight="1">
      <c r="A459" s="3"/>
      <c r="B459" s="3"/>
      <c r="C459" s="3"/>
      <c r="D459" s="3"/>
      <c r="E459" s="3"/>
      <c r="F459" s="7"/>
      <c r="G459" s="9"/>
      <c r="H459" s="3"/>
      <c r="I459" s="3"/>
      <c r="J459" s="3"/>
      <c r="K459" s="3"/>
      <c r="L459" s="10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ht="15.75" customHeight="1">
      <c r="A460" s="3"/>
      <c r="B460" s="3"/>
      <c r="C460" s="3"/>
      <c r="D460" s="3"/>
      <c r="E460" s="3"/>
      <c r="F460" s="7"/>
      <c r="G460" s="9"/>
      <c r="H460" s="3"/>
      <c r="I460" s="3"/>
      <c r="J460" s="3"/>
      <c r="K460" s="3"/>
      <c r="L460" s="10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ht="15.75" customHeight="1">
      <c r="A461" s="3"/>
      <c r="B461" s="3"/>
      <c r="C461" s="3"/>
      <c r="D461" s="3"/>
      <c r="E461" s="3"/>
      <c r="F461" s="7"/>
      <c r="G461" s="9"/>
      <c r="H461" s="3"/>
      <c r="I461" s="3"/>
      <c r="J461" s="3"/>
      <c r="K461" s="3"/>
      <c r="L461" s="10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ht="15.75" customHeight="1">
      <c r="A462" s="3"/>
      <c r="B462" s="3"/>
      <c r="C462" s="3"/>
      <c r="D462" s="3"/>
      <c r="E462" s="3"/>
      <c r="F462" s="7"/>
      <c r="G462" s="9"/>
      <c r="H462" s="3"/>
      <c r="I462" s="3"/>
      <c r="J462" s="3"/>
      <c r="K462" s="3"/>
      <c r="L462" s="10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ht="15.75" customHeight="1">
      <c r="A463" s="3"/>
      <c r="B463" s="3"/>
      <c r="C463" s="3"/>
      <c r="D463" s="3"/>
      <c r="E463" s="3"/>
      <c r="F463" s="7"/>
      <c r="G463" s="9"/>
      <c r="H463" s="3"/>
      <c r="I463" s="3"/>
      <c r="J463" s="3"/>
      <c r="K463" s="3"/>
      <c r="L463" s="10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ht="15.75" customHeight="1">
      <c r="A464" s="3"/>
      <c r="B464" s="3"/>
      <c r="C464" s="3"/>
      <c r="D464" s="3"/>
      <c r="E464" s="3"/>
      <c r="F464" s="7"/>
      <c r="G464" s="9"/>
      <c r="H464" s="3"/>
      <c r="I464" s="3"/>
      <c r="J464" s="3"/>
      <c r="K464" s="3"/>
      <c r="L464" s="10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ht="15.75" customHeight="1">
      <c r="A465" s="3"/>
      <c r="B465" s="3"/>
      <c r="C465" s="3"/>
      <c r="D465" s="3"/>
      <c r="E465" s="3"/>
      <c r="F465" s="7"/>
      <c r="G465" s="9"/>
      <c r="H465" s="3"/>
      <c r="I465" s="3"/>
      <c r="J465" s="3"/>
      <c r="K465" s="3"/>
      <c r="L465" s="10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ht="15.75" customHeight="1">
      <c r="A466" s="3"/>
      <c r="B466" s="3"/>
      <c r="C466" s="3"/>
      <c r="D466" s="3"/>
      <c r="E466" s="3"/>
      <c r="F466" s="7"/>
      <c r="G466" s="9"/>
      <c r="H466" s="3"/>
      <c r="I466" s="3"/>
      <c r="J466" s="3"/>
      <c r="K466" s="3"/>
      <c r="L466" s="10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ht="15.75" customHeight="1">
      <c r="A467" s="3"/>
      <c r="B467" s="3"/>
      <c r="C467" s="3"/>
      <c r="D467" s="3"/>
      <c r="E467" s="3"/>
      <c r="F467" s="7"/>
      <c r="G467" s="9"/>
      <c r="H467" s="3"/>
      <c r="I467" s="3"/>
      <c r="J467" s="3"/>
      <c r="K467" s="3"/>
      <c r="L467" s="10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ht="15.75" customHeight="1">
      <c r="A468" s="3"/>
      <c r="B468" s="3"/>
      <c r="C468" s="3"/>
      <c r="D468" s="3"/>
      <c r="E468" s="3"/>
      <c r="F468" s="7"/>
      <c r="G468" s="9"/>
      <c r="H468" s="3"/>
      <c r="I468" s="3"/>
      <c r="J468" s="3"/>
      <c r="K468" s="3"/>
      <c r="L468" s="10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ht="15.75" customHeight="1">
      <c r="A469" s="3"/>
      <c r="B469" s="3"/>
      <c r="C469" s="3"/>
      <c r="D469" s="3"/>
      <c r="E469" s="3"/>
      <c r="F469" s="7"/>
      <c r="G469" s="9"/>
      <c r="H469" s="3"/>
      <c r="I469" s="3"/>
      <c r="J469" s="3"/>
      <c r="K469" s="3"/>
      <c r="L469" s="10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ht="15.75" customHeight="1">
      <c r="A470" s="3"/>
      <c r="B470" s="3"/>
      <c r="C470" s="3"/>
      <c r="D470" s="3"/>
      <c r="E470" s="3"/>
      <c r="F470" s="7"/>
      <c r="G470" s="9"/>
      <c r="H470" s="3"/>
      <c r="I470" s="3"/>
      <c r="J470" s="3"/>
      <c r="K470" s="3"/>
      <c r="L470" s="10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ht="15.75" customHeight="1">
      <c r="A471" s="3"/>
      <c r="B471" s="3"/>
      <c r="C471" s="3"/>
      <c r="D471" s="3"/>
      <c r="E471" s="3"/>
      <c r="F471" s="7"/>
      <c r="G471" s="9"/>
      <c r="H471" s="3"/>
      <c r="I471" s="3"/>
      <c r="J471" s="3"/>
      <c r="K471" s="3"/>
      <c r="L471" s="10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ht="15.75" customHeight="1">
      <c r="A472" s="3"/>
      <c r="B472" s="3"/>
      <c r="C472" s="3"/>
      <c r="D472" s="3"/>
      <c r="E472" s="3"/>
      <c r="F472" s="7"/>
      <c r="G472" s="9"/>
      <c r="H472" s="3"/>
      <c r="I472" s="3"/>
      <c r="J472" s="3"/>
      <c r="K472" s="3"/>
      <c r="L472" s="10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ht="15.75" customHeight="1">
      <c r="A473" s="3"/>
      <c r="B473" s="3"/>
      <c r="C473" s="3"/>
      <c r="D473" s="3"/>
      <c r="E473" s="3"/>
      <c r="F473" s="7"/>
      <c r="G473" s="9"/>
      <c r="H473" s="3"/>
      <c r="I473" s="3"/>
      <c r="J473" s="3"/>
      <c r="K473" s="3"/>
      <c r="L473" s="10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ht="15.75" customHeight="1">
      <c r="A474" s="3"/>
      <c r="B474" s="3"/>
      <c r="C474" s="3"/>
      <c r="D474" s="3"/>
      <c r="E474" s="3"/>
      <c r="F474" s="7"/>
      <c r="G474" s="9"/>
      <c r="H474" s="3"/>
      <c r="I474" s="3"/>
      <c r="J474" s="3"/>
      <c r="K474" s="3"/>
      <c r="L474" s="10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ht="15.75" customHeight="1">
      <c r="A475" s="3"/>
      <c r="B475" s="3"/>
      <c r="C475" s="3"/>
      <c r="D475" s="3"/>
      <c r="E475" s="3"/>
      <c r="F475" s="7"/>
      <c r="G475" s="9"/>
      <c r="H475" s="3"/>
      <c r="I475" s="3"/>
      <c r="J475" s="3"/>
      <c r="K475" s="3"/>
      <c r="L475" s="10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ht="15.75" customHeight="1">
      <c r="A476" s="3"/>
      <c r="B476" s="3"/>
      <c r="C476" s="3"/>
      <c r="D476" s="3"/>
      <c r="E476" s="3"/>
      <c r="F476" s="7"/>
      <c r="G476" s="9"/>
      <c r="H476" s="3"/>
      <c r="I476" s="3"/>
      <c r="J476" s="3"/>
      <c r="K476" s="3"/>
      <c r="L476" s="10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ht="15.75" customHeight="1">
      <c r="A477" s="3"/>
      <c r="B477" s="3"/>
      <c r="C477" s="3"/>
      <c r="D477" s="3"/>
      <c r="E477" s="3"/>
      <c r="F477" s="7"/>
      <c r="G477" s="9"/>
      <c r="H477" s="3"/>
      <c r="I477" s="3"/>
      <c r="J477" s="3"/>
      <c r="K477" s="3"/>
      <c r="L477" s="10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ht="15.75" customHeight="1">
      <c r="A478" s="3"/>
      <c r="B478" s="3"/>
      <c r="C478" s="3"/>
      <c r="D478" s="3"/>
      <c r="E478" s="3"/>
      <c r="F478" s="7"/>
      <c r="G478" s="9"/>
      <c r="H478" s="3"/>
      <c r="I478" s="3"/>
      <c r="J478" s="3"/>
      <c r="K478" s="3"/>
      <c r="L478" s="10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ht="15.75" customHeight="1">
      <c r="A479" s="3"/>
      <c r="B479" s="3"/>
      <c r="C479" s="3"/>
      <c r="D479" s="3"/>
      <c r="E479" s="3"/>
      <c r="F479" s="7"/>
      <c r="G479" s="9"/>
      <c r="H479" s="3"/>
      <c r="I479" s="3"/>
      <c r="J479" s="3"/>
      <c r="K479" s="3"/>
      <c r="L479" s="10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ht="15.75" customHeight="1">
      <c r="A480" s="3"/>
      <c r="B480" s="3"/>
      <c r="C480" s="3"/>
      <c r="D480" s="3"/>
      <c r="E480" s="3"/>
      <c r="F480" s="7"/>
      <c r="G480" s="9"/>
      <c r="H480" s="3"/>
      <c r="I480" s="3"/>
      <c r="J480" s="3"/>
      <c r="K480" s="3"/>
      <c r="L480" s="10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ht="15.75" customHeight="1">
      <c r="A481" s="3"/>
      <c r="B481" s="3"/>
      <c r="C481" s="3"/>
      <c r="D481" s="3"/>
      <c r="E481" s="3"/>
      <c r="F481" s="7"/>
      <c r="G481" s="9"/>
      <c r="H481" s="3"/>
      <c r="I481" s="3"/>
      <c r="J481" s="3"/>
      <c r="K481" s="3"/>
      <c r="L481" s="10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ht="15.75" customHeight="1">
      <c r="A482" s="3"/>
      <c r="B482" s="3"/>
      <c r="C482" s="3"/>
      <c r="D482" s="3"/>
      <c r="E482" s="3"/>
      <c r="F482" s="7"/>
      <c r="G482" s="9"/>
      <c r="H482" s="3"/>
      <c r="I482" s="3"/>
      <c r="J482" s="3"/>
      <c r="K482" s="3"/>
      <c r="L482" s="10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ht="15.75" customHeight="1">
      <c r="A483" s="3"/>
      <c r="B483" s="3"/>
      <c r="C483" s="3"/>
      <c r="D483" s="3"/>
      <c r="E483" s="3"/>
      <c r="F483" s="7"/>
      <c r="G483" s="9"/>
      <c r="H483" s="3"/>
      <c r="I483" s="3"/>
      <c r="J483" s="3"/>
      <c r="K483" s="3"/>
      <c r="L483" s="10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ht="15.75" customHeight="1">
      <c r="A484" s="3"/>
      <c r="B484" s="3"/>
      <c r="C484" s="3"/>
      <c r="D484" s="3"/>
      <c r="E484" s="3"/>
      <c r="F484" s="7"/>
      <c r="G484" s="9"/>
      <c r="H484" s="3"/>
      <c r="I484" s="3"/>
      <c r="J484" s="3"/>
      <c r="K484" s="3"/>
      <c r="L484" s="10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ht="15.75" customHeight="1">
      <c r="A485" s="3"/>
      <c r="B485" s="3"/>
      <c r="C485" s="3"/>
      <c r="D485" s="3"/>
      <c r="E485" s="3"/>
      <c r="F485" s="7"/>
      <c r="G485" s="9"/>
      <c r="H485" s="3"/>
      <c r="I485" s="3"/>
      <c r="J485" s="3"/>
      <c r="K485" s="3"/>
      <c r="L485" s="10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ht="15.75" customHeight="1">
      <c r="A486" s="3"/>
      <c r="B486" s="3"/>
      <c r="C486" s="3"/>
      <c r="D486" s="3"/>
      <c r="E486" s="3"/>
      <c r="F486" s="7"/>
      <c r="G486" s="9"/>
      <c r="H486" s="3"/>
      <c r="I486" s="3"/>
      <c r="J486" s="3"/>
      <c r="K486" s="3"/>
      <c r="L486" s="10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ht="15.75" customHeight="1">
      <c r="A487" s="3"/>
      <c r="B487" s="3"/>
      <c r="C487" s="3"/>
      <c r="D487" s="3"/>
      <c r="E487" s="3"/>
      <c r="F487" s="7"/>
      <c r="G487" s="9"/>
      <c r="H487" s="3"/>
      <c r="I487" s="3"/>
      <c r="J487" s="3"/>
      <c r="K487" s="3"/>
      <c r="L487" s="10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ht="15.75" customHeight="1">
      <c r="A488" s="3"/>
      <c r="B488" s="3"/>
      <c r="C488" s="3"/>
      <c r="D488" s="3"/>
      <c r="E488" s="3"/>
      <c r="F488" s="7"/>
      <c r="G488" s="9"/>
      <c r="H488" s="3"/>
      <c r="I488" s="3"/>
      <c r="J488" s="3"/>
      <c r="K488" s="3"/>
      <c r="L488" s="10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ht="15.75" customHeight="1">
      <c r="A489" s="3"/>
      <c r="B489" s="3"/>
      <c r="C489" s="3"/>
      <c r="D489" s="3"/>
      <c r="E489" s="3"/>
      <c r="F489" s="7"/>
      <c r="G489" s="9"/>
      <c r="H489" s="3"/>
      <c r="I489" s="3"/>
      <c r="J489" s="3"/>
      <c r="K489" s="3"/>
      <c r="L489" s="10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ht="15.75" customHeight="1">
      <c r="A490" s="3"/>
      <c r="B490" s="3"/>
      <c r="C490" s="3"/>
      <c r="D490" s="3"/>
      <c r="E490" s="3"/>
      <c r="F490" s="7"/>
      <c r="G490" s="9"/>
      <c r="H490" s="3"/>
      <c r="I490" s="3"/>
      <c r="J490" s="3"/>
      <c r="K490" s="3"/>
      <c r="L490" s="10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ht="15.75" customHeight="1">
      <c r="A491" s="3"/>
      <c r="B491" s="3"/>
      <c r="C491" s="3"/>
      <c r="D491" s="3"/>
      <c r="E491" s="3"/>
      <c r="F491" s="7"/>
      <c r="G491" s="9"/>
      <c r="H491" s="3"/>
      <c r="I491" s="3"/>
      <c r="J491" s="3"/>
      <c r="K491" s="3"/>
      <c r="L491" s="10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ht="15.75" customHeight="1">
      <c r="A492" s="3"/>
      <c r="B492" s="3"/>
      <c r="C492" s="3"/>
      <c r="D492" s="3"/>
      <c r="E492" s="3"/>
      <c r="F492" s="7"/>
      <c r="G492" s="9"/>
      <c r="H492" s="3"/>
      <c r="I492" s="3"/>
      <c r="J492" s="3"/>
      <c r="K492" s="3"/>
      <c r="L492" s="10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ht="15.75" customHeight="1">
      <c r="A493" s="3"/>
      <c r="B493" s="3"/>
      <c r="C493" s="3"/>
      <c r="D493" s="3"/>
      <c r="E493" s="3"/>
      <c r="F493" s="7"/>
      <c r="G493" s="9"/>
      <c r="H493" s="3"/>
      <c r="I493" s="3"/>
      <c r="J493" s="3"/>
      <c r="K493" s="3"/>
      <c r="L493" s="10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ht="15.75" customHeight="1">
      <c r="A494" s="3"/>
      <c r="B494" s="3"/>
      <c r="C494" s="3"/>
      <c r="D494" s="3"/>
      <c r="E494" s="3"/>
      <c r="F494" s="7"/>
      <c r="G494" s="9"/>
      <c r="H494" s="3"/>
      <c r="I494" s="3"/>
      <c r="J494" s="3"/>
      <c r="K494" s="3"/>
      <c r="L494" s="10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ht="15.75" customHeight="1">
      <c r="A495" s="3"/>
      <c r="B495" s="3"/>
      <c r="C495" s="3"/>
      <c r="D495" s="3"/>
      <c r="E495" s="3"/>
      <c r="F495" s="7"/>
      <c r="G495" s="9"/>
      <c r="H495" s="3"/>
      <c r="I495" s="3"/>
      <c r="J495" s="3"/>
      <c r="K495" s="3"/>
      <c r="L495" s="10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ht="15.75" customHeight="1">
      <c r="A496" s="3"/>
      <c r="B496" s="3"/>
      <c r="C496" s="3"/>
      <c r="D496" s="3"/>
      <c r="E496" s="3"/>
      <c r="F496" s="7"/>
      <c r="G496" s="9"/>
      <c r="H496" s="3"/>
      <c r="I496" s="3"/>
      <c r="J496" s="3"/>
      <c r="K496" s="3"/>
      <c r="L496" s="10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ht="15.75" customHeight="1">
      <c r="A497" s="3"/>
      <c r="B497" s="3"/>
      <c r="C497" s="3"/>
      <c r="D497" s="3"/>
      <c r="E497" s="3"/>
      <c r="F497" s="7"/>
      <c r="G497" s="9"/>
      <c r="H497" s="3"/>
      <c r="I497" s="3"/>
      <c r="J497" s="3"/>
      <c r="K497" s="3"/>
      <c r="L497" s="10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ht="15.75" customHeight="1">
      <c r="A498" s="3"/>
      <c r="B498" s="3"/>
      <c r="C498" s="3"/>
      <c r="D498" s="3"/>
      <c r="E498" s="3"/>
      <c r="F498" s="7"/>
      <c r="G498" s="9"/>
      <c r="H498" s="3"/>
      <c r="I498" s="3"/>
      <c r="J498" s="3"/>
      <c r="K498" s="3"/>
      <c r="L498" s="10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ht="15.75" customHeight="1">
      <c r="A499" s="3"/>
      <c r="B499" s="3"/>
      <c r="C499" s="3"/>
      <c r="D499" s="3"/>
      <c r="E499" s="3"/>
      <c r="F499" s="7"/>
      <c r="G499" s="9"/>
      <c r="H499" s="3"/>
      <c r="I499" s="3"/>
      <c r="J499" s="3"/>
      <c r="K499" s="3"/>
      <c r="L499" s="10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ht="15.75" customHeight="1">
      <c r="A500" s="3"/>
      <c r="B500" s="3"/>
      <c r="C500" s="3"/>
      <c r="D500" s="3"/>
      <c r="E500" s="3"/>
      <c r="F500" s="7"/>
      <c r="G500" s="9"/>
      <c r="H500" s="3"/>
      <c r="I500" s="3"/>
      <c r="J500" s="3"/>
      <c r="K500" s="3"/>
      <c r="L500" s="10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ht="15.75" customHeight="1">
      <c r="A501" s="3"/>
      <c r="B501" s="3"/>
      <c r="C501" s="3"/>
      <c r="D501" s="3"/>
      <c r="E501" s="3"/>
      <c r="F501" s="7"/>
      <c r="G501" s="9"/>
      <c r="H501" s="3"/>
      <c r="I501" s="3"/>
      <c r="J501" s="3"/>
      <c r="K501" s="3"/>
      <c r="L501" s="10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ht="15.75" customHeight="1">
      <c r="A502" s="3"/>
      <c r="B502" s="3"/>
      <c r="C502" s="3"/>
      <c r="D502" s="3"/>
      <c r="E502" s="3"/>
      <c r="F502" s="7"/>
      <c r="G502" s="9"/>
      <c r="H502" s="3"/>
      <c r="I502" s="3"/>
      <c r="J502" s="3"/>
      <c r="K502" s="3"/>
      <c r="L502" s="10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ht="15.75" customHeight="1">
      <c r="A503" s="3"/>
      <c r="B503" s="3"/>
      <c r="C503" s="3"/>
      <c r="D503" s="3"/>
      <c r="E503" s="3"/>
      <c r="F503" s="7"/>
      <c r="G503" s="9"/>
      <c r="H503" s="3"/>
      <c r="I503" s="3"/>
      <c r="J503" s="3"/>
      <c r="K503" s="3"/>
      <c r="L503" s="10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ht="15.75" customHeight="1">
      <c r="A504" s="3"/>
      <c r="B504" s="3"/>
      <c r="C504" s="3"/>
      <c r="D504" s="3"/>
      <c r="E504" s="3"/>
      <c r="F504" s="7"/>
      <c r="G504" s="9"/>
      <c r="H504" s="3"/>
      <c r="I504" s="3"/>
      <c r="J504" s="3"/>
      <c r="K504" s="3"/>
      <c r="L504" s="10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ht="15.75" customHeight="1">
      <c r="A505" s="3"/>
      <c r="B505" s="3"/>
      <c r="C505" s="3"/>
      <c r="D505" s="3"/>
      <c r="E505" s="3"/>
      <c r="F505" s="7"/>
      <c r="G505" s="9"/>
      <c r="H505" s="3"/>
      <c r="I505" s="3"/>
      <c r="J505" s="3"/>
      <c r="K505" s="3"/>
      <c r="L505" s="10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ht="15.75" customHeight="1">
      <c r="A506" s="3"/>
      <c r="B506" s="3"/>
      <c r="C506" s="3"/>
      <c r="D506" s="3"/>
      <c r="E506" s="3"/>
      <c r="F506" s="7"/>
      <c r="G506" s="9"/>
      <c r="H506" s="3"/>
      <c r="I506" s="3"/>
      <c r="J506" s="3"/>
      <c r="K506" s="3"/>
      <c r="L506" s="10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ht="15.75" customHeight="1">
      <c r="A507" s="3"/>
      <c r="B507" s="3"/>
      <c r="C507" s="3"/>
      <c r="D507" s="3"/>
      <c r="E507" s="3"/>
      <c r="F507" s="7"/>
      <c r="G507" s="9"/>
      <c r="H507" s="3"/>
      <c r="I507" s="3"/>
      <c r="J507" s="3"/>
      <c r="K507" s="3"/>
      <c r="L507" s="10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ht="15.75" customHeight="1">
      <c r="A508" s="3"/>
      <c r="B508" s="3"/>
      <c r="C508" s="3"/>
      <c r="D508" s="3"/>
      <c r="E508" s="3"/>
      <c r="F508" s="7"/>
      <c r="G508" s="9"/>
      <c r="H508" s="3"/>
      <c r="I508" s="3"/>
      <c r="J508" s="3"/>
      <c r="K508" s="3"/>
      <c r="L508" s="10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ht="15.75" customHeight="1">
      <c r="A509" s="3"/>
      <c r="B509" s="3"/>
      <c r="C509" s="3"/>
      <c r="D509" s="3"/>
      <c r="E509" s="3"/>
      <c r="F509" s="7"/>
      <c r="G509" s="9"/>
      <c r="H509" s="3"/>
      <c r="I509" s="3"/>
      <c r="J509" s="3"/>
      <c r="K509" s="3"/>
      <c r="L509" s="10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ht="15.75" customHeight="1">
      <c r="A510" s="3"/>
      <c r="B510" s="3"/>
      <c r="C510" s="3"/>
      <c r="D510" s="3"/>
      <c r="E510" s="3"/>
      <c r="F510" s="7"/>
      <c r="G510" s="9"/>
      <c r="H510" s="3"/>
      <c r="I510" s="3"/>
      <c r="J510" s="3"/>
      <c r="K510" s="3"/>
      <c r="L510" s="10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ht="15.75" customHeight="1">
      <c r="A511" s="3"/>
      <c r="B511" s="3"/>
      <c r="C511" s="3"/>
      <c r="D511" s="3"/>
      <c r="E511" s="3"/>
      <c r="F511" s="7"/>
      <c r="G511" s="9"/>
      <c r="H511" s="3"/>
      <c r="I511" s="3"/>
      <c r="J511" s="3"/>
      <c r="K511" s="3"/>
      <c r="L511" s="10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ht="15.75" customHeight="1">
      <c r="A512" s="3"/>
      <c r="B512" s="3"/>
      <c r="C512" s="3"/>
      <c r="D512" s="3"/>
      <c r="E512" s="3"/>
      <c r="F512" s="7"/>
      <c r="G512" s="9"/>
      <c r="H512" s="3"/>
      <c r="I512" s="3"/>
      <c r="J512" s="3"/>
      <c r="K512" s="3"/>
      <c r="L512" s="10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ht="15.75" customHeight="1">
      <c r="A513" s="3"/>
      <c r="B513" s="3"/>
      <c r="C513" s="3"/>
      <c r="D513" s="3"/>
      <c r="E513" s="3"/>
      <c r="F513" s="7"/>
      <c r="G513" s="9"/>
      <c r="H513" s="3"/>
      <c r="I513" s="3"/>
      <c r="J513" s="3"/>
      <c r="K513" s="3"/>
      <c r="L513" s="10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ht="15.75" customHeight="1">
      <c r="A514" s="3"/>
      <c r="B514" s="3"/>
      <c r="C514" s="3"/>
      <c r="D514" s="3"/>
      <c r="E514" s="3"/>
      <c r="F514" s="7"/>
      <c r="G514" s="9"/>
      <c r="H514" s="3"/>
      <c r="I514" s="3"/>
      <c r="J514" s="3"/>
      <c r="K514" s="3"/>
      <c r="L514" s="10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ht="15.75" customHeight="1">
      <c r="A515" s="3"/>
      <c r="B515" s="3"/>
      <c r="C515" s="3"/>
      <c r="D515" s="3"/>
      <c r="E515" s="3"/>
      <c r="F515" s="7"/>
      <c r="G515" s="9"/>
      <c r="H515" s="3"/>
      <c r="I515" s="3"/>
      <c r="J515" s="3"/>
      <c r="K515" s="3"/>
      <c r="L515" s="10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ht="15.75" customHeight="1">
      <c r="A516" s="3"/>
      <c r="B516" s="3"/>
      <c r="C516" s="3"/>
      <c r="D516" s="3"/>
      <c r="E516" s="3"/>
      <c r="F516" s="7"/>
      <c r="G516" s="9"/>
      <c r="H516" s="3"/>
      <c r="I516" s="3"/>
      <c r="J516" s="3"/>
      <c r="K516" s="3"/>
      <c r="L516" s="10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ht="15.75" customHeight="1">
      <c r="A517" s="3"/>
      <c r="B517" s="3"/>
      <c r="C517" s="3"/>
      <c r="D517" s="3"/>
      <c r="E517" s="3"/>
      <c r="F517" s="7"/>
      <c r="G517" s="9"/>
      <c r="H517" s="3"/>
      <c r="I517" s="3"/>
      <c r="J517" s="3"/>
      <c r="K517" s="3"/>
      <c r="L517" s="10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ht="15.75" customHeight="1">
      <c r="A518" s="3"/>
      <c r="B518" s="3"/>
      <c r="C518" s="3"/>
      <c r="D518" s="3"/>
      <c r="E518" s="3"/>
      <c r="F518" s="7"/>
      <c r="G518" s="9"/>
      <c r="H518" s="3"/>
      <c r="I518" s="3"/>
      <c r="J518" s="3"/>
      <c r="K518" s="3"/>
      <c r="L518" s="10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5.75" customHeight="1">
      <c r="A519" s="3"/>
      <c r="B519" s="3"/>
      <c r="C519" s="3"/>
      <c r="D519" s="3"/>
      <c r="E519" s="3"/>
      <c r="F519" s="7"/>
      <c r="G519" s="9"/>
      <c r="H519" s="3"/>
      <c r="I519" s="3"/>
      <c r="J519" s="3"/>
      <c r="K519" s="3"/>
      <c r="L519" s="10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ht="15.75" customHeight="1">
      <c r="A520" s="3"/>
      <c r="B520" s="3"/>
      <c r="C520" s="3"/>
      <c r="D520" s="3"/>
      <c r="E520" s="3"/>
      <c r="F520" s="7"/>
      <c r="G520" s="9"/>
      <c r="H520" s="3"/>
      <c r="I520" s="3"/>
      <c r="J520" s="3"/>
      <c r="K520" s="3"/>
      <c r="L520" s="10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ht="15.75" customHeight="1">
      <c r="A521" s="3"/>
      <c r="B521" s="3"/>
      <c r="C521" s="3"/>
      <c r="D521" s="3"/>
      <c r="E521" s="3"/>
      <c r="F521" s="7"/>
      <c r="G521" s="9"/>
      <c r="H521" s="3"/>
      <c r="I521" s="3"/>
      <c r="J521" s="3"/>
      <c r="K521" s="3"/>
      <c r="L521" s="10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ht="15.75" customHeight="1">
      <c r="A522" s="3"/>
      <c r="B522" s="3"/>
      <c r="C522" s="3"/>
      <c r="D522" s="3"/>
      <c r="E522" s="3"/>
      <c r="F522" s="7"/>
      <c r="G522" s="9"/>
      <c r="H522" s="3"/>
      <c r="I522" s="3"/>
      <c r="J522" s="3"/>
      <c r="K522" s="3"/>
      <c r="L522" s="10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ht="15.75" customHeight="1">
      <c r="A523" s="3"/>
      <c r="B523" s="3"/>
      <c r="C523" s="3"/>
      <c r="D523" s="3"/>
      <c r="E523" s="3"/>
      <c r="F523" s="7"/>
      <c r="G523" s="9"/>
      <c r="H523" s="3"/>
      <c r="I523" s="3"/>
      <c r="J523" s="3"/>
      <c r="K523" s="3"/>
      <c r="L523" s="10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ht="15.75" customHeight="1">
      <c r="A524" s="3"/>
      <c r="B524" s="3"/>
      <c r="C524" s="3"/>
      <c r="D524" s="3"/>
      <c r="E524" s="3"/>
      <c r="F524" s="7"/>
      <c r="G524" s="9"/>
      <c r="H524" s="3"/>
      <c r="I524" s="3"/>
      <c r="J524" s="3"/>
      <c r="K524" s="3"/>
      <c r="L524" s="10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ht="15.75" customHeight="1">
      <c r="A525" s="3"/>
      <c r="B525" s="3"/>
      <c r="C525" s="3"/>
      <c r="D525" s="3"/>
      <c r="E525" s="3"/>
      <c r="F525" s="7"/>
      <c r="G525" s="9"/>
      <c r="H525" s="3"/>
      <c r="I525" s="3"/>
      <c r="J525" s="3"/>
      <c r="K525" s="3"/>
      <c r="L525" s="10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ht="15.75" customHeight="1">
      <c r="A526" s="3"/>
      <c r="B526" s="3"/>
      <c r="C526" s="3"/>
      <c r="D526" s="3"/>
      <c r="E526" s="3"/>
      <c r="F526" s="7"/>
      <c r="G526" s="9"/>
      <c r="H526" s="3"/>
      <c r="I526" s="3"/>
      <c r="J526" s="3"/>
      <c r="K526" s="3"/>
      <c r="L526" s="10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ht="15.75" customHeight="1">
      <c r="A527" s="3"/>
      <c r="B527" s="3"/>
      <c r="C527" s="3"/>
      <c r="D527" s="3"/>
      <c r="E527" s="3"/>
      <c r="F527" s="7"/>
      <c r="G527" s="9"/>
      <c r="H527" s="3"/>
      <c r="I527" s="3"/>
      <c r="J527" s="3"/>
      <c r="K527" s="3"/>
      <c r="L527" s="10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ht="15.75" customHeight="1">
      <c r="A528" s="3"/>
      <c r="B528" s="3"/>
      <c r="C528" s="3"/>
      <c r="D528" s="3"/>
      <c r="E528" s="3"/>
      <c r="F528" s="7"/>
      <c r="G528" s="9"/>
      <c r="H528" s="3"/>
      <c r="I528" s="3"/>
      <c r="J528" s="3"/>
      <c r="K528" s="3"/>
      <c r="L528" s="10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ht="15.75" customHeight="1">
      <c r="A529" s="3"/>
      <c r="B529" s="3"/>
      <c r="C529" s="3"/>
      <c r="D529" s="3"/>
      <c r="E529" s="3"/>
      <c r="F529" s="7"/>
      <c r="G529" s="9"/>
      <c r="H529" s="3"/>
      <c r="I529" s="3"/>
      <c r="J529" s="3"/>
      <c r="K529" s="3"/>
      <c r="L529" s="10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ht="15.75" customHeight="1">
      <c r="A530" s="3"/>
      <c r="B530" s="3"/>
      <c r="C530" s="3"/>
      <c r="D530" s="3"/>
      <c r="E530" s="3"/>
      <c r="F530" s="7"/>
      <c r="G530" s="9"/>
      <c r="H530" s="3"/>
      <c r="I530" s="3"/>
      <c r="J530" s="3"/>
      <c r="K530" s="3"/>
      <c r="L530" s="10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ht="15.75" customHeight="1">
      <c r="A531" s="3"/>
      <c r="B531" s="3"/>
      <c r="C531" s="3"/>
      <c r="D531" s="3"/>
      <c r="E531" s="3"/>
      <c r="F531" s="7"/>
      <c r="G531" s="9"/>
      <c r="H531" s="3"/>
      <c r="I531" s="3"/>
      <c r="J531" s="3"/>
      <c r="K531" s="3"/>
      <c r="L531" s="10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ht="15.75" customHeight="1">
      <c r="A532" s="3"/>
      <c r="B532" s="3"/>
      <c r="C532" s="3"/>
      <c r="D532" s="3"/>
      <c r="E532" s="3"/>
      <c r="F532" s="7"/>
      <c r="G532" s="9"/>
      <c r="H532" s="3"/>
      <c r="I532" s="3"/>
      <c r="J532" s="3"/>
      <c r="K532" s="3"/>
      <c r="L532" s="10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ht="15.75" customHeight="1">
      <c r="A533" s="3"/>
      <c r="B533" s="3"/>
      <c r="C533" s="3"/>
      <c r="D533" s="3"/>
      <c r="E533" s="3"/>
      <c r="F533" s="7"/>
      <c r="G533" s="9"/>
      <c r="H533" s="3"/>
      <c r="I533" s="3"/>
      <c r="J533" s="3"/>
      <c r="K533" s="3"/>
      <c r="L533" s="10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ht="15.75" customHeight="1">
      <c r="A534" s="3"/>
      <c r="B534" s="3"/>
      <c r="C534" s="3"/>
      <c r="D534" s="3"/>
      <c r="E534" s="3"/>
      <c r="F534" s="7"/>
      <c r="G534" s="9"/>
      <c r="H534" s="3"/>
      <c r="I534" s="3"/>
      <c r="J534" s="3"/>
      <c r="K534" s="3"/>
      <c r="L534" s="10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ht="15.75" customHeight="1">
      <c r="A535" s="3"/>
      <c r="B535" s="3"/>
      <c r="C535" s="3"/>
      <c r="D535" s="3"/>
      <c r="E535" s="3"/>
      <c r="F535" s="7"/>
      <c r="G535" s="9"/>
      <c r="H535" s="3"/>
      <c r="I535" s="3"/>
      <c r="J535" s="3"/>
      <c r="K535" s="3"/>
      <c r="L535" s="10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ht="15.75" customHeight="1">
      <c r="A536" s="3"/>
      <c r="B536" s="3"/>
      <c r="C536" s="3"/>
      <c r="D536" s="3"/>
      <c r="E536" s="3"/>
      <c r="F536" s="7"/>
      <c r="G536" s="9"/>
      <c r="H536" s="3"/>
      <c r="I536" s="3"/>
      <c r="J536" s="3"/>
      <c r="K536" s="3"/>
      <c r="L536" s="10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ht="15.75" customHeight="1">
      <c r="A537" s="3"/>
      <c r="B537" s="3"/>
      <c r="C537" s="3"/>
      <c r="D537" s="3"/>
      <c r="E537" s="3"/>
      <c r="F537" s="7"/>
      <c r="G537" s="9"/>
      <c r="H537" s="3"/>
      <c r="I537" s="3"/>
      <c r="J537" s="3"/>
      <c r="K537" s="3"/>
      <c r="L537" s="10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ht="15.75" customHeight="1">
      <c r="A538" s="3"/>
      <c r="B538" s="3"/>
      <c r="C538" s="3"/>
      <c r="D538" s="3"/>
      <c r="E538" s="3"/>
      <c r="F538" s="7"/>
      <c r="G538" s="9"/>
      <c r="H538" s="3"/>
      <c r="I538" s="3"/>
      <c r="J538" s="3"/>
      <c r="K538" s="3"/>
      <c r="L538" s="10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ht="15.75" customHeight="1">
      <c r="A539" s="3"/>
      <c r="B539" s="3"/>
      <c r="C539" s="3"/>
      <c r="D539" s="3"/>
      <c r="E539" s="3"/>
      <c r="F539" s="7"/>
      <c r="G539" s="9"/>
      <c r="H539" s="3"/>
      <c r="I539" s="3"/>
      <c r="J539" s="3"/>
      <c r="K539" s="3"/>
      <c r="L539" s="10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ht="15.75" customHeight="1">
      <c r="A540" s="3"/>
      <c r="B540" s="3"/>
      <c r="C540" s="3"/>
      <c r="D540" s="3"/>
      <c r="E540" s="3"/>
      <c r="F540" s="7"/>
      <c r="G540" s="9"/>
      <c r="H540" s="3"/>
      <c r="I540" s="3"/>
      <c r="J540" s="3"/>
      <c r="K540" s="3"/>
      <c r="L540" s="10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ht="15.75" customHeight="1">
      <c r="A541" s="3"/>
      <c r="B541" s="3"/>
      <c r="C541" s="3"/>
      <c r="D541" s="3"/>
      <c r="E541" s="3"/>
      <c r="F541" s="7"/>
      <c r="G541" s="9"/>
      <c r="H541" s="3"/>
      <c r="I541" s="3"/>
      <c r="J541" s="3"/>
      <c r="K541" s="3"/>
      <c r="L541" s="10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ht="15.75" customHeight="1">
      <c r="A542" s="3"/>
      <c r="B542" s="3"/>
      <c r="C542" s="3"/>
      <c r="D542" s="3"/>
      <c r="E542" s="3"/>
      <c r="F542" s="7"/>
      <c r="G542" s="9"/>
      <c r="H542" s="3"/>
      <c r="I542" s="3"/>
      <c r="J542" s="3"/>
      <c r="K542" s="3"/>
      <c r="L542" s="10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5.75" customHeight="1">
      <c r="A543" s="3"/>
      <c r="B543" s="3"/>
      <c r="C543" s="3"/>
      <c r="D543" s="3"/>
      <c r="E543" s="3"/>
      <c r="F543" s="7"/>
      <c r="G543" s="9"/>
      <c r="H543" s="3"/>
      <c r="I543" s="3"/>
      <c r="J543" s="3"/>
      <c r="K543" s="3"/>
      <c r="L543" s="10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5.75" customHeight="1">
      <c r="A544" s="3"/>
      <c r="B544" s="3"/>
      <c r="C544" s="3"/>
      <c r="D544" s="3"/>
      <c r="E544" s="3"/>
      <c r="F544" s="7"/>
      <c r="G544" s="9"/>
      <c r="H544" s="3"/>
      <c r="I544" s="3"/>
      <c r="J544" s="3"/>
      <c r="K544" s="3"/>
      <c r="L544" s="10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ht="15.75" customHeight="1">
      <c r="A545" s="3"/>
      <c r="B545" s="3"/>
      <c r="C545" s="3"/>
      <c r="D545" s="3"/>
      <c r="E545" s="3"/>
      <c r="F545" s="7"/>
      <c r="G545" s="9"/>
      <c r="H545" s="3"/>
      <c r="I545" s="3"/>
      <c r="J545" s="3"/>
      <c r="K545" s="3"/>
      <c r="L545" s="10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ht="15.75" customHeight="1">
      <c r="A546" s="3"/>
      <c r="B546" s="3"/>
      <c r="C546" s="3"/>
      <c r="D546" s="3"/>
      <c r="E546" s="3"/>
      <c r="F546" s="7"/>
      <c r="G546" s="9"/>
      <c r="H546" s="3"/>
      <c r="I546" s="3"/>
      <c r="J546" s="3"/>
      <c r="K546" s="3"/>
      <c r="L546" s="10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ht="15.75" customHeight="1">
      <c r="A547" s="3"/>
      <c r="B547" s="3"/>
      <c r="C547" s="3"/>
      <c r="D547" s="3"/>
      <c r="E547" s="3"/>
      <c r="F547" s="7"/>
      <c r="G547" s="9"/>
      <c r="H547" s="3"/>
      <c r="I547" s="3"/>
      <c r="J547" s="3"/>
      <c r="K547" s="3"/>
      <c r="L547" s="10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ht="15.75" customHeight="1">
      <c r="A548" s="3"/>
      <c r="B548" s="3"/>
      <c r="C548" s="3"/>
      <c r="D548" s="3"/>
      <c r="E548" s="3"/>
      <c r="F548" s="7"/>
      <c r="G548" s="9"/>
      <c r="H548" s="3"/>
      <c r="I548" s="3"/>
      <c r="J548" s="3"/>
      <c r="K548" s="3"/>
      <c r="L548" s="10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ht="15.75" customHeight="1">
      <c r="A549" s="3"/>
      <c r="B549" s="3"/>
      <c r="C549" s="3"/>
      <c r="D549" s="3"/>
      <c r="E549" s="3"/>
      <c r="F549" s="7"/>
      <c r="G549" s="9"/>
      <c r="H549" s="3"/>
      <c r="I549" s="3"/>
      <c r="J549" s="3"/>
      <c r="K549" s="3"/>
      <c r="L549" s="10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ht="15.75" customHeight="1">
      <c r="A550" s="3"/>
      <c r="B550" s="3"/>
      <c r="C550" s="3"/>
      <c r="D550" s="3"/>
      <c r="E550" s="3"/>
      <c r="F550" s="7"/>
      <c r="G550" s="9"/>
      <c r="H550" s="3"/>
      <c r="I550" s="3"/>
      <c r="J550" s="3"/>
      <c r="K550" s="3"/>
      <c r="L550" s="10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ht="15.75" customHeight="1">
      <c r="A551" s="3"/>
      <c r="B551" s="3"/>
      <c r="C551" s="3"/>
      <c r="D551" s="3"/>
      <c r="E551" s="3"/>
      <c r="F551" s="7"/>
      <c r="G551" s="9"/>
      <c r="H551" s="3"/>
      <c r="I551" s="3"/>
      <c r="J551" s="3"/>
      <c r="K551" s="3"/>
      <c r="L551" s="10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ht="15.75" customHeight="1">
      <c r="A552" s="3"/>
      <c r="B552" s="3"/>
      <c r="C552" s="3"/>
      <c r="D552" s="3"/>
      <c r="E552" s="3"/>
      <c r="F552" s="7"/>
      <c r="G552" s="9"/>
      <c r="H552" s="3"/>
      <c r="I552" s="3"/>
      <c r="J552" s="3"/>
      <c r="K552" s="3"/>
      <c r="L552" s="10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ht="15.75" customHeight="1">
      <c r="A553" s="3"/>
      <c r="B553" s="3"/>
      <c r="C553" s="3"/>
      <c r="D553" s="3"/>
      <c r="E553" s="3"/>
      <c r="F553" s="7"/>
      <c r="G553" s="9"/>
      <c r="H553" s="3"/>
      <c r="I553" s="3"/>
      <c r="J553" s="3"/>
      <c r="K553" s="3"/>
      <c r="L553" s="10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ht="15.75" customHeight="1">
      <c r="A554" s="3"/>
      <c r="B554" s="3"/>
      <c r="C554" s="3"/>
      <c r="D554" s="3"/>
      <c r="E554" s="3"/>
      <c r="F554" s="7"/>
      <c r="G554" s="9"/>
      <c r="H554" s="3"/>
      <c r="I554" s="3"/>
      <c r="J554" s="3"/>
      <c r="K554" s="3"/>
      <c r="L554" s="10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ht="15.75" customHeight="1">
      <c r="A555" s="3"/>
      <c r="B555" s="3"/>
      <c r="C555" s="3"/>
      <c r="D555" s="3"/>
      <c r="E555" s="3"/>
      <c r="F555" s="7"/>
      <c r="G555" s="9"/>
      <c r="H555" s="3"/>
      <c r="I555" s="3"/>
      <c r="J555" s="3"/>
      <c r="K555" s="3"/>
      <c r="L555" s="10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ht="15.75" customHeight="1">
      <c r="A556" s="3"/>
      <c r="B556" s="3"/>
      <c r="C556" s="3"/>
      <c r="D556" s="3"/>
      <c r="E556" s="3"/>
      <c r="F556" s="7"/>
      <c r="G556" s="9"/>
      <c r="H556" s="3"/>
      <c r="I556" s="3"/>
      <c r="J556" s="3"/>
      <c r="K556" s="3"/>
      <c r="L556" s="10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ht="15.75" customHeight="1">
      <c r="A557" s="3"/>
      <c r="B557" s="3"/>
      <c r="C557" s="3"/>
      <c r="D557" s="3"/>
      <c r="E557" s="3"/>
      <c r="F557" s="7"/>
      <c r="G557" s="9"/>
      <c r="H557" s="3"/>
      <c r="I557" s="3"/>
      <c r="J557" s="3"/>
      <c r="K557" s="3"/>
      <c r="L557" s="10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ht="15.75" customHeight="1">
      <c r="A558" s="3"/>
      <c r="B558" s="3"/>
      <c r="C558" s="3"/>
      <c r="D558" s="3"/>
      <c r="E558" s="3"/>
      <c r="F558" s="7"/>
      <c r="G558" s="9"/>
      <c r="H558" s="3"/>
      <c r="I558" s="3"/>
      <c r="J558" s="3"/>
      <c r="K558" s="3"/>
      <c r="L558" s="10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ht="15.75" customHeight="1">
      <c r="A559" s="3"/>
      <c r="B559" s="3"/>
      <c r="C559" s="3"/>
      <c r="D559" s="3"/>
      <c r="E559" s="3"/>
      <c r="F559" s="7"/>
      <c r="G559" s="9"/>
      <c r="H559" s="3"/>
      <c r="I559" s="3"/>
      <c r="J559" s="3"/>
      <c r="K559" s="3"/>
      <c r="L559" s="10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ht="15.75" customHeight="1">
      <c r="A560" s="3"/>
      <c r="B560" s="3"/>
      <c r="C560" s="3"/>
      <c r="D560" s="3"/>
      <c r="E560" s="3"/>
      <c r="F560" s="7"/>
      <c r="G560" s="9"/>
      <c r="H560" s="3"/>
      <c r="I560" s="3"/>
      <c r="J560" s="3"/>
      <c r="K560" s="3"/>
      <c r="L560" s="10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ht="15.75" customHeight="1">
      <c r="A561" s="3"/>
      <c r="B561" s="3"/>
      <c r="C561" s="3"/>
      <c r="D561" s="3"/>
      <c r="E561" s="3"/>
      <c r="F561" s="7"/>
      <c r="G561" s="9"/>
      <c r="H561" s="3"/>
      <c r="I561" s="3"/>
      <c r="J561" s="3"/>
      <c r="K561" s="3"/>
      <c r="L561" s="10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ht="15.75" customHeight="1">
      <c r="A562" s="3"/>
      <c r="B562" s="3"/>
      <c r="C562" s="3"/>
      <c r="D562" s="3"/>
      <c r="E562" s="3"/>
      <c r="F562" s="7"/>
      <c r="G562" s="9"/>
      <c r="H562" s="3"/>
      <c r="I562" s="3"/>
      <c r="J562" s="3"/>
      <c r="K562" s="3"/>
      <c r="L562" s="10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ht="15.75" customHeight="1">
      <c r="A563" s="3"/>
      <c r="B563" s="3"/>
      <c r="C563" s="3"/>
      <c r="D563" s="3"/>
      <c r="E563" s="3"/>
      <c r="F563" s="7"/>
      <c r="G563" s="9"/>
      <c r="H563" s="3"/>
      <c r="I563" s="3"/>
      <c r="J563" s="3"/>
      <c r="K563" s="3"/>
      <c r="L563" s="10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ht="15.75" customHeight="1">
      <c r="A564" s="3"/>
      <c r="B564" s="3"/>
      <c r="C564" s="3"/>
      <c r="D564" s="3"/>
      <c r="E564" s="3"/>
      <c r="F564" s="7"/>
      <c r="G564" s="9"/>
      <c r="H564" s="3"/>
      <c r="I564" s="3"/>
      <c r="J564" s="3"/>
      <c r="K564" s="3"/>
      <c r="L564" s="10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ht="15.75" customHeight="1">
      <c r="A565" s="3"/>
      <c r="B565" s="3"/>
      <c r="C565" s="3"/>
      <c r="D565" s="3"/>
      <c r="E565" s="3"/>
      <c r="F565" s="7"/>
      <c r="G565" s="9"/>
      <c r="H565" s="3"/>
      <c r="I565" s="3"/>
      <c r="J565" s="3"/>
      <c r="K565" s="3"/>
      <c r="L565" s="10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ht="15.75" customHeight="1">
      <c r="A566" s="3"/>
      <c r="B566" s="3"/>
      <c r="C566" s="3"/>
      <c r="D566" s="3"/>
      <c r="E566" s="3"/>
      <c r="F566" s="7"/>
      <c r="G566" s="9"/>
      <c r="H566" s="3"/>
      <c r="I566" s="3"/>
      <c r="J566" s="3"/>
      <c r="K566" s="3"/>
      <c r="L566" s="10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ht="15.75" customHeight="1">
      <c r="A567" s="3"/>
      <c r="B567" s="3"/>
      <c r="C567" s="3"/>
      <c r="D567" s="3"/>
      <c r="E567" s="3"/>
      <c r="F567" s="7"/>
      <c r="G567" s="9"/>
      <c r="H567" s="3"/>
      <c r="I567" s="3"/>
      <c r="J567" s="3"/>
      <c r="K567" s="3"/>
      <c r="L567" s="10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ht="15.75" customHeight="1">
      <c r="A568" s="3"/>
      <c r="B568" s="3"/>
      <c r="C568" s="3"/>
      <c r="D568" s="3"/>
      <c r="E568" s="3"/>
      <c r="F568" s="7"/>
      <c r="G568" s="9"/>
      <c r="H568" s="3"/>
      <c r="I568" s="3"/>
      <c r="J568" s="3"/>
      <c r="K568" s="3"/>
      <c r="L568" s="10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ht="15.75" customHeight="1">
      <c r="A569" s="3"/>
      <c r="B569" s="3"/>
      <c r="C569" s="3"/>
      <c r="D569" s="3"/>
      <c r="E569" s="3"/>
      <c r="F569" s="7"/>
      <c r="G569" s="9"/>
      <c r="H569" s="3"/>
      <c r="I569" s="3"/>
      <c r="J569" s="3"/>
      <c r="K569" s="3"/>
      <c r="L569" s="10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ht="15.75" customHeight="1">
      <c r="A570" s="3"/>
      <c r="B570" s="3"/>
      <c r="C570" s="3"/>
      <c r="D570" s="3"/>
      <c r="E570" s="3"/>
      <c r="F570" s="7"/>
      <c r="G570" s="9"/>
      <c r="H570" s="3"/>
      <c r="I570" s="3"/>
      <c r="J570" s="3"/>
      <c r="K570" s="3"/>
      <c r="L570" s="10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ht="15.75" customHeight="1">
      <c r="A571" s="3"/>
      <c r="B571" s="3"/>
      <c r="C571" s="3"/>
      <c r="D571" s="3"/>
      <c r="E571" s="3"/>
      <c r="F571" s="7"/>
      <c r="G571" s="9"/>
      <c r="H571" s="3"/>
      <c r="I571" s="3"/>
      <c r="J571" s="3"/>
      <c r="K571" s="3"/>
      <c r="L571" s="10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ht="15.75" customHeight="1">
      <c r="A572" s="3"/>
      <c r="B572" s="3"/>
      <c r="C572" s="3"/>
      <c r="D572" s="3"/>
      <c r="E572" s="3"/>
      <c r="F572" s="7"/>
      <c r="G572" s="9"/>
      <c r="H572" s="3"/>
      <c r="I572" s="3"/>
      <c r="J572" s="3"/>
      <c r="K572" s="3"/>
      <c r="L572" s="10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ht="15.75" customHeight="1">
      <c r="A573" s="3"/>
      <c r="B573" s="3"/>
      <c r="C573" s="3"/>
      <c r="D573" s="3"/>
      <c r="E573" s="3"/>
      <c r="F573" s="7"/>
      <c r="G573" s="9"/>
      <c r="H573" s="3"/>
      <c r="I573" s="3"/>
      <c r="J573" s="3"/>
      <c r="K573" s="3"/>
      <c r="L573" s="10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ht="15.75" customHeight="1">
      <c r="A574" s="3"/>
      <c r="B574" s="3"/>
      <c r="C574" s="3"/>
      <c r="D574" s="3"/>
      <c r="E574" s="3"/>
      <c r="F574" s="7"/>
      <c r="G574" s="9"/>
      <c r="H574" s="3"/>
      <c r="I574" s="3"/>
      <c r="J574" s="3"/>
      <c r="K574" s="3"/>
      <c r="L574" s="10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ht="15.75" customHeight="1">
      <c r="A575" s="3"/>
      <c r="B575" s="3"/>
      <c r="C575" s="3"/>
      <c r="D575" s="3"/>
      <c r="E575" s="3"/>
      <c r="F575" s="7"/>
      <c r="G575" s="9"/>
      <c r="H575" s="3"/>
      <c r="I575" s="3"/>
      <c r="J575" s="3"/>
      <c r="K575" s="3"/>
      <c r="L575" s="10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ht="15.75" customHeight="1">
      <c r="A576" s="3"/>
      <c r="B576" s="3"/>
      <c r="C576" s="3"/>
      <c r="D576" s="3"/>
      <c r="E576" s="3"/>
      <c r="F576" s="7"/>
      <c r="G576" s="9"/>
      <c r="H576" s="3"/>
      <c r="I576" s="3"/>
      <c r="J576" s="3"/>
      <c r="K576" s="3"/>
      <c r="L576" s="10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5.75" customHeight="1">
      <c r="A577" s="3"/>
      <c r="B577" s="3"/>
      <c r="C577" s="3"/>
      <c r="D577" s="3"/>
      <c r="E577" s="3"/>
      <c r="F577" s="7"/>
      <c r="G577" s="9"/>
      <c r="H577" s="3"/>
      <c r="I577" s="3"/>
      <c r="J577" s="3"/>
      <c r="K577" s="3"/>
      <c r="L577" s="10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ht="15.75" customHeight="1">
      <c r="A578" s="3"/>
      <c r="B578" s="3"/>
      <c r="C578" s="3"/>
      <c r="D578" s="3"/>
      <c r="E578" s="3"/>
      <c r="F578" s="7"/>
      <c r="G578" s="9"/>
      <c r="H578" s="3"/>
      <c r="I578" s="3"/>
      <c r="J578" s="3"/>
      <c r="K578" s="3"/>
      <c r="L578" s="10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ht="15.75" customHeight="1">
      <c r="A579" s="3"/>
      <c r="B579" s="3"/>
      <c r="C579" s="3"/>
      <c r="D579" s="3"/>
      <c r="E579" s="3"/>
      <c r="F579" s="7"/>
      <c r="G579" s="9"/>
      <c r="H579" s="3"/>
      <c r="I579" s="3"/>
      <c r="J579" s="3"/>
      <c r="K579" s="3"/>
      <c r="L579" s="10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ht="15.75" customHeight="1">
      <c r="A580" s="3"/>
      <c r="B580" s="3"/>
      <c r="C580" s="3"/>
      <c r="D580" s="3"/>
      <c r="E580" s="3"/>
      <c r="F580" s="7"/>
      <c r="G580" s="9"/>
      <c r="H580" s="3"/>
      <c r="I580" s="3"/>
      <c r="J580" s="3"/>
      <c r="K580" s="3"/>
      <c r="L580" s="10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ht="15.75" customHeight="1">
      <c r="A581" s="3"/>
      <c r="B581" s="3"/>
      <c r="C581" s="3"/>
      <c r="D581" s="3"/>
      <c r="E581" s="3"/>
      <c r="F581" s="7"/>
      <c r="G581" s="9"/>
      <c r="H581" s="3"/>
      <c r="I581" s="3"/>
      <c r="J581" s="3"/>
      <c r="K581" s="3"/>
      <c r="L581" s="10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ht="15.75" customHeight="1">
      <c r="A582" s="3"/>
      <c r="B582" s="3"/>
      <c r="C582" s="3"/>
      <c r="D582" s="3"/>
      <c r="E582" s="3"/>
      <c r="F582" s="7"/>
      <c r="G582" s="9"/>
      <c r="H582" s="3"/>
      <c r="I582" s="3"/>
      <c r="J582" s="3"/>
      <c r="K582" s="3"/>
      <c r="L582" s="10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ht="15.75" customHeight="1">
      <c r="A583" s="3"/>
      <c r="B583" s="3"/>
      <c r="C583" s="3"/>
      <c r="D583" s="3"/>
      <c r="E583" s="3"/>
      <c r="F583" s="7"/>
      <c r="G583" s="9"/>
      <c r="H583" s="3"/>
      <c r="I583" s="3"/>
      <c r="J583" s="3"/>
      <c r="K583" s="3"/>
      <c r="L583" s="10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ht="15.75" customHeight="1">
      <c r="A584" s="3"/>
      <c r="B584" s="3"/>
      <c r="C584" s="3"/>
      <c r="D584" s="3"/>
      <c r="E584" s="3"/>
      <c r="F584" s="7"/>
      <c r="G584" s="9"/>
      <c r="H584" s="3"/>
      <c r="I584" s="3"/>
      <c r="J584" s="3"/>
      <c r="K584" s="3"/>
      <c r="L584" s="10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ht="15.75" customHeight="1">
      <c r="A585" s="3"/>
      <c r="B585" s="3"/>
      <c r="C585" s="3"/>
      <c r="D585" s="3"/>
      <c r="E585" s="3"/>
      <c r="F585" s="7"/>
      <c r="G585" s="9"/>
      <c r="H585" s="3"/>
      <c r="I585" s="3"/>
      <c r="J585" s="3"/>
      <c r="K585" s="3"/>
      <c r="L585" s="10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ht="15.75" customHeight="1">
      <c r="A586" s="3"/>
      <c r="B586" s="3"/>
      <c r="C586" s="3"/>
      <c r="D586" s="3"/>
      <c r="E586" s="3"/>
      <c r="F586" s="7"/>
      <c r="G586" s="9"/>
      <c r="H586" s="3"/>
      <c r="I586" s="3"/>
      <c r="J586" s="3"/>
      <c r="K586" s="3"/>
      <c r="L586" s="10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ht="15.75" customHeight="1">
      <c r="A587" s="3"/>
      <c r="B587" s="3"/>
      <c r="C587" s="3"/>
      <c r="D587" s="3"/>
      <c r="E587" s="3"/>
      <c r="F587" s="7"/>
      <c r="G587" s="9"/>
      <c r="H587" s="3"/>
      <c r="I587" s="3"/>
      <c r="J587" s="3"/>
      <c r="K587" s="3"/>
      <c r="L587" s="10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ht="15.75" customHeight="1">
      <c r="A588" s="3"/>
      <c r="B588" s="3"/>
      <c r="C588" s="3"/>
      <c r="D588" s="3"/>
      <c r="E588" s="3"/>
      <c r="F588" s="7"/>
      <c r="G588" s="9"/>
      <c r="H588" s="3"/>
      <c r="I588" s="3"/>
      <c r="J588" s="3"/>
      <c r="K588" s="3"/>
      <c r="L588" s="10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ht="15.75" customHeight="1">
      <c r="A589" s="3"/>
      <c r="B589" s="3"/>
      <c r="C589" s="3"/>
      <c r="D589" s="3"/>
      <c r="E589" s="3"/>
      <c r="F589" s="7"/>
      <c r="G589" s="9"/>
      <c r="H589" s="3"/>
      <c r="I589" s="3"/>
      <c r="J589" s="3"/>
      <c r="K589" s="3"/>
      <c r="L589" s="10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ht="15.75" customHeight="1">
      <c r="A590" s="3"/>
      <c r="B590" s="3"/>
      <c r="C590" s="3"/>
      <c r="D590" s="3"/>
      <c r="E590" s="3"/>
      <c r="F590" s="7"/>
      <c r="G590" s="9"/>
      <c r="H590" s="3"/>
      <c r="I590" s="3"/>
      <c r="J590" s="3"/>
      <c r="K590" s="3"/>
      <c r="L590" s="10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ht="15.75" customHeight="1">
      <c r="A591" s="3"/>
      <c r="B591" s="3"/>
      <c r="C591" s="3"/>
      <c r="D591" s="3"/>
      <c r="E591" s="3"/>
      <c r="F591" s="7"/>
      <c r="G591" s="9"/>
      <c r="H591" s="3"/>
      <c r="I591" s="3"/>
      <c r="J591" s="3"/>
      <c r="K591" s="3"/>
      <c r="L591" s="10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ht="15.75" customHeight="1">
      <c r="A592" s="3"/>
      <c r="B592" s="3"/>
      <c r="C592" s="3"/>
      <c r="D592" s="3"/>
      <c r="E592" s="3"/>
      <c r="F592" s="7"/>
      <c r="G592" s="9"/>
      <c r="H592" s="3"/>
      <c r="I592" s="3"/>
      <c r="J592" s="3"/>
      <c r="K592" s="3"/>
      <c r="L592" s="10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ht="15.75" customHeight="1">
      <c r="A593" s="3"/>
      <c r="B593" s="3"/>
      <c r="C593" s="3"/>
      <c r="D593" s="3"/>
      <c r="E593" s="3"/>
      <c r="F593" s="7"/>
      <c r="G593" s="9"/>
      <c r="H593" s="3"/>
      <c r="I593" s="3"/>
      <c r="J593" s="3"/>
      <c r="K593" s="3"/>
      <c r="L593" s="10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ht="15.75" customHeight="1">
      <c r="A594" s="3"/>
      <c r="B594" s="3"/>
      <c r="C594" s="3"/>
      <c r="D594" s="3"/>
      <c r="E594" s="3"/>
      <c r="F594" s="7"/>
      <c r="G594" s="9"/>
      <c r="H594" s="3"/>
      <c r="I594" s="3"/>
      <c r="J594" s="3"/>
      <c r="K594" s="3"/>
      <c r="L594" s="10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ht="15.75" customHeight="1">
      <c r="A595" s="3"/>
      <c r="B595" s="3"/>
      <c r="C595" s="3"/>
      <c r="D595" s="3"/>
      <c r="E595" s="3"/>
      <c r="F595" s="7"/>
      <c r="G595" s="9"/>
      <c r="H595" s="3"/>
      <c r="I595" s="3"/>
      <c r="J595" s="3"/>
      <c r="K595" s="3"/>
      <c r="L595" s="10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ht="15.75" customHeight="1">
      <c r="A596" s="3"/>
      <c r="B596" s="3"/>
      <c r="C596" s="3"/>
      <c r="D596" s="3"/>
      <c r="E596" s="3"/>
      <c r="F596" s="7"/>
      <c r="G596" s="9"/>
      <c r="H596" s="3"/>
      <c r="I596" s="3"/>
      <c r="J596" s="3"/>
      <c r="K596" s="3"/>
      <c r="L596" s="10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ht="15.75" customHeight="1">
      <c r="A597" s="3"/>
      <c r="B597" s="3"/>
      <c r="C597" s="3"/>
      <c r="D597" s="3"/>
      <c r="E597" s="3"/>
      <c r="F597" s="7"/>
      <c r="G597" s="9"/>
      <c r="H597" s="3"/>
      <c r="I597" s="3"/>
      <c r="J597" s="3"/>
      <c r="K597" s="3"/>
      <c r="L597" s="10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ht="15.75" customHeight="1">
      <c r="A598" s="3"/>
      <c r="B598" s="3"/>
      <c r="C598" s="3"/>
      <c r="D598" s="3"/>
      <c r="E598" s="3"/>
      <c r="F598" s="7"/>
      <c r="G598" s="9"/>
      <c r="H598" s="3"/>
      <c r="I598" s="3"/>
      <c r="J598" s="3"/>
      <c r="K598" s="3"/>
      <c r="L598" s="10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ht="15.75" customHeight="1">
      <c r="A599" s="3"/>
      <c r="B599" s="3"/>
      <c r="C599" s="3"/>
      <c r="D599" s="3"/>
      <c r="E599" s="3"/>
      <c r="F599" s="7"/>
      <c r="G599" s="9"/>
      <c r="H599" s="3"/>
      <c r="I599" s="3"/>
      <c r="J599" s="3"/>
      <c r="K599" s="3"/>
      <c r="L599" s="10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ht="15.75" customHeight="1">
      <c r="A600" s="3"/>
      <c r="B600" s="3"/>
      <c r="C600" s="3"/>
      <c r="D600" s="3"/>
      <c r="E600" s="3"/>
      <c r="F600" s="7"/>
      <c r="G600" s="9"/>
      <c r="H600" s="3"/>
      <c r="I600" s="3"/>
      <c r="J600" s="3"/>
      <c r="K600" s="3"/>
      <c r="L600" s="10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ht="15.75" customHeight="1">
      <c r="A601" s="3"/>
      <c r="B601" s="3"/>
      <c r="C601" s="3"/>
      <c r="D601" s="3"/>
      <c r="E601" s="3"/>
      <c r="F601" s="7"/>
      <c r="G601" s="9"/>
      <c r="H601" s="3"/>
      <c r="I601" s="3"/>
      <c r="J601" s="3"/>
      <c r="K601" s="3"/>
      <c r="L601" s="10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ht="15.75" customHeight="1">
      <c r="A602" s="3"/>
      <c r="B602" s="3"/>
      <c r="C602" s="3"/>
      <c r="D602" s="3"/>
      <c r="E602" s="3"/>
      <c r="F602" s="7"/>
      <c r="G602" s="9"/>
      <c r="H602" s="3"/>
      <c r="I602" s="3"/>
      <c r="J602" s="3"/>
      <c r="K602" s="3"/>
      <c r="L602" s="10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ht="15.75" customHeight="1">
      <c r="A603" s="3"/>
      <c r="B603" s="3"/>
      <c r="C603" s="3"/>
      <c r="D603" s="3"/>
      <c r="E603" s="3"/>
      <c r="F603" s="7"/>
      <c r="G603" s="9"/>
      <c r="H603" s="3"/>
      <c r="I603" s="3"/>
      <c r="J603" s="3"/>
      <c r="K603" s="3"/>
      <c r="L603" s="10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ht="15.75" customHeight="1">
      <c r="A604" s="3"/>
      <c r="B604" s="3"/>
      <c r="C604" s="3"/>
      <c r="D604" s="3"/>
      <c r="E604" s="3"/>
      <c r="F604" s="7"/>
      <c r="G604" s="9"/>
      <c r="H604" s="3"/>
      <c r="I604" s="3"/>
      <c r="J604" s="3"/>
      <c r="K604" s="3"/>
      <c r="L604" s="10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ht="15.75" customHeight="1">
      <c r="A605" s="3"/>
      <c r="B605" s="3"/>
      <c r="C605" s="3"/>
      <c r="D605" s="3"/>
      <c r="E605" s="3"/>
      <c r="F605" s="7"/>
      <c r="G605" s="9"/>
      <c r="H605" s="3"/>
      <c r="I605" s="3"/>
      <c r="J605" s="3"/>
      <c r="K605" s="3"/>
      <c r="L605" s="10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ht="15.75" customHeight="1">
      <c r="A606" s="3"/>
      <c r="B606" s="3"/>
      <c r="C606" s="3"/>
      <c r="D606" s="3"/>
      <c r="E606" s="3"/>
      <c r="F606" s="7"/>
      <c r="G606" s="9"/>
      <c r="H606" s="3"/>
      <c r="I606" s="3"/>
      <c r="J606" s="3"/>
      <c r="K606" s="3"/>
      <c r="L606" s="10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ht="15.75" customHeight="1">
      <c r="A607" s="3"/>
      <c r="B607" s="3"/>
      <c r="C607" s="3"/>
      <c r="D607" s="3"/>
      <c r="E607" s="3"/>
      <c r="F607" s="7"/>
      <c r="G607" s="9"/>
      <c r="H607" s="3"/>
      <c r="I607" s="3"/>
      <c r="J607" s="3"/>
      <c r="K607" s="3"/>
      <c r="L607" s="10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ht="15.75" customHeight="1">
      <c r="A608" s="3"/>
      <c r="B608" s="3"/>
      <c r="C608" s="3"/>
      <c r="D608" s="3"/>
      <c r="E608" s="3"/>
      <c r="F608" s="7"/>
      <c r="G608" s="9"/>
      <c r="H608" s="3"/>
      <c r="I608" s="3"/>
      <c r="J608" s="3"/>
      <c r="K608" s="3"/>
      <c r="L608" s="10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ht="15.75" customHeight="1">
      <c r="A609" s="3"/>
      <c r="B609" s="3"/>
      <c r="C609" s="3"/>
      <c r="D609" s="3"/>
      <c r="E609" s="3"/>
      <c r="F609" s="7"/>
      <c r="G609" s="9"/>
      <c r="H609" s="3"/>
      <c r="I609" s="3"/>
      <c r="J609" s="3"/>
      <c r="K609" s="3"/>
      <c r="L609" s="10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ht="15.75" customHeight="1">
      <c r="A610" s="3"/>
      <c r="B610" s="3"/>
      <c r="C610" s="3"/>
      <c r="D610" s="3"/>
      <c r="E610" s="3"/>
      <c r="F610" s="7"/>
      <c r="G610" s="9"/>
      <c r="H610" s="3"/>
      <c r="I610" s="3"/>
      <c r="J610" s="3"/>
      <c r="K610" s="3"/>
      <c r="L610" s="10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ht="15.75" customHeight="1">
      <c r="A611" s="3"/>
      <c r="B611" s="3"/>
      <c r="C611" s="3"/>
      <c r="D611" s="3"/>
      <c r="E611" s="3"/>
      <c r="F611" s="7"/>
      <c r="G611" s="9"/>
      <c r="H611" s="3"/>
      <c r="I611" s="3"/>
      <c r="J611" s="3"/>
      <c r="K611" s="3"/>
      <c r="L611" s="10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ht="15.75" customHeight="1">
      <c r="A612" s="3"/>
      <c r="B612" s="3"/>
      <c r="C612" s="3"/>
      <c r="D612" s="3"/>
      <c r="E612" s="3"/>
      <c r="F612" s="7"/>
      <c r="G612" s="9"/>
      <c r="H612" s="3"/>
      <c r="I612" s="3"/>
      <c r="J612" s="3"/>
      <c r="K612" s="3"/>
      <c r="L612" s="10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ht="15.75" customHeight="1">
      <c r="A613" s="3"/>
      <c r="B613" s="3"/>
      <c r="C613" s="3"/>
      <c r="D613" s="3"/>
      <c r="E613" s="3"/>
      <c r="F613" s="7"/>
      <c r="G613" s="9"/>
      <c r="H613" s="3"/>
      <c r="I613" s="3"/>
      <c r="J613" s="3"/>
      <c r="K613" s="3"/>
      <c r="L613" s="10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ht="15.75" customHeight="1">
      <c r="A614" s="3"/>
      <c r="B614" s="3"/>
      <c r="C614" s="3"/>
      <c r="D614" s="3"/>
      <c r="E614" s="3"/>
      <c r="F614" s="7"/>
      <c r="G614" s="9"/>
      <c r="H614" s="3"/>
      <c r="I614" s="3"/>
      <c r="J614" s="3"/>
      <c r="K614" s="3"/>
      <c r="L614" s="10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ht="15.75" customHeight="1">
      <c r="A615" s="3"/>
      <c r="B615" s="3"/>
      <c r="C615" s="3"/>
      <c r="D615" s="3"/>
      <c r="E615" s="3"/>
      <c r="F615" s="7"/>
      <c r="G615" s="9"/>
      <c r="H615" s="3"/>
      <c r="I615" s="3"/>
      <c r="J615" s="3"/>
      <c r="K615" s="3"/>
      <c r="L615" s="10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ht="15.75" customHeight="1">
      <c r="A616" s="3"/>
      <c r="B616" s="3"/>
      <c r="C616" s="3"/>
      <c r="D616" s="3"/>
      <c r="E616" s="3"/>
      <c r="F616" s="7"/>
      <c r="G616" s="9"/>
      <c r="H616" s="3"/>
      <c r="I616" s="3"/>
      <c r="J616" s="3"/>
      <c r="K616" s="3"/>
      <c r="L616" s="10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ht="15.75" customHeight="1">
      <c r="A617" s="3"/>
      <c r="B617" s="3"/>
      <c r="C617" s="3"/>
      <c r="D617" s="3"/>
      <c r="E617" s="3"/>
      <c r="F617" s="7"/>
      <c r="G617" s="9"/>
      <c r="H617" s="3"/>
      <c r="I617" s="3"/>
      <c r="J617" s="3"/>
      <c r="K617" s="3"/>
      <c r="L617" s="10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ht="15.75" customHeight="1">
      <c r="A618" s="3"/>
      <c r="B618" s="3"/>
      <c r="C618" s="3"/>
      <c r="D618" s="3"/>
      <c r="E618" s="3"/>
      <c r="F618" s="7"/>
      <c r="G618" s="9"/>
      <c r="H618" s="3"/>
      <c r="I618" s="3"/>
      <c r="J618" s="3"/>
      <c r="K618" s="3"/>
      <c r="L618" s="10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ht="15.75" customHeight="1">
      <c r="A619" s="3"/>
      <c r="B619" s="3"/>
      <c r="C619" s="3"/>
      <c r="D619" s="3"/>
      <c r="E619" s="3"/>
      <c r="F619" s="7"/>
      <c r="G619" s="9"/>
      <c r="H619" s="3"/>
      <c r="I619" s="3"/>
      <c r="J619" s="3"/>
      <c r="K619" s="3"/>
      <c r="L619" s="10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ht="15.75" customHeight="1">
      <c r="A620" s="3"/>
      <c r="B620" s="3"/>
      <c r="C620" s="3"/>
      <c r="D620" s="3"/>
      <c r="E620" s="3"/>
      <c r="F620" s="7"/>
      <c r="G620" s="9"/>
      <c r="H620" s="3"/>
      <c r="I620" s="3"/>
      <c r="J620" s="3"/>
      <c r="K620" s="3"/>
      <c r="L620" s="10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ht="15.75" customHeight="1">
      <c r="A621" s="3"/>
      <c r="B621" s="3"/>
      <c r="C621" s="3"/>
      <c r="D621" s="3"/>
      <c r="E621" s="3"/>
      <c r="F621" s="7"/>
      <c r="G621" s="9"/>
      <c r="H621" s="3"/>
      <c r="I621" s="3"/>
      <c r="J621" s="3"/>
      <c r="K621" s="3"/>
      <c r="L621" s="10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ht="15.75" customHeight="1">
      <c r="A622" s="3"/>
      <c r="B622" s="3"/>
      <c r="C622" s="3"/>
      <c r="D622" s="3"/>
      <c r="E622" s="3"/>
      <c r="F622" s="7"/>
      <c r="G622" s="9"/>
      <c r="H622" s="3"/>
      <c r="I622" s="3"/>
      <c r="J622" s="3"/>
      <c r="K622" s="3"/>
      <c r="L622" s="10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ht="15.75" customHeight="1">
      <c r="A623" s="3"/>
      <c r="B623" s="3"/>
      <c r="C623" s="3"/>
      <c r="D623" s="3"/>
      <c r="E623" s="3"/>
      <c r="F623" s="7"/>
      <c r="G623" s="9"/>
      <c r="H623" s="3"/>
      <c r="I623" s="3"/>
      <c r="J623" s="3"/>
      <c r="K623" s="3"/>
      <c r="L623" s="10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ht="15.75" customHeight="1">
      <c r="A624" s="3"/>
      <c r="B624" s="3"/>
      <c r="C624" s="3"/>
      <c r="D624" s="3"/>
      <c r="E624" s="3"/>
      <c r="F624" s="7"/>
      <c r="G624" s="9"/>
      <c r="H624" s="3"/>
      <c r="I624" s="3"/>
      <c r="J624" s="3"/>
      <c r="K624" s="3"/>
      <c r="L624" s="10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ht="15.75" customHeight="1">
      <c r="A625" s="3"/>
      <c r="B625" s="3"/>
      <c r="C625" s="3"/>
      <c r="D625" s="3"/>
      <c r="E625" s="3"/>
      <c r="F625" s="7"/>
      <c r="G625" s="9"/>
      <c r="H625" s="3"/>
      <c r="I625" s="3"/>
      <c r="J625" s="3"/>
      <c r="K625" s="3"/>
      <c r="L625" s="10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ht="15.75" customHeight="1">
      <c r="A626" s="3"/>
      <c r="B626" s="3"/>
      <c r="C626" s="3"/>
      <c r="D626" s="3"/>
      <c r="E626" s="3"/>
      <c r="F626" s="7"/>
      <c r="G626" s="9"/>
      <c r="H626" s="3"/>
      <c r="I626" s="3"/>
      <c r="J626" s="3"/>
      <c r="K626" s="3"/>
      <c r="L626" s="10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ht="15.75" customHeight="1">
      <c r="A627" s="3"/>
      <c r="B627" s="3"/>
      <c r="C627" s="3"/>
      <c r="D627" s="3"/>
      <c r="E627" s="3"/>
      <c r="F627" s="7"/>
      <c r="G627" s="9"/>
      <c r="H627" s="3"/>
      <c r="I627" s="3"/>
      <c r="J627" s="3"/>
      <c r="K627" s="3"/>
      <c r="L627" s="10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ht="15.75" customHeight="1">
      <c r="A628" s="3"/>
      <c r="B628" s="3"/>
      <c r="C628" s="3"/>
      <c r="D628" s="3"/>
      <c r="E628" s="3"/>
      <c r="F628" s="7"/>
      <c r="G628" s="9"/>
      <c r="H628" s="3"/>
      <c r="I628" s="3"/>
      <c r="J628" s="3"/>
      <c r="K628" s="3"/>
      <c r="L628" s="10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ht="15.75" customHeight="1">
      <c r="A629" s="3"/>
      <c r="B629" s="3"/>
      <c r="C629" s="3"/>
      <c r="D629" s="3"/>
      <c r="E629" s="3"/>
      <c r="F629" s="7"/>
      <c r="G629" s="9"/>
      <c r="H629" s="3"/>
      <c r="I629" s="3"/>
      <c r="J629" s="3"/>
      <c r="K629" s="3"/>
      <c r="L629" s="10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ht="15.75" customHeight="1">
      <c r="A630" s="3"/>
      <c r="B630" s="3"/>
      <c r="C630" s="3"/>
      <c r="D630" s="3"/>
      <c r="E630" s="3"/>
      <c r="F630" s="7"/>
      <c r="G630" s="9"/>
      <c r="H630" s="3"/>
      <c r="I630" s="3"/>
      <c r="J630" s="3"/>
      <c r="K630" s="3"/>
      <c r="L630" s="10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ht="15.75" customHeight="1">
      <c r="A631" s="3"/>
      <c r="B631" s="3"/>
      <c r="C631" s="3"/>
      <c r="D631" s="3"/>
      <c r="E631" s="3"/>
      <c r="F631" s="7"/>
      <c r="G631" s="9"/>
      <c r="H631" s="3"/>
      <c r="I631" s="3"/>
      <c r="J631" s="3"/>
      <c r="K631" s="3"/>
      <c r="L631" s="10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ht="15.75" customHeight="1">
      <c r="A632" s="3"/>
      <c r="B632" s="3"/>
      <c r="C632" s="3"/>
      <c r="D632" s="3"/>
      <c r="E632" s="3"/>
      <c r="F632" s="7"/>
      <c r="G632" s="9"/>
      <c r="H632" s="3"/>
      <c r="I632" s="3"/>
      <c r="J632" s="3"/>
      <c r="K632" s="3"/>
      <c r="L632" s="10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ht="15.75" customHeight="1">
      <c r="A633" s="3"/>
      <c r="B633" s="3"/>
      <c r="C633" s="3"/>
      <c r="D633" s="3"/>
      <c r="E633" s="3"/>
      <c r="F633" s="7"/>
      <c r="G633" s="9"/>
      <c r="H633" s="3"/>
      <c r="I633" s="3"/>
      <c r="J633" s="3"/>
      <c r="K633" s="3"/>
      <c r="L633" s="10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ht="15.75" customHeight="1">
      <c r="A634" s="3"/>
      <c r="B634" s="3"/>
      <c r="C634" s="3"/>
      <c r="D634" s="3"/>
      <c r="E634" s="3"/>
      <c r="F634" s="7"/>
      <c r="G634" s="9"/>
      <c r="H634" s="3"/>
      <c r="I634" s="3"/>
      <c r="J634" s="3"/>
      <c r="K634" s="3"/>
      <c r="L634" s="10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ht="15.75" customHeight="1">
      <c r="A635" s="3"/>
      <c r="B635" s="3"/>
      <c r="C635" s="3"/>
      <c r="D635" s="3"/>
      <c r="E635" s="3"/>
      <c r="F635" s="7"/>
      <c r="G635" s="9"/>
      <c r="H635" s="3"/>
      <c r="I635" s="3"/>
      <c r="J635" s="3"/>
      <c r="K635" s="3"/>
      <c r="L635" s="10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ht="15.75" customHeight="1">
      <c r="A636" s="3"/>
      <c r="B636" s="3"/>
      <c r="C636" s="3"/>
      <c r="D636" s="3"/>
      <c r="E636" s="3"/>
      <c r="F636" s="7"/>
      <c r="G636" s="9"/>
      <c r="H636" s="3"/>
      <c r="I636" s="3"/>
      <c r="J636" s="3"/>
      <c r="K636" s="3"/>
      <c r="L636" s="10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ht="15.75" customHeight="1">
      <c r="A637" s="3"/>
      <c r="B637" s="3"/>
      <c r="C637" s="3"/>
      <c r="D637" s="3"/>
      <c r="E637" s="3"/>
      <c r="F637" s="7"/>
      <c r="G637" s="9"/>
      <c r="H637" s="3"/>
      <c r="I637" s="3"/>
      <c r="J637" s="3"/>
      <c r="K637" s="3"/>
      <c r="L637" s="10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ht="15.75" customHeight="1">
      <c r="A638" s="3"/>
      <c r="B638" s="3"/>
      <c r="C638" s="3"/>
      <c r="D638" s="3"/>
      <c r="E638" s="3"/>
      <c r="F638" s="7"/>
      <c r="G638" s="9"/>
      <c r="H638" s="3"/>
      <c r="I638" s="3"/>
      <c r="J638" s="3"/>
      <c r="K638" s="3"/>
      <c r="L638" s="10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ht="15.75" customHeight="1">
      <c r="A639" s="3"/>
      <c r="B639" s="3"/>
      <c r="C639" s="3"/>
      <c r="D639" s="3"/>
      <c r="E639" s="3"/>
      <c r="F639" s="7"/>
      <c r="G639" s="9"/>
      <c r="H639" s="3"/>
      <c r="I639" s="3"/>
      <c r="J639" s="3"/>
      <c r="K639" s="3"/>
      <c r="L639" s="10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ht="15.75" customHeight="1">
      <c r="A640" s="3"/>
      <c r="B640" s="3"/>
      <c r="C640" s="3"/>
      <c r="D640" s="3"/>
      <c r="E640" s="3"/>
      <c r="F640" s="7"/>
      <c r="G640" s="9"/>
      <c r="H640" s="3"/>
      <c r="I640" s="3"/>
      <c r="J640" s="3"/>
      <c r="K640" s="3"/>
      <c r="L640" s="10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ht="15.75" customHeight="1">
      <c r="A641" s="3"/>
      <c r="B641" s="3"/>
      <c r="C641" s="3"/>
      <c r="D641" s="3"/>
      <c r="E641" s="3"/>
      <c r="F641" s="7"/>
      <c r="G641" s="9"/>
      <c r="H641" s="3"/>
      <c r="I641" s="3"/>
      <c r="J641" s="3"/>
      <c r="K641" s="3"/>
      <c r="L641" s="10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ht="15.75" customHeight="1">
      <c r="A642" s="3"/>
      <c r="B642" s="3"/>
      <c r="C642" s="3"/>
      <c r="D642" s="3"/>
      <c r="E642" s="3"/>
      <c r="F642" s="7"/>
      <c r="G642" s="9"/>
      <c r="H642" s="3"/>
      <c r="I642" s="3"/>
      <c r="J642" s="3"/>
      <c r="K642" s="3"/>
      <c r="L642" s="10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ht="15.75" customHeight="1">
      <c r="A643" s="3"/>
      <c r="B643" s="3"/>
      <c r="C643" s="3"/>
      <c r="D643" s="3"/>
      <c r="E643" s="3"/>
      <c r="F643" s="7"/>
      <c r="G643" s="9"/>
      <c r="H643" s="3"/>
      <c r="I643" s="3"/>
      <c r="J643" s="3"/>
      <c r="K643" s="3"/>
      <c r="L643" s="10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ht="15.75" customHeight="1">
      <c r="A644" s="3"/>
      <c r="B644" s="3"/>
      <c r="C644" s="3"/>
      <c r="D644" s="3"/>
      <c r="E644" s="3"/>
      <c r="F644" s="7"/>
      <c r="G644" s="9"/>
      <c r="H644" s="3"/>
      <c r="I644" s="3"/>
      <c r="J644" s="3"/>
      <c r="K644" s="3"/>
      <c r="L644" s="10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ht="15.75" customHeight="1">
      <c r="A645" s="3"/>
      <c r="B645" s="3"/>
      <c r="C645" s="3"/>
      <c r="D645" s="3"/>
      <c r="E645" s="3"/>
      <c r="F645" s="7"/>
      <c r="G645" s="9"/>
      <c r="H645" s="3"/>
      <c r="I645" s="3"/>
      <c r="J645" s="3"/>
      <c r="K645" s="3"/>
      <c r="L645" s="10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ht="15.75" customHeight="1">
      <c r="A646" s="3"/>
      <c r="B646" s="3"/>
      <c r="C646" s="3"/>
      <c r="D646" s="3"/>
      <c r="E646" s="3"/>
      <c r="F646" s="7"/>
      <c r="G646" s="9"/>
      <c r="H646" s="3"/>
      <c r="I646" s="3"/>
      <c r="J646" s="3"/>
      <c r="K646" s="3"/>
      <c r="L646" s="10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ht="15.75" customHeight="1">
      <c r="A647" s="3"/>
      <c r="B647" s="3"/>
      <c r="C647" s="3"/>
      <c r="D647" s="3"/>
      <c r="E647" s="3"/>
      <c r="F647" s="7"/>
      <c r="G647" s="9"/>
      <c r="H647" s="3"/>
      <c r="I647" s="3"/>
      <c r="J647" s="3"/>
      <c r="K647" s="3"/>
      <c r="L647" s="10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ht="15.75" customHeight="1">
      <c r="A648" s="3"/>
      <c r="B648" s="3"/>
      <c r="C648" s="3"/>
      <c r="D648" s="3"/>
      <c r="E648" s="3"/>
      <c r="F648" s="7"/>
      <c r="G648" s="9"/>
      <c r="H648" s="3"/>
      <c r="I648" s="3"/>
      <c r="J648" s="3"/>
      <c r="K648" s="3"/>
      <c r="L648" s="10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ht="15.75" customHeight="1">
      <c r="A649" s="3"/>
      <c r="B649" s="3"/>
      <c r="C649" s="3"/>
      <c r="D649" s="3"/>
      <c r="E649" s="3"/>
      <c r="F649" s="7"/>
      <c r="G649" s="9"/>
      <c r="H649" s="3"/>
      <c r="I649" s="3"/>
      <c r="J649" s="3"/>
      <c r="K649" s="3"/>
      <c r="L649" s="10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ht="15.75" customHeight="1">
      <c r="A650" s="3"/>
      <c r="B650" s="3"/>
      <c r="C650" s="3"/>
      <c r="D650" s="3"/>
      <c r="E650" s="3"/>
      <c r="F650" s="7"/>
      <c r="G650" s="9"/>
      <c r="H650" s="3"/>
      <c r="I650" s="3"/>
      <c r="J650" s="3"/>
      <c r="K650" s="3"/>
      <c r="L650" s="10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ht="15.75" customHeight="1">
      <c r="A651" s="3"/>
      <c r="B651" s="3"/>
      <c r="C651" s="3"/>
      <c r="D651" s="3"/>
      <c r="E651" s="3"/>
      <c r="F651" s="7"/>
      <c r="G651" s="9"/>
      <c r="H651" s="3"/>
      <c r="I651" s="3"/>
      <c r="J651" s="3"/>
      <c r="K651" s="3"/>
      <c r="L651" s="10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ht="15.75" customHeight="1">
      <c r="A652" s="3"/>
      <c r="B652" s="3"/>
      <c r="C652" s="3"/>
      <c r="D652" s="3"/>
      <c r="E652" s="3"/>
      <c r="F652" s="7"/>
      <c r="G652" s="9"/>
      <c r="H652" s="3"/>
      <c r="I652" s="3"/>
      <c r="J652" s="3"/>
      <c r="K652" s="3"/>
      <c r="L652" s="10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ht="15.75" customHeight="1">
      <c r="A653" s="3"/>
      <c r="B653" s="3"/>
      <c r="C653" s="3"/>
      <c r="D653" s="3"/>
      <c r="E653" s="3"/>
      <c r="F653" s="7"/>
      <c r="G653" s="9"/>
      <c r="H653" s="3"/>
      <c r="I653" s="3"/>
      <c r="J653" s="3"/>
      <c r="K653" s="3"/>
      <c r="L653" s="10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ht="15.75" customHeight="1">
      <c r="A654" s="3"/>
      <c r="B654" s="3"/>
      <c r="C654" s="3"/>
      <c r="D654" s="3"/>
      <c r="E654" s="3"/>
      <c r="F654" s="7"/>
      <c r="G654" s="9"/>
      <c r="H654" s="3"/>
      <c r="I654" s="3"/>
      <c r="J654" s="3"/>
      <c r="K654" s="3"/>
      <c r="L654" s="10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ht="15.75" customHeight="1">
      <c r="A655" s="3"/>
      <c r="B655" s="3"/>
      <c r="C655" s="3"/>
      <c r="D655" s="3"/>
      <c r="E655" s="3"/>
      <c r="F655" s="7"/>
      <c r="G655" s="9"/>
      <c r="H655" s="3"/>
      <c r="I655" s="3"/>
      <c r="J655" s="3"/>
      <c r="K655" s="3"/>
      <c r="L655" s="10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ht="15.75" customHeight="1">
      <c r="A656" s="3"/>
      <c r="B656" s="3"/>
      <c r="C656" s="3"/>
      <c r="D656" s="3"/>
      <c r="E656" s="3"/>
      <c r="F656" s="7"/>
      <c r="G656" s="9"/>
      <c r="H656" s="3"/>
      <c r="I656" s="3"/>
      <c r="J656" s="3"/>
      <c r="K656" s="3"/>
      <c r="L656" s="10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ht="15.75" customHeight="1">
      <c r="A657" s="3"/>
      <c r="B657" s="3"/>
      <c r="C657" s="3"/>
      <c r="D657" s="3"/>
      <c r="E657" s="3"/>
      <c r="F657" s="7"/>
      <c r="G657" s="9"/>
      <c r="H657" s="3"/>
      <c r="I657" s="3"/>
      <c r="J657" s="3"/>
      <c r="K657" s="3"/>
      <c r="L657" s="10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ht="15.75" customHeight="1">
      <c r="A658" s="3"/>
      <c r="B658" s="3"/>
      <c r="C658" s="3"/>
      <c r="D658" s="3"/>
      <c r="E658" s="3"/>
      <c r="F658" s="7"/>
      <c r="G658" s="9"/>
      <c r="H658" s="3"/>
      <c r="I658" s="3"/>
      <c r="J658" s="3"/>
      <c r="K658" s="3"/>
      <c r="L658" s="10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ht="15.75" customHeight="1">
      <c r="A659" s="3"/>
      <c r="B659" s="3"/>
      <c r="C659" s="3"/>
      <c r="D659" s="3"/>
      <c r="E659" s="3"/>
      <c r="F659" s="7"/>
      <c r="G659" s="9"/>
      <c r="H659" s="3"/>
      <c r="I659" s="3"/>
      <c r="J659" s="3"/>
      <c r="K659" s="3"/>
      <c r="L659" s="10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ht="15.75" customHeight="1">
      <c r="A660" s="3"/>
      <c r="B660" s="3"/>
      <c r="C660" s="3"/>
      <c r="D660" s="3"/>
      <c r="E660" s="3"/>
      <c r="F660" s="7"/>
      <c r="G660" s="9"/>
      <c r="H660" s="3"/>
      <c r="I660" s="3"/>
      <c r="J660" s="3"/>
      <c r="K660" s="3"/>
      <c r="L660" s="10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ht="15.75" customHeight="1">
      <c r="A661" s="3"/>
      <c r="B661" s="3"/>
      <c r="C661" s="3"/>
      <c r="D661" s="3"/>
      <c r="E661" s="3"/>
      <c r="F661" s="7"/>
      <c r="G661" s="9"/>
      <c r="H661" s="3"/>
      <c r="I661" s="3"/>
      <c r="J661" s="3"/>
      <c r="K661" s="3"/>
      <c r="L661" s="10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ht="15.75" customHeight="1">
      <c r="A662" s="3"/>
      <c r="B662" s="3"/>
      <c r="C662" s="3"/>
      <c r="D662" s="3"/>
      <c r="E662" s="3"/>
      <c r="F662" s="7"/>
      <c r="G662" s="9"/>
      <c r="H662" s="3"/>
      <c r="I662" s="3"/>
      <c r="J662" s="3"/>
      <c r="K662" s="3"/>
      <c r="L662" s="10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ht="15.75" customHeight="1">
      <c r="A663" s="3"/>
      <c r="B663" s="3"/>
      <c r="C663" s="3"/>
      <c r="D663" s="3"/>
      <c r="E663" s="3"/>
      <c r="F663" s="7"/>
      <c r="G663" s="9"/>
      <c r="H663" s="3"/>
      <c r="I663" s="3"/>
      <c r="J663" s="3"/>
      <c r="K663" s="3"/>
      <c r="L663" s="10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ht="15.75" customHeight="1">
      <c r="A664" s="3"/>
      <c r="B664" s="3"/>
      <c r="C664" s="3"/>
      <c r="D664" s="3"/>
      <c r="E664" s="3"/>
      <c r="F664" s="7"/>
      <c r="G664" s="9"/>
      <c r="H664" s="3"/>
      <c r="I664" s="3"/>
      <c r="J664" s="3"/>
      <c r="K664" s="3"/>
      <c r="L664" s="10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ht="15.75" customHeight="1">
      <c r="A665" s="3"/>
      <c r="B665" s="3"/>
      <c r="C665" s="3"/>
      <c r="D665" s="3"/>
      <c r="E665" s="3"/>
      <c r="F665" s="7"/>
      <c r="G665" s="9"/>
      <c r="H665" s="3"/>
      <c r="I665" s="3"/>
      <c r="J665" s="3"/>
      <c r="K665" s="3"/>
      <c r="L665" s="10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ht="15.75" customHeight="1">
      <c r="A666" s="3"/>
      <c r="B666" s="3"/>
      <c r="C666" s="3"/>
      <c r="D666" s="3"/>
      <c r="E666" s="3"/>
      <c r="F666" s="7"/>
      <c r="G666" s="9"/>
      <c r="H666" s="3"/>
      <c r="I666" s="3"/>
      <c r="J666" s="3"/>
      <c r="K666" s="3"/>
      <c r="L666" s="10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ht="15.75" customHeight="1">
      <c r="A667" s="3"/>
      <c r="B667" s="3"/>
      <c r="C667" s="3"/>
      <c r="D667" s="3"/>
      <c r="E667" s="3"/>
      <c r="F667" s="7"/>
      <c r="G667" s="9"/>
      <c r="H667" s="3"/>
      <c r="I667" s="3"/>
      <c r="J667" s="3"/>
      <c r="K667" s="3"/>
      <c r="L667" s="10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ht="15.75" customHeight="1">
      <c r="A668" s="3"/>
      <c r="B668" s="3"/>
      <c r="C668" s="3"/>
      <c r="D668" s="3"/>
      <c r="E668" s="3"/>
      <c r="F668" s="7"/>
      <c r="G668" s="9"/>
      <c r="H668" s="3"/>
      <c r="I668" s="3"/>
      <c r="J668" s="3"/>
      <c r="K668" s="3"/>
      <c r="L668" s="10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ht="15.75" customHeight="1">
      <c r="A669" s="3"/>
      <c r="B669" s="3"/>
      <c r="C669" s="3"/>
      <c r="D669" s="3"/>
      <c r="E669" s="3"/>
      <c r="F669" s="7"/>
      <c r="G669" s="9"/>
      <c r="H669" s="3"/>
      <c r="I669" s="3"/>
      <c r="J669" s="3"/>
      <c r="K669" s="3"/>
      <c r="L669" s="10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ht="15.75" customHeight="1">
      <c r="A670" s="3"/>
      <c r="B670" s="3"/>
      <c r="C670" s="3"/>
      <c r="D670" s="3"/>
      <c r="E670" s="3"/>
      <c r="F670" s="7"/>
      <c r="G670" s="9"/>
      <c r="H670" s="3"/>
      <c r="I670" s="3"/>
      <c r="J670" s="3"/>
      <c r="K670" s="3"/>
      <c r="L670" s="10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ht="15.75" customHeight="1">
      <c r="A671" s="3"/>
      <c r="B671" s="3"/>
      <c r="C671" s="3"/>
      <c r="D671" s="3"/>
      <c r="E671" s="3"/>
      <c r="F671" s="7"/>
      <c r="G671" s="9"/>
      <c r="H671" s="3"/>
      <c r="I671" s="3"/>
      <c r="J671" s="3"/>
      <c r="K671" s="3"/>
      <c r="L671" s="10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ht="15.75" customHeight="1">
      <c r="A672" s="3"/>
      <c r="B672" s="3"/>
      <c r="C672" s="3"/>
      <c r="D672" s="3"/>
      <c r="E672" s="3"/>
      <c r="F672" s="7"/>
      <c r="G672" s="9"/>
      <c r="H672" s="3"/>
      <c r="I672" s="3"/>
      <c r="J672" s="3"/>
      <c r="K672" s="3"/>
      <c r="L672" s="10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ht="15.75" customHeight="1">
      <c r="A673" s="3"/>
      <c r="B673" s="3"/>
      <c r="C673" s="3"/>
      <c r="D673" s="3"/>
      <c r="E673" s="3"/>
      <c r="F673" s="7"/>
      <c r="G673" s="9"/>
      <c r="H673" s="3"/>
      <c r="I673" s="3"/>
      <c r="J673" s="3"/>
      <c r="K673" s="3"/>
      <c r="L673" s="10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ht="15.75" customHeight="1">
      <c r="A674" s="3"/>
      <c r="B674" s="3"/>
      <c r="C674" s="3"/>
      <c r="D674" s="3"/>
      <c r="E674" s="3"/>
      <c r="F674" s="7"/>
      <c r="G674" s="9"/>
      <c r="H674" s="3"/>
      <c r="I674" s="3"/>
      <c r="J674" s="3"/>
      <c r="K674" s="3"/>
      <c r="L674" s="10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ht="15.75" customHeight="1">
      <c r="A675" s="3"/>
      <c r="B675" s="3"/>
      <c r="C675" s="3"/>
      <c r="D675" s="3"/>
      <c r="E675" s="3"/>
      <c r="F675" s="7"/>
      <c r="G675" s="9"/>
      <c r="H675" s="3"/>
      <c r="I675" s="3"/>
      <c r="J675" s="3"/>
      <c r="K675" s="3"/>
      <c r="L675" s="10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ht="15.75" customHeight="1">
      <c r="A676" s="3"/>
      <c r="B676" s="3"/>
      <c r="C676" s="3"/>
      <c r="D676" s="3"/>
      <c r="E676" s="3"/>
      <c r="F676" s="7"/>
      <c r="G676" s="9"/>
      <c r="H676" s="3"/>
      <c r="I676" s="3"/>
      <c r="J676" s="3"/>
      <c r="K676" s="3"/>
      <c r="L676" s="10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ht="15.75" customHeight="1">
      <c r="A677" s="3"/>
      <c r="B677" s="3"/>
      <c r="C677" s="3"/>
      <c r="D677" s="3"/>
      <c r="E677" s="3"/>
      <c r="F677" s="7"/>
      <c r="G677" s="9"/>
      <c r="H677" s="3"/>
      <c r="I677" s="3"/>
      <c r="J677" s="3"/>
      <c r="K677" s="3"/>
      <c r="L677" s="10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ht="15.75" customHeight="1">
      <c r="A678" s="3"/>
      <c r="B678" s="3"/>
      <c r="C678" s="3"/>
      <c r="D678" s="3"/>
      <c r="E678" s="3"/>
      <c r="F678" s="7"/>
      <c r="G678" s="9"/>
      <c r="H678" s="3"/>
      <c r="I678" s="3"/>
      <c r="J678" s="3"/>
      <c r="K678" s="3"/>
      <c r="L678" s="10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ht="15.75" customHeight="1">
      <c r="A679" s="3"/>
      <c r="B679" s="3"/>
      <c r="C679" s="3"/>
      <c r="D679" s="3"/>
      <c r="E679" s="3"/>
      <c r="F679" s="7"/>
      <c r="G679" s="9"/>
      <c r="H679" s="3"/>
      <c r="I679" s="3"/>
      <c r="J679" s="3"/>
      <c r="K679" s="3"/>
      <c r="L679" s="10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ht="15.75" customHeight="1">
      <c r="A680" s="3"/>
      <c r="B680" s="3"/>
      <c r="C680" s="3"/>
      <c r="D680" s="3"/>
      <c r="E680" s="3"/>
      <c r="F680" s="7"/>
      <c r="G680" s="9"/>
      <c r="H680" s="3"/>
      <c r="I680" s="3"/>
      <c r="J680" s="3"/>
      <c r="K680" s="3"/>
      <c r="L680" s="10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ht="15.75" customHeight="1">
      <c r="A681" s="3"/>
      <c r="B681" s="3"/>
      <c r="C681" s="3"/>
      <c r="D681" s="3"/>
      <c r="E681" s="3"/>
      <c r="F681" s="7"/>
      <c r="G681" s="9"/>
      <c r="H681" s="3"/>
      <c r="I681" s="3"/>
      <c r="J681" s="3"/>
      <c r="K681" s="3"/>
      <c r="L681" s="10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ht="15.75" customHeight="1">
      <c r="A682" s="3"/>
      <c r="B682" s="3"/>
      <c r="C682" s="3"/>
      <c r="D682" s="3"/>
      <c r="E682" s="3"/>
      <c r="F682" s="7"/>
      <c r="G682" s="9"/>
      <c r="H682" s="3"/>
      <c r="I682" s="3"/>
      <c r="J682" s="3"/>
      <c r="K682" s="3"/>
      <c r="L682" s="10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ht="15.75" customHeight="1">
      <c r="A683" s="3"/>
      <c r="B683" s="3"/>
      <c r="C683" s="3"/>
      <c r="D683" s="3"/>
      <c r="E683" s="3"/>
      <c r="F683" s="7"/>
      <c r="G683" s="9"/>
      <c r="H683" s="3"/>
      <c r="I683" s="3"/>
      <c r="J683" s="3"/>
      <c r="K683" s="3"/>
      <c r="L683" s="10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ht="15.75" customHeight="1">
      <c r="A684" s="3"/>
      <c r="B684" s="3"/>
      <c r="C684" s="3"/>
      <c r="D684" s="3"/>
      <c r="E684" s="3"/>
      <c r="F684" s="7"/>
      <c r="G684" s="9"/>
      <c r="H684" s="3"/>
      <c r="I684" s="3"/>
      <c r="J684" s="3"/>
      <c r="K684" s="3"/>
      <c r="L684" s="10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ht="15.75" customHeight="1">
      <c r="A685" s="3"/>
      <c r="B685" s="3"/>
      <c r="C685" s="3"/>
      <c r="D685" s="3"/>
      <c r="E685" s="3"/>
      <c r="F685" s="7"/>
      <c r="G685" s="9"/>
      <c r="H685" s="3"/>
      <c r="I685" s="3"/>
      <c r="J685" s="3"/>
      <c r="K685" s="3"/>
      <c r="L685" s="10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ht="15.75" customHeight="1">
      <c r="A686" s="3"/>
      <c r="B686" s="3"/>
      <c r="C686" s="3"/>
      <c r="D686" s="3"/>
      <c r="E686" s="3"/>
      <c r="F686" s="7"/>
      <c r="G686" s="9"/>
      <c r="H686" s="3"/>
      <c r="I686" s="3"/>
      <c r="J686" s="3"/>
      <c r="K686" s="3"/>
      <c r="L686" s="10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ht="15.75" customHeight="1">
      <c r="A687" s="3"/>
      <c r="B687" s="3"/>
      <c r="C687" s="3"/>
      <c r="D687" s="3"/>
      <c r="E687" s="3"/>
      <c r="F687" s="7"/>
      <c r="G687" s="9"/>
      <c r="H687" s="3"/>
      <c r="I687" s="3"/>
      <c r="J687" s="3"/>
      <c r="K687" s="3"/>
      <c r="L687" s="10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ht="15.75" customHeight="1">
      <c r="A688" s="3"/>
      <c r="B688" s="3"/>
      <c r="C688" s="3"/>
      <c r="D688" s="3"/>
      <c r="E688" s="3"/>
      <c r="F688" s="7"/>
      <c r="G688" s="9"/>
      <c r="H688" s="3"/>
      <c r="I688" s="3"/>
      <c r="J688" s="3"/>
      <c r="K688" s="3"/>
      <c r="L688" s="10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ht="15.75" customHeight="1">
      <c r="A689" s="3"/>
      <c r="B689" s="3"/>
      <c r="C689" s="3"/>
      <c r="D689" s="3"/>
      <c r="E689" s="3"/>
      <c r="F689" s="7"/>
      <c r="G689" s="9"/>
      <c r="H689" s="3"/>
      <c r="I689" s="3"/>
      <c r="J689" s="3"/>
      <c r="K689" s="3"/>
      <c r="L689" s="10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ht="15.75" customHeight="1">
      <c r="A690" s="3"/>
      <c r="B690" s="3"/>
      <c r="C690" s="3"/>
      <c r="D690" s="3"/>
      <c r="E690" s="3"/>
      <c r="F690" s="7"/>
      <c r="G690" s="9"/>
      <c r="H690" s="3"/>
      <c r="I690" s="3"/>
      <c r="J690" s="3"/>
      <c r="K690" s="3"/>
      <c r="L690" s="10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ht="15.75" customHeight="1">
      <c r="A691" s="3"/>
      <c r="B691" s="3"/>
      <c r="C691" s="3"/>
      <c r="D691" s="3"/>
      <c r="E691" s="3"/>
      <c r="F691" s="7"/>
      <c r="G691" s="9"/>
      <c r="H691" s="3"/>
      <c r="I691" s="3"/>
      <c r="J691" s="3"/>
      <c r="K691" s="3"/>
      <c r="L691" s="10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ht="15.75" customHeight="1">
      <c r="A692" s="3"/>
      <c r="B692" s="3"/>
      <c r="C692" s="3"/>
      <c r="D692" s="3"/>
      <c r="E692" s="3"/>
      <c r="F692" s="7"/>
      <c r="G692" s="9"/>
      <c r="H692" s="3"/>
      <c r="I692" s="3"/>
      <c r="J692" s="3"/>
      <c r="K692" s="3"/>
      <c r="L692" s="10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ht="15.75" customHeight="1">
      <c r="A693" s="3"/>
      <c r="B693" s="3"/>
      <c r="C693" s="3"/>
      <c r="D693" s="3"/>
      <c r="E693" s="3"/>
      <c r="F693" s="7"/>
      <c r="G693" s="9"/>
      <c r="H693" s="3"/>
      <c r="I693" s="3"/>
      <c r="J693" s="3"/>
      <c r="K693" s="3"/>
      <c r="L693" s="10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ht="15.75" customHeight="1">
      <c r="A694" s="3"/>
      <c r="B694" s="3"/>
      <c r="C694" s="3"/>
      <c r="D694" s="3"/>
      <c r="E694" s="3"/>
      <c r="F694" s="7"/>
      <c r="G694" s="9"/>
      <c r="H694" s="3"/>
      <c r="I694" s="3"/>
      <c r="J694" s="3"/>
      <c r="K694" s="3"/>
      <c r="L694" s="10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ht="15.75" customHeight="1">
      <c r="A695" s="3"/>
      <c r="B695" s="3"/>
      <c r="C695" s="3"/>
      <c r="D695" s="3"/>
      <c r="E695" s="3"/>
      <c r="F695" s="7"/>
      <c r="G695" s="9"/>
      <c r="H695" s="3"/>
      <c r="I695" s="3"/>
      <c r="J695" s="3"/>
      <c r="K695" s="3"/>
      <c r="L695" s="10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ht="15.75" customHeight="1">
      <c r="A696" s="3"/>
      <c r="B696" s="3"/>
      <c r="C696" s="3"/>
      <c r="D696" s="3"/>
      <c r="E696" s="3"/>
      <c r="F696" s="7"/>
      <c r="G696" s="9"/>
      <c r="H696" s="3"/>
      <c r="I696" s="3"/>
      <c r="J696" s="3"/>
      <c r="K696" s="3"/>
      <c r="L696" s="10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ht="15.75" customHeight="1">
      <c r="A697" s="3"/>
      <c r="B697" s="3"/>
      <c r="C697" s="3"/>
      <c r="D697" s="3"/>
      <c r="E697" s="3"/>
      <c r="F697" s="7"/>
      <c r="G697" s="9"/>
      <c r="H697" s="3"/>
      <c r="I697" s="3"/>
      <c r="J697" s="3"/>
      <c r="K697" s="3"/>
      <c r="L697" s="10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ht="15.75" customHeight="1">
      <c r="A698" s="3"/>
      <c r="B698" s="3"/>
      <c r="C698" s="3"/>
      <c r="D698" s="3"/>
      <c r="E698" s="3"/>
      <c r="F698" s="7"/>
      <c r="G698" s="9"/>
      <c r="H698" s="3"/>
      <c r="I698" s="3"/>
      <c r="J698" s="3"/>
      <c r="K698" s="3"/>
      <c r="L698" s="10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ht="15.75" customHeight="1">
      <c r="A699" s="3"/>
      <c r="B699" s="3"/>
      <c r="C699" s="3"/>
      <c r="D699" s="3"/>
      <c r="E699" s="3"/>
      <c r="F699" s="7"/>
      <c r="G699" s="9"/>
      <c r="H699" s="3"/>
      <c r="I699" s="3"/>
      <c r="J699" s="3"/>
      <c r="K699" s="3"/>
      <c r="L699" s="10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ht="15.75" customHeight="1">
      <c r="A700" s="3"/>
      <c r="B700" s="3"/>
      <c r="C700" s="3"/>
      <c r="D700" s="3"/>
      <c r="E700" s="3"/>
      <c r="F700" s="7"/>
      <c r="G700" s="9"/>
      <c r="H700" s="3"/>
      <c r="I700" s="3"/>
      <c r="J700" s="3"/>
      <c r="K700" s="3"/>
      <c r="L700" s="10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ht="15.75" customHeight="1">
      <c r="A701" s="3"/>
      <c r="B701" s="3"/>
      <c r="C701" s="3"/>
      <c r="D701" s="3"/>
      <c r="E701" s="3"/>
      <c r="F701" s="7"/>
      <c r="G701" s="9"/>
      <c r="H701" s="3"/>
      <c r="I701" s="3"/>
      <c r="J701" s="3"/>
      <c r="K701" s="3"/>
      <c r="L701" s="10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ht="15.75" customHeight="1">
      <c r="A702" s="3"/>
      <c r="B702" s="3"/>
      <c r="C702" s="3"/>
      <c r="D702" s="3"/>
      <c r="E702" s="3"/>
      <c r="F702" s="7"/>
      <c r="G702" s="9"/>
      <c r="H702" s="3"/>
      <c r="I702" s="3"/>
      <c r="J702" s="3"/>
      <c r="K702" s="3"/>
      <c r="L702" s="10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ht="15.75" customHeight="1">
      <c r="A703" s="3"/>
      <c r="B703" s="3"/>
      <c r="C703" s="3"/>
      <c r="D703" s="3"/>
      <c r="E703" s="3"/>
      <c r="F703" s="7"/>
      <c r="G703" s="9"/>
      <c r="H703" s="3"/>
      <c r="I703" s="3"/>
      <c r="J703" s="3"/>
      <c r="K703" s="3"/>
      <c r="L703" s="10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ht="15.75" customHeight="1">
      <c r="A704" s="3"/>
      <c r="B704" s="3"/>
      <c r="C704" s="3"/>
      <c r="D704" s="3"/>
      <c r="E704" s="3"/>
      <c r="F704" s="7"/>
      <c r="G704" s="9"/>
      <c r="H704" s="3"/>
      <c r="I704" s="3"/>
      <c r="J704" s="3"/>
      <c r="K704" s="3"/>
      <c r="L704" s="10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ht="15.75" customHeight="1">
      <c r="A705" s="3"/>
      <c r="B705" s="3"/>
      <c r="C705" s="3"/>
      <c r="D705" s="3"/>
      <c r="E705" s="3"/>
      <c r="F705" s="7"/>
      <c r="G705" s="9"/>
      <c r="H705" s="3"/>
      <c r="I705" s="3"/>
      <c r="J705" s="3"/>
      <c r="K705" s="3"/>
      <c r="L705" s="10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ht="15.75" customHeight="1">
      <c r="A706" s="3"/>
      <c r="B706" s="3"/>
      <c r="C706" s="3"/>
      <c r="D706" s="3"/>
      <c r="E706" s="3"/>
      <c r="F706" s="7"/>
      <c r="G706" s="9"/>
      <c r="H706" s="3"/>
      <c r="I706" s="3"/>
      <c r="J706" s="3"/>
      <c r="K706" s="3"/>
      <c r="L706" s="10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ht="15.75" customHeight="1">
      <c r="A707" s="3"/>
      <c r="B707" s="3"/>
      <c r="C707" s="3"/>
      <c r="D707" s="3"/>
      <c r="E707" s="3"/>
      <c r="F707" s="7"/>
      <c r="G707" s="9"/>
      <c r="H707" s="3"/>
      <c r="I707" s="3"/>
      <c r="J707" s="3"/>
      <c r="K707" s="3"/>
      <c r="L707" s="10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ht="15.75" customHeight="1">
      <c r="A708" s="3"/>
      <c r="B708" s="3"/>
      <c r="C708" s="3"/>
      <c r="D708" s="3"/>
      <c r="E708" s="3"/>
      <c r="F708" s="7"/>
      <c r="G708" s="9"/>
      <c r="H708" s="3"/>
      <c r="I708" s="3"/>
      <c r="J708" s="3"/>
      <c r="K708" s="3"/>
      <c r="L708" s="10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ht="15.75" customHeight="1">
      <c r="A709" s="3"/>
      <c r="B709" s="3"/>
      <c r="C709" s="3"/>
      <c r="D709" s="3"/>
      <c r="E709" s="3"/>
      <c r="F709" s="7"/>
      <c r="G709" s="9"/>
      <c r="H709" s="3"/>
      <c r="I709" s="3"/>
      <c r="J709" s="3"/>
      <c r="K709" s="3"/>
      <c r="L709" s="10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ht="15.75" customHeight="1">
      <c r="A710" s="3"/>
      <c r="B710" s="3"/>
      <c r="C710" s="3"/>
      <c r="D710" s="3"/>
      <c r="E710" s="3"/>
      <c r="F710" s="7"/>
      <c r="G710" s="9"/>
      <c r="H710" s="3"/>
      <c r="I710" s="3"/>
      <c r="J710" s="3"/>
      <c r="K710" s="3"/>
      <c r="L710" s="10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ht="15.75" customHeight="1">
      <c r="A711" s="3"/>
      <c r="B711" s="3"/>
      <c r="C711" s="3"/>
      <c r="D711" s="3"/>
      <c r="E711" s="3"/>
      <c r="F711" s="7"/>
      <c r="G711" s="9"/>
      <c r="H711" s="3"/>
      <c r="I711" s="3"/>
      <c r="J711" s="3"/>
      <c r="K711" s="3"/>
      <c r="L711" s="10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ht="15.75" customHeight="1">
      <c r="A712" s="3"/>
      <c r="B712" s="3"/>
      <c r="C712" s="3"/>
      <c r="D712" s="3"/>
      <c r="E712" s="3"/>
      <c r="F712" s="7"/>
      <c r="G712" s="9"/>
      <c r="H712" s="3"/>
      <c r="I712" s="3"/>
      <c r="J712" s="3"/>
      <c r="K712" s="3"/>
      <c r="L712" s="10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ht="15.75" customHeight="1">
      <c r="A713" s="3"/>
      <c r="B713" s="3"/>
      <c r="C713" s="3"/>
      <c r="D713" s="3"/>
      <c r="E713" s="3"/>
      <c r="F713" s="7"/>
      <c r="G713" s="9"/>
      <c r="H713" s="3"/>
      <c r="I713" s="3"/>
      <c r="J713" s="3"/>
      <c r="K713" s="3"/>
      <c r="L713" s="10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ht="15.75" customHeight="1">
      <c r="A714" s="3"/>
      <c r="B714" s="3"/>
      <c r="C714" s="3"/>
      <c r="D714" s="3"/>
      <c r="E714" s="3"/>
      <c r="F714" s="7"/>
      <c r="G714" s="9"/>
      <c r="H714" s="3"/>
      <c r="I714" s="3"/>
      <c r="J714" s="3"/>
      <c r="K714" s="3"/>
      <c r="L714" s="10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ht="15.75" customHeight="1">
      <c r="A715" s="3"/>
      <c r="B715" s="3"/>
      <c r="C715" s="3"/>
      <c r="D715" s="3"/>
      <c r="E715" s="3"/>
      <c r="F715" s="7"/>
      <c r="G715" s="9"/>
      <c r="H715" s="3"/>
      <c r="I715" s="3"/>
      <c r="J715" s="3"/>
      <c r="K715" s="3"/>
      <c r="L715" s="10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ht="15.75" customHeight="1">
      <c r="A716" s="3"/>
      <c r="B716" s="3"/>
      <c r="C716" s="3"/>
      <c r="D716" s="3"/>
      <c r="E716" s="3"/>
      <c r="F716" s="7"/>
      <c r="G716" s="9"/>
      <c r="H716" s="3"/>
      <c r="I716" s="3"/>
      <c r="J716" s="3"/>
      <c r="K716" s="3"/>
      <c r="L716" s="10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ht="15.75" customHeight="1">
      <c r="A717" s="3"/>
      <c r="B717" s="3"/>
      <c r="C717" s="3"/>
      <c r="D717" s="3"/>
      <c r="E717" s="3"/>
      <c r="F717" s="7"/>
      <c r="G717" s="9"/>
      <c r="H717" s="3"/>
      <c r="I717" s="3"/>
      <c r="J717" s="3"/>
      <c r="K717" s="3"/>
      <c r="L717" s="10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ht="15.75" customHeight="1">
      <c r="A718" s="3"/>
      <c r="B718" s="3"/>
      <c r="C718" s="3"/>
      <c r="D718" s="3"/>
      <c r="E718" s="3"/>
      <c r="F718" s="7"/>
      <c r="G718" s="9"/>
      <c r="H718" s="3"/>
      <c r="I718" s="3"/>
      <c r="J718" s="3"/>
      <c r="K718" s="3"/>
      <c r="L718" s="10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ht="15.75" customHeight="1">
      <c r="A719" s="3"/>
      <c r="B719" s="3"/>
      <c r="C719" s="3"/>
      <c r="D719" s="3"/>
      <c r="E719" s="3"/>
      <c r="F719" s="7"/>
      <c r="G719" s="9"/>
      <c r="H719" s="3"/>
      <c r="I719" s="3"/>
      <c r="J719" s="3"/>
      <c r="K719" s="3"/>
      <c r="L719" s="10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ht="15.75" customHeight="1">
      <c r="A720" s="3"/>
      <c r="B720" s="3"/>
      <c r="C720" s="3"/>
      <c r="D720" s="3"/>
      <c r="E720" s="3"/>
      <c r="F720" s="7"/>
      <c r="G720" s="9"/>
      <c r="H720" s="3"/>
      <c r="I720" s="3"/>
      <c r="J720" s="3"/>
      <c r="K720" s="3"/>
      <c r="L720" s="10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ht="15.75" customHeight="1">
      <c r="A721" s="3"/>
      <c r="B721" s="3"/>
      <c r="C721" s="3"/>
      <c r="D721" s="3"/>
      <c r="E721" s="3"/>
      <c r="F721" s="7"/>
      <c r="G721" s="9"/>
      <c r="H721" s="3"/>
      <c r="I721" s="3"/>
      <c r="J721" s="3"/>
      <c r="K721" s="3"/>
      <c r="L721" s="10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ht="15.75" customHeight="1">
      <c r="A722" s="3"/>
      <c r="B722" s="3"/>
      <c r="C722" s="3"/>
      <c r="D722" s="3"/>
      <c r="E722" s="3"/>
      <c r="F722" s="7"/>
      <c r="G722" s="9"/>
      <c r="H722" s="3"/>
      <c r="I722" s="3"/>
      <c r="J722" s="3"/>
      <c r="K722" s="3"/>
      <c r="L722" s="10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ht="15.75" customHeight="1">
      <c r="A723" s="3"/>
      <c r="B723" s="3"/>
      <c r="C723" s="3"/>
      <c r="D723" s="3"/>
      <c r="E723" s="3"/>
      <c r="F723" s="7"/>
      <c r="G723" s="9"/>
      <c r="H723" s="3"/>
      <c r="I723" s="3"/>
      <c r="J723" s="3"/>
      <c r="K723" s="3"/>
      <c r="L723" s="10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ht="15.75" customHeight="1">
      <c r="A724" s="3"/>
      <c r="B724" s="3"/>
      <c r="C724" s="3"/>
      <c r="D724" s="3"/>
      <c r="E724" s="3"/>
      <c r="F724" s="7"/>
      <c r="G724" s="9"/>
      <c r="H724" s="3"/>
      <c r="I724" s="3"/>
      <c r="J724" s="3"/>
      <c r="K724" s="3"/>
      <c r="L724" s="10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ht="15.75" customHeight="1">
      <c r="A725" s="3"/>
      <c r="B725" s="3"/>
      <c r="C725" s="3"/>
      <c r="D725" s="3"/>
      <c r="E725" s="3"/>
      <c r="F725" s="7"/>
      <c r="G725" s="9"/>
      <c r="H725" s="3"/>
      <c r="I725" s="3"/>
      <c r="J725" s="3"/>
      <c r="K725" s="3"/>
      <c r="L725" s="10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ht="15.75" customHeight="1">
      <c r="A726" s="3"/>
      <c r="B726" s="3"/>
      <c r="C726" s="3"/>
      <c r="D726" s="3"/>
      <c r="E726" s="3"/>
      <c r="F726" s="7"/>
      <c r="G726" s="9"/>
      <c r="H726" s="3"/>
      <c r="I726" s="3"/>
      <c r="J726" s="3"/>
      <c r="K726" s="3"/>
      <c r="L726" s="10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ht="15.75" customHeight="1">
      <c r="A727" s="3"/>
      <c r="B727" s="3"/>
      <c r="C727" s="3"/>
      <c r="D727" s="3"/>
      <c r="E727" s="3"/>
      <c r="F727" s="7"/>
      <c r="G727" s="9"/>
      <c r="H727" s="3"/>
      <c r="I727" s="3"/>
      <c r="J727" s="3"/>
      <c r="K727" s="3"/>
      <c r="L727" s="10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ht="15.75" customHeight="1">
      <c r="A728" s="3"/>
      <c r="B728" s="3"/>
      <c r="C728" s="3"/>
      <c r="D728" s="3"/>
      <c r="E728" s="3"/>
      <c r="F728" s="7"/>
      <c r="G728" s="9"/>
      <c r="H728" s="3"/>
      <c r="I728" s="3"/>
      <c r="J728" s="3"/>
      <c r="K728" s="3"/>
      <c r="L728" s="10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ht="15.75" customHeight="1">
      <c r="A729" s="3"/>
      <c r="B729" s="3"/>
      <c r="C729" s="3"/>
      <c r="D729" s="3"/>
      <c r="E729" s="3"/>
      <c r="F729" s="7"/>
      <c r="G729" s="9"/>
      <c r="H729" s="3"/>
      <c r="I729" s="3"/>
      <c r="J729" s="3"/>
      <c r="K729" s="3"/>
      <c r="L729" s="10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ht="15.75" customHeight="1">
      <c r="A730" s="3"/>
      <c r="B730" s="3"/>
      <c r="C730" s="3"/>
      <c r="D730" s="3"/>
      <c r="E730" s="3"/>
      <c r="F730" s="7"/>
      <c r="G730" s="9"/>
      <c r="H730" s="3"/>
      <c r="I730" s="3"/>
      <c r="J730" s="3"/>
      <c r="K730" s="3"/>
      <c r="L730" s="10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ht="15.75" customHeight="1">
      <c r="A731" s="3"/>
      <c r="B731" s="3"/>
      <c r="C731" s="3"/>
      <c r="D731" s="3"/>
      <c r="E731" s="3"/>
      <c r="F731" s="7"/>
      <c r="G731" s="9"/>
      <c r="H731" s="3"/>
      <c r="I731" s="3"/>
      <c r="J731" s="3"/>
      <c r="K731" s="3"/>
      <c r="L731" s="10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ht="15.75" customHeight="1">
      <c r="A732" s="3"/>
      <c r="B732" s="3"/>
      <c r="C732" s="3"/>
      <c r="D732" s="3"/>
      <c r="E732" s="3"/>
      <c r="F732" s="7"/>
      <c r="G732" s="9"/>
      <c r="H732" s="3"/>
      <c r="I732" s="3"/>
      <c r="J732" s="3"/>
      <c r="K732" s="3"/>
      <c r="L732" s="10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ht="15.75" customHeight="1">
      <c r="A733" s="3"/>
      <c r="B733" s="3"/>
      <c r="C733" s="3"/>
      <c r="D733" s="3"/>
      <c r="E733" s="3"/>
      <c r="F733" s="7"/>
      <c r="G733" s="9"/>
      <c r="H733" s="3"/>
      <c r="I733" s="3"/>
      <c r="J733" s="3"/>
      <c r="K733" s="3"/>
      <c r="L733" s="10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ht="15.75" customHeight="1">
      <c r="A734" s="3"/>
      <c r="B734" s="3"/>
      <c r="C734" s="3"/>
      <c r="D734" s="3"/>
      <c r="E734" s="3"/>
      <c r="F734" s="7"/>
      <c r="G734" s="9"/>
      <c r="H734" s="3"/>
      <c r="I734" s="3"/>
      <c r="J734" s="3"/>
      <c r="K734" s="3"/>
      <c r="L734" s="10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ht="15.75" customHeight="1">
      <c r="A735" s="3"/>
      <c r="B735" s="3"/>
      <c r="C735" s="3"/>
      <c r="D735" s="3"/>
      <c r="E735" s="3"/>
      <c r="F735" s="7"/>
      <c r="G735" s="9"/>
      <c r="H735" s="3"/>
      <c r="I735" s="3"/>
      <c r="J735" s="3"/>
      <c r="K735" s="3"/>
      <c r="L735" s="10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ht="15.75" customHeight="1">
      <c r="A736" s="3"/>
      <c r="B736" s="3"/>
      <c r="C736" s="3"/>
      <c r="D736" s="3"/>
      <c r="E736" s="3"/>
      <c r="F736" s="7"/>
      <c r="G736" s="9"/>
      <c r="H736" s="3"/>
      <c r="I736" s="3"/>
      <c r="J736" s="3"/>
      <c r="K736" s="3"/>
      <c r="L736" s="10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ht="15.75" customHeight="1">
      <c r="A737" s="3"/>
      <c r="B737" s="3"/>
      <c r="C737" s="3"/>
      <c r="D737" s="3"/>
      <c r="E737" s="3"/>
      <c r="F737" s="7"/>
      <c r="G737" s="9"/>
      <c r="H737" s="3"/>
      <c r="I737" s="3"/>
      <c r="J737" s="3"/>
      <c r="K737" s="3"/>
      <c r="L737" s="10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ht="15.75" customHeight="1">
      <c r="A738" s="3"/>
      <c r="B738" s="3"/>
      <c r="C738" s="3"/>
      <c r="D738" s="3"/>
      <c r="E738" s="3"/>
      <c r="F738" s="7"/>
      <c r="G738" s="9"/>
      <c r="H738" s="3"/>
      <c r="I738" s="3"/>
      <c r="J738" s="3"/>
      <c r="K738" s="3"/>
      <c r="L738" s="10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ht="15.75" customHeight="1">
      <c r="A739" s="3"/>
      <c r="B739" s="3"/>
      <c r="C739" s="3"/>
      <c r="D739" s="3"/>
      <c r="E739" s="3"/>
      <c r="F739" s="7"/>
      <c r="G739" s="9"/>
      <c r="H739" s="3"/>
      <c r="I739" s="3"/>
      <c r="J739" s="3"/>
      <c r="K739" s="3"/>
      <c r="L739" s="10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ht="15.75" customHeight="1">
      <c r="A740" s="3"/>
      <c r="B740" s="3"/>
      <c r="C740" s="3"/>
      <c r="D740" s="3"/>
      <c r="E740" s="3"/>
      <c r="F740" s="7"/>
      <c r="G740" s="9"/>
      <c r="H740" s="3"/>
      <c r="I740" s="3"/>
      <c r="J740" s="3"/>
      <c r="K740" s="3"/>
      <c r="L740" s="10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ht="15.75" customHeight="1">
      <c r="A741" s="3"/>
      <c r="B741" s="3"/>
      <c r="C741" s="3"/>
      <c r="D741" s="3"/>
      <c r="E741" s="3"/>
      <c r="F741" s="7"/>
      <c r="G741" s="9"/>
      <c r="H741" s="3"/>
      <c r="I741" s="3"/>
      <c r="J741" s="3"/>
      <c r="K741" s="3"/>
      <c r="L741" s="10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ht="15.75" customHeight="1">
      <c r="A742" s="3"/>
      <c r="B742" s="3"/>
      <c r="C742" s="3"/>
      <c r="D742" s="3"/>
      <c r="E742" s="3"/>
      <c r="F742" s="7"/>
      <c r="G742" s="9"/>
      <c r="H742" s="3"/>
      <c r="I742" s="3"/>
      <c r="J742" s="3"/>
      <c r="K742" s="3"/>
      <c r="L742" s="10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ht="15.75" customHeight="1">
      <c r="A743" s="3"/>
      <c r="B743" s="3"/>
      <c r="C743" s="3"/>
      <c r="D743" s="3"/>
      <c r="E743" s="3"/>
      <c r="F743" s="7"/>
      <c r="G743" s="9"/>
      <c r="H743" s="3"/>
      <c r="I743" s="3"/>
      <c r="J743" s="3"/>
      <c r="K743" s="3"/>
      <c r="L743" s="10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ht="15.75" customHeight="1">
      <c r="A744" s="3"/>
      <c r="B744" s="3"/>
      <c r="C744" s="3"/>
      <c r="D744" s="3"/>
      <c r="E744" s="3"/>
      <c r="F744" s="7"/>
      <c r="G744" s="9"/>
      <c r="H744" s="3"/>
      <c r="I744" s="3"/>
      <c r="J744" s="3"/>
      <c r="K744" s="3"/>
      <c r="L744" s="10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ht="15.75" customHeight="1">
      <c r="A745" s="3"/>
      <c r="B745" s="3"/>
      <c r="C745" s="3"/>
      <c r="D745" s="3"/>
      <c r="E745" s="3"/>
      <c r="F745" s="7"/>
      <c r="G745" s="9"/>
      <c r="H745" s="3"/>
      <c r="I745" s="3"/>
      <c r="J745" s="3"/>
      <c r="K745" s="3"/>
      <c r="L745" s="10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ht="15.75" customHeight="1">
      <c r="A746" s="3"/>
      <c r="B746" s="3"/>
      <c r="C746" s="3"/>
      <c r="D746" s="3"/>
      <c r="E746" s="3"/>
      <c r="F746" s="7"/>
      <c r="G746" s="9"/>
      <c r="H746" s="3"/>
      <c r="I746" s="3"/>
      <c r="J746" s="3"/>
      <c r="K746" s="3"/>
      <c r="L746" s="10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ht="15.75" customHeight="1">
      <c r="A747" s="3"/>
      <c r="B747" s="3"/>
      <c r="C747" s="3"/>
      <c r="D747" s="3"/>
      <c r="E747" s="3"/>
      <c r="F747" s="7"/>
      <c r="G747" s="9"/>
      <c r="H747" s="3"/>
      <c r="I747" s="3"/>
      <c r="J747" s="3"/>
      <c r="K747" s="3"/>
      <c r="L747" s="10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ht="15.75" customHeight="1">
      <c r="A748" s="3"/>
      <c r="B748" s="3"/>
      <c r="C748" s="3"/>
      <c r="D748" s="3"/>
      <c r="E748" s="3"/>
      <c r="F748" s="7"/>
      <c r="G748" s="9"/>
      <c r="H748" s="3"/>
      <c r="I748" s="3"/>
      <c r="J748" s="3"/>
      <c r="K748" s="3"/>
      <c r="L748" s="10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ht="15.75" customHeight="1">
      <c r="A749" s="3"/>
      <c r="B749" s="3"/>
      <c r="C749" s="3"/>
      <c r="D749" s="3"/>
      <c r="E749" s="3"/>
      <c r="F749" s="7"/>
      <c r="G749" s="9"/>
      <c r="H749" s="3"/>
      <c r="I749" s="3"/>
      <c r="J749" s="3"/>
      <c r="K749" s="3"/>
      <c r="L749" s="10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ht="15.75" customHeight="1">
      <c r="A750" s="3"/>
      <c r="B750" s="3"/>
      <c r="C750" s="3"/>
      <c r="D750" s="3"/>
      <c r="E750" s="3"/>
      <c r="F750" s="7"/>
      <c r="G750" s="9"/>
      <c r="H750" s="3"/>
      <c r="I750" s="3"/>
      <c r="J750" s="3"/>
      <c r="K750" s="3"/>
      <c r="L750" s="10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ht="15.75" customHeight="1">
      <c r="A751" s="3"/>
      <c r="B751" s="3"/>
      <c r="C751" s="3"/>
      <c r="D751" s="3"/>
      <c r="E751" s="3"/>
      <c r="F751" s="7"/>
      <c r="G751" s="9"/>
      <c r="H751" s="3"/>
      <c r="I751" s="3"/>
      <c r="J751" s="3"/>
      <c r="K751" s="3"/>
      <c r="L751" s="10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ht="15.75" customHeight="1">
      <c r="A752" s="3"/>
      <c r="B752" s="3"/>
      <c r="C752" s="3"/>
      <c r="D752" s="3"/>
      <c r="E752" s="3"/>
      <c r="F752" s="7"/>
      <c r="G752" s="9"/>
      <c r="H752" s="3"/>
      <c r="I752" s="3"/>
      <c r="J752" s="3"/>
      <c r="K752" s="3"/>
      <c r="L752" s="10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ht="15.75" customHeight="1">
      <c r="A753" s="3"/>
      <c r="B753" s="3"/>
      <c r="C753" s="3"/>
      <c r="D753" s="3"/>
      <c r="E753" s="3"/>
      <c r="F753" s="7"/>
      <c r="G753" s="9"/>
      <c r="H753" s="3"/>
      <c r="I753" s="3"/>
      <c r="J753" s="3"/>
      <c r="K753" s="3"/>
      <c r="L753" s="10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ht="15.75" customHeight="1">
      <c r="A754" s="3"/>
      <c r="B754" s="3"/>
      <c r="C754" s="3"/>
      <c r="D754" s="3"/>
      <c r="E754" s="3"/>
      <c r="F754" s="7"/>
      <c r="G754" s="9"/>
      <c r="H754" s="3"/>
      <c r="I754" s="3"/>
      <c r="J754" s="3"/>
      <c r="K754" s="3"/>
      <c r="L754" s="10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ht="15.75" customHeight="1">
      <c r="A755" s="3"/>
      <c r="B755" s="3"/>
      <c r="C755" s="3"/>
      <c r="D755" s="3"/>
      <c r="E755" s="3"/>
      <c r="F755" s="7"/>
      <c r="G755" s="9"/>
      <c r="H755" s="3"/>
      <c r="I755" s="3"/>
      <c r="J755" s="3"/>
      <c r="K755" s="3"/>
      <c r="L755" s="10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ht="15.75" customHeight="1">
      <c r="A756" s="3"/>
      <c r="B756" s="3"/>
      <c r="C756" s="3"/>
      <c r="D756" s="3"/>
      <c r="E756" s="3"/>
      <c r="F756" s="7"/>
      <c r="G756" s="9"/>
      <c r="H756" s="3"/>
      <c r="I756" s="3"/>
      <c r="J756" s="3"/>
      <c r="K756" s="3"/>
      <c r="L756" s="10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ht="15.75" customHeight="1">
      <c r="A757" s="3"/>
      <c r="B757" s="3"/>
      <c r="C757" s="3"/>
      <c r="D757" s="3"/>
      <c r="E757" s="3"/>
      <c r="F757" s="7"/>
      <c r="G757" s="9"/>
      <c r="H757" s="3"/>
      <c r="I757" s="3"/>
      <c r="J757" s="3"/>
      <c r="K757" s="3"/>
      <c r="L757" s="10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ht="15.75" customHeight="1">
      <c r="A758" s="3"/>
      <c r="B758" s="3"/>
      <c r="C758" s="3"/>
      <c r="D758" s="3"/>
      <c r="E758" s="3"/>
      <c r="F758" s="7"/>
      <c r="G758" s="9"/>
      <c r="H758" s="3"/>
      <c r="I758" s="3"/>
      <c r="J758" s="3"/>
      <c r="K758" s="3"/>
      <c r="L758" s="10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ht="15.75" customHeight="1">
      <c r="A759" s="3"/>
      <c r="B759" s="3"/>
      <c r="C759" s="3"/>
      <c r="D759" s="3"/>
      <c r="E759" s="3"/>
      <c r="F759" s="7"/>
      <c r="G759" s="9"/>
      <c r="H759" s="3"/>
      <c r="I759" s="3"/>
      <c r="J759" s="3"/>
      <c r="K759" s="3"/>
      <c r="L759" s="10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ht="15.75" customHeight="1">
      <c r="A760" s="3"/>
      <c r="B760" s="3"/>
      <c r="C760" s="3"/>
      <c r="D760" s="3"/>
      <c r="E760" s="3"/>
      <c r="F760" s="7"/>
      <c r="G760" s="9"/>
      <c r="H760" s="3"/>
      <c r="I760" s="3"/>
      <c r="J760" s="3"/>
      <c r="K760" s="3"/>
      <c r="L760" s="10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ht="15.75" customHeight="1">
      <c r="A761" s="3"/>
      <c r="B761" s="3"/>
      <c r="C761" s="3"/>
      <c r="D761" s="3"/>
      <c r="E761" s="3"/>
      <c r="F761" s="7"/>
      <c r="G761" s="9"/>
      <c r="H761" s="3"/>
      <c r="I761" s="3"/>
      <c r="J761" s="3"/>
      <c r="K761" s="3"/>
      <c r="L761" s="10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ht="15.75" customHeight="1">
      <c r="A762" s="3"/>
      <c r="B762" s="3"/>
      <c r="C762" s="3"/>
      <c r="D762" s="3"/>
      <c r="E762" s="3"/>
      <c r="F762" s="7"/>
      <c r="G762" s="9"/>
      <c r="H762" s="3"/>
      <c r="I762" s="3"/>
      <c r="J762" s="3"/>
      <c r="K762" s="3"/>
      <c r="L762" s="10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ht="15.75" customHeight="1">
      <c r="A763" s="3"/>
      <c r="B763" s="3"/>
      <c r="C763" s="3"/>
      <c r="D763" s="3"/>
      <c r="E763" s="3"/>
      <c r="F763" s="7"/>
      <c r="G763" s="9"/>
      <c r="H763" s="3"/>
      <c r="I763" s="3"/>
      <c r="J763" s="3"/>
      <c r="K763" s="3"/>
      <c r="L763" s="10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ht="15.75" customHeight="1">
      <c r="A764" s="3"/>
      <c r="B764" s="3"/>
      <c r="C764" s="3"/>
      <c r="D764" s="3"/>
      <c r="E764" s="3"/>
      <c r="F764" s="7"/>
      <c r="G764" s="9"/>
      <c r="H764" s="3"/>
      <c r="I764" s="3"/>
      <c r="J764" s="3"/>
      <c r="K764" s="3"/>
      <c r="L764" s="10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ht="15.75" customHeight="1">
      <c r="A765" s="3"/>
      <c r="B765" s="3"/>
      <c r="C765" s="3"/>
      <c r="D765" s="3"/>
      <c r="E765" s="3"/>
      <c r="F765" s="7"/>
      <c r="G765" s="9"/>
      <c r="H765" s="3"/>
      <c r="I765" s="3"/>
      <c r="J765" s="3"/>
      <c r="K765" s="3"/>
      <c r="L765" s="10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ht="15.75" customHeight="1">
      <c r="A766" s="3"/>
      <c r="B766" s="3"/>
      <c r="C766" s="3"/>
      <c r="D766" s="3"/>
      <c r="E766" s="3"/>
      <c r="F766" s="7"/>
      <c r="G766" s="9"/>
      <c r="H766" s="3"/>
      <c r="I766" s="3"/>
      <c r="J766" s="3"/>
      <c r="K766" s="3"/>
      <c r="L766" s="10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ht="15.75" customHeight="1">
      <c r="A767" s="3"/>
      <c r="B767" s="3"/>
      <c r="C767" s="3"/>
      <c r="D767" s="3"/>
      <c r="E767" s="3"/>
      <c r="F767" s="7"/>
      <c r="G767" s="9"/>
      <c r="H767" s="3"/>
      <c r="I767" s="3"/>
      <c r="J767" s="3"/>
      <c r="K767" s="3"/>
      <c r="L767" s="10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ht="15.75" customHeight="1">
      <c r="A768" s="3"/>
      <c r="B768" s="3"/>
      <c r="C768" s="3"/>
      <c r="D768" s="3"/>
      <c r="E768" s="3"/>
      <c r="F768" s="7"/>
      <c r="G768" s="9"/>
      <c r="H768" s="3"/>
      <c r="I768" s="3"/>
      <c r="J768" s="3"/>
      <c r="K768" s="3"/>
      <c r="L768" s="10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ht="15.75" customHeight="1">
      <c r="A769" s="3"/>
      <c r="B769" s="3"/>
      <c r="C769" s="3"/>
      <c r="D769" s="3"/>
      <c r="E769" s="3"/>
      <c r="F769" s="7"/>
      <c r="G769" s="9"/>
      <c r="H769" s="3"/>
      <c r="I769" s="3"/>
      <c r="J769" s="3"/>
      <c r="K769" s="3"/>
      <c r="L769" s="10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ht="15.75" customHeight="1">
      <c r="A770" s="3"/>
      <c r="B770" s="3"/>
      <c r="C770" s="3"/>
      <c r="D770" s="3"/>
      <c r="E770" s="3"/>
      <c r="F770" s="7"/>
      <c r="G770" s="9"/>
      <c r="H770" s="3"/>
      <c r="I770" s="3"/>
      <c r="J770" s="3"/>
      <c r="K770" s="3"/>
      <c r="L770" s="10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ht="15.75" customHeight="1">
      <c r="A771" s="3"/>
      <c r="B771" s="3"/>
      <c r="C771" s="3"/>
      <c r="D771" s="3"/>
      <c r="E771" s="3"/>
      <c r="F771" s="7"/>
      <c r="G771" s="9"/>
      <c r="H771" s="3"/>
      <c r="I771" s="3"/>
      <c r="J771" s="3"/>
      <c r="K771" s="3"/>
      <c r="L771" s="10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ht="15.75" customHeight="1">
      <c r="A772" s="3"/>
      <c r="B772" s="3"/>
      <c r="C772" s="3"/>
      <c r="D772" s="3"/>
      <c r="E772" s="3"/>
      <c r="F772" s="7"/>
      <c r="G772" s="9"/>
      <c r="H772" s="3"/>
      <c r="I772" s="3"/>
      <c r="J772" s="3"/>
      <c r="K772" s="3"/>
      <c r="L772" s="10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ht="15.75" customHeight="1">
      <c r="A773" s="3"/>
      <c r="B773" s="3"/>
      <c r="C773" s="3"/>
      <c r="D773" s="3"/>
      <c r="E773" s="3"/>
      <c r="F773" s="7"/>
      <c r="G773" s="9"/>
      <c r="H773" s="3"/>
      <c r="I773" s="3"/>
      <c r="J773" s="3"/>
      <c r="K773" s="3"/>
      <c r="L773" s="10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ht="15.75" customHeight="1">
      <c r="A774" s="3"/>
      <c r="B774" s="3"/>
      <c r="C774" s="3"/>
      <c r="D774" s="3"/>
      <c r="E774" s="3"/>
      <c r="F774" s="7"/>
      <c r="G774" s="9"/>
      <c r="H774" s="3"/>
      <c r="I774" s="3"/>
      <c r="J774" s="3"/>
      <c r="K774" s="3"/>
      <c r="L774" s="10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ht="15.75" customHeight="1">
      <c r="A775" s="3"/>
      <c r="B775" s="3"/>
      <c r="C775" s="3"/>
      <c r="D775" s="3"/>
      <c r="E775" s="3"/>
      <c r="F775" s="7"/>
      <c r="G775" s="9"/>
      <c r="H775" s="3"/>
      <c r="I775" s="3"/>
      <c r="J775" s="3"/>
      <c r="K775" s="3"/>
      <c r="L775" s="10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ht="15.75" customHeight="1">
      <c r="A776" s="3"/>
      <c r="B776" s="3"/>
      <c r="C776" s="3"/>
      <c r="D776" s="3"/>
      <c r="E776" s="3"/>
      <c r="F776" s="7"/>
      <c r="G776" s="9"/>
      <c r="H776" s="3"/>
      <c r="I776" s="3"/>
      <c r="J776" s="3"/>
      <c r="K776" s="3"/>
      <c r="L776" s="10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ht="15.75" customHeight="1">
      <c r="A777" s="3"/>
      <c r="B777" s="3"/>
      <c r="C777" s="3"/>
      <c r="D777" s="3"/>
      <c r="E777" s="3"/>
      <c r="F777" s="7"/>
      <c r="G777" s="9"/>
      <c r="H777" s="3"/>
      <c r="I777" s="3"/>
      <c r="J777" s="3"/>
      <c r="K777" s="3"/>
      <c r="L777" s="10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ht="15.75" customHeight="1">
      <c r="A778" s="3"/>
      <c r="B778" s="3"/>
      <c r="C778" s="3"/>
      <c r="D778" s="3"/>
      <c r="E778" s="3"/>
      <c r="F778" s="7"/>
      <c r="G778" s="9"/>
      <c r="H778" s="3"/>
      <c r="I778" s="3"/>
      <c r="J778" s="3"/>
      <c r="K778" s="3"/>
      <c r="L778" s="10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ht="15.75" customHeight="1">
      <c r="A779" s="3"/>
      <c r="B779" s="3"/>
      <c r="C779" s="3"/>
      <c r="D779" s="3"/>
      <c r="E779" s="3"/>
      <c r="F779" s="7"/>
      <c r="G779" s="9"/>
      <c r="H779" s="3"/>
      <c r="I779" s="3"/>
      <c r="J779" s="3"/>
      <c r="K779" s="3"/>
      <c r="L779" s="10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ht="15.75" customHeight="1">
      <c r="A780" s="3"/>
      <c r="B780" s="3"/>
      <c r="C780" s="3"/>
      <c r="D780" s="3"/>
      <c r="E780" s="3"/>
      <c r="F780" s="7"/>
      <c r="G780" s="9"/>
      <c r="H780" s="3"/>
      <c r="I780" s="3"/>
      <c r="J780" s="3"/>
      <c r="K780" s="3"/>
      <c r="L780" s="10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ht="15.75" customHeight="1">
      <c r="A781" s="3"/>
      <c r="B781" s="3"/>
      <c r="C781" s="3"/>
      <c r="D781" s="3"/>
      <c r="E781" s="3"/>
      <c r="F781" s="7"/>
      <c r="G781" s="9"/>
      <c r="H781" s="3"/>
      <c r="I781" s="3"/>
      <c r="J781" s="3"/>
      <c r="K781" s="3"/>
      <c r="L781" s="10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ht="15.75" customHeight="1">
      <c r="A782" s="3"/>
      <c r="B782" s="3"/>
      <c r="C782" s="3"/>
      <c r="D782" s="3"/>
      <c r="E782" s="3"/>
      <c r="F782" s="7"/>
      <c r="G782" s="9"/>
      <c r="H782" s="3"/>
      <c r="I782" s="3"/>
      <c r="J782" s="3"/>
      <c r="K782" s="3"/>
      <c r="L782" s="10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ht="15.75" customHeight="1">
      <c r="A783" s="3"/>
      <c r="B783" s="3"/>
      <c r="C783" s="3"/>
      <c r="D783" s="3"/>
      <c r="E783" s="3"/>
      <c r="F783" s="7"/>
      <c r="G783" s="9"/>
      <c r="H783" s="3"/>
      <c r="I783" s="3"/>
      <c r="J783" s="3"/>
      <c r="K783" s="3"/>
      <c r="L783" s="10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ht="15.75" customHeight="1">
      <c r="A784" s="3"/>
      <c r="B784" s="3"/>
      <c r="C784" s="3"/>
      <c r="D784" s="3"/>
      <c r="E784" s="3"/>
      <c r="F784" s="7"/>
      <c r="G784" s="9"/>
      <c r="H784" s="3"/>
      <c r="I784" s="3"/>
      <c r="J784" s="3"/>
      <c r="K784" s="3"/>
      <c r="L784" s="10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ht="15.75" customHeight="1">
      <c r="A785" s="3"/>
      <c r="B785" s="3"/>
      <c r="C785" s="3"/>
      <c r="D785" s="3"/>
      <c r="E785" s="3"/>
      <c r="F785" s="7"/>
      <c r="G785" s="9"/>
      <c r="H785" s="3"/>
      <c r="I785" s="3"/>
      <c r="J785" s="3"/>
      <c r="K785" s="3"/>
      <c r="L785" s="10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ht="15.75" customHeight="1">
      <c r="A786" s="3"/>
      <c r="B786" s="3"/>
      <c r="C786" s="3"/>
      <c r="D786" s="3"/>
      <c r="E786" s="3"/>
      <c r="F786" s="7"/>
      <c r="G786" s="9"/>
      <c r="H786" s="3"/>
      <c r="I786" s="3"/>
      <c r="J786" s="3"/>
      <c r="K786" s="3"/>
      <c r="L786" s="10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ht="15.75" customHeight="1">
      <c r="A787" s="3"/>
      <c r="B787" s="3"/>
      <c r="C787" s="3"/>
      <c r="D787" s="3"/>
      <c r="E787" s="3"/>
      <c r="F787" s="7"/>
      <c r="G787" s="9"/>
      <c r="H787" s="3"/>
      <c r="I787" s="3"/>
      <c r="J787" s="3"/>
      <c r="K787" s="3"/>
      <c r="L787" s="10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ht="15.75" customHeight="1">
      <c r="A788" s="3"/>
      <c r="B788" s="3"/>
      <c r="C788" s="3"/>
      <c r="D788" s="3"/>
      <c r="E788" s="3"/>
      <c r="F788" s="7"/>
      <c r="G788" s="9"/>
      <c r="H788" s="3"/>
      <c r="I788" s="3"/>
      <c r="J788" s="3"/>
      <c r="K788" s="3"/>
      <c r="L788" s="10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ht="15.75" customHeight="1">
      <c r="A789" s="3"/>
      <c r="B789" s="3"/>
      <c r="C789" s="3"/>
      <c r="D789" s="3"/>
      <c r="E789" s="3"/>
      <c r="F789" s="7"/>
      <c r="G789" s="9"/>
      <c r="H789" s="3"/>
      <c r="I789" s="3"/>
      <c r="J789" s="3"/>
      <c r="K789" s="3"/>
      <c r="L789" s="10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ht="15.75" customHeight="1">
      <c r="A790" s="3"/>
      <c r="B790" s="3"/>
      <c r="C790" s="3"/>
      <c r="D790" s="3"/>
      <c r="E790" s="3"/>
      <c r="F790" s="7"/>
      <c r="G790" s="9"/>
      <c r="H790" s="3"/>
      <c r="I790" s="3"/>
      <c r="J790" s="3"/>
      <c r="K790" s="3"/>
      <c r="L790" s="10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ht="15.75" customHeight="1">
      <c r="A791" s="3"/>
      <c r="B791" s="3"/>
      <c r="C791" s="3"/>
      <c r="D791" s="3"/>
      <c r="E791" s="3"/>
      <c r="F791" s="7"/>
      <c r="G791" s="9"/>
      <c r="H791" s="3"/>
      <c r="I791" s="3"/>
      <c r="J791" s="3"/>
      <c r="K791" s="3"/>
      <c r="L791" s="10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ht="15.75" customHeight="1">
      <c r="A792" s="3"/>
      <c r="B792" s="3"/>
      <c r="C792" s="3"/>
      <c r="D792" s="3"/>
      <c r="E792" s="3"/>
      <c r="F792" s="7"/>
      <c r="G792" s="9"/>
      <c r="H792" s="3"/>
      <c r="I792" s="3"/>
      <c r="J792" s="3"/>
      <c r="K792" s="3"/>
      <c r="L792" s="10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ht="15.75" customHeight="1">
      <c r="A793" s="3"/>
      <c r="B793" s="3"/>
      <c r="C793" s="3"/>
      <c r="D793" s="3"/>
      <c r="E793" s="3"/>
      <c r="F793" s="7"/>
      <c r="G793" s="9"/>
      <c r="H793" s="3"/>
      <c r="I793" s="3"/>
      <c r="J793" s="3"/>
      <c r="K793" s="3"/>
      <c r="L793" s="10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ht="15.75" customHeight="1">
      <c r="A794" s="3"/>
      <c r="B794" s="3"/>
      <c r="C794" s="3"/>
      <c r="D794" s="3"/>
      <c r="E794" s="3"/>
      <c r="F794" s="7"/>
      <c r="G794" s="9"/>
      <c r="H794" s="3"/>
      <c r="I794" s="3"/>
      <c r="J794" s="3"/>
      <c r="K794" s="3"/>
      <c r="L794" s="10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ht="15.75" customHeight="1">
      <c r="A795" s="3"/>
      <c r="B795" s="3"/>
      <c r="C795" s="3"/>
      <c r="D795" s="3"/>
      <c r="E795" s="3"/>
      <c r="F795" s="7"/>
      <c r="G795" s="9"/>
      <c r="H795" s="3"/>
      <c r="I795" s="3"/>
      <c r="J795" s="3"/>
      <c r="K795" s="3"/>
      <c r="L795" s="10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ht="15.75" customHeight="1">
      <c r="A796" s="3"/>
      <c r="B796" s="3"/>
      <c r="C796" s="3"/>
      <c r="D796" s="3"/>
      <c r="E796" s="3"/>
      <c r="F796" s="7"/>
      <c r="G796" s="9"/>
      <c r="H796" s="3"/>
      <c r="I796" s="3"/>
      <c r="J796" s="3"/>
      <c r="K796" s="3"/>
      <c r="L796" s="10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ht="15.75" customHeight="1">
      <c r="A797" s="3"/>
      <c r="B797" s="3"/>
      <c r="C797" s="3"/>
      <c r="D797" s="3"/>
      <c r="E797" s="3"/>
      <c r="F797" s="7"/>
      <c r="G797" s="9"/>
      <c r="H797" s="3"/>
      <c r="I797" s="3"/>
      <c r="J797" s="3"/>
      <c r="K797" s="3"/>
      <c r="L797" s="10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ht="15.75" customHeight="1">
      <c r="A798" s="3"/>
      <c r="B798" s="3"/>
      <c r="C798" s="3"/>
      <c r="D798" s="3"/>
      <c r="E798" s="3"/>
      <c r="F798" s="7"/>
      <c r="G798" s="9"/>
      <c r="H798" s="3"/>
      <c r="I798" s="3"/>
      <c r="J798" s="3"/>
      <c r="K798" s="3"/>
      <c r="L798" s="10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ht="15.75" customHeight="1">
      <c r="A799" s="3"/>
      <c r="B799" s="3"/>
      <c r="C799" s="3"/>
      <c r="D799" s="3"/>
      <c r="E799" s="3"/>
      <c r="F799" s="7"/>
      <c r="G799" s="9"/>
      <c r="H799" s="3"/>
      <c r="I799" s="3"/>
      <c r="J799" s="3"/>
      <c r="K799" s="3"/>
      <c r="L799" s="10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ht="15.75" customHeight="1">
      <c r="A800" s="3"/>
      <c r="B800" s="3"/>
      <c r="C800" s="3"/>
      <c r="D800" s="3"/>
      <c r="E800" s="3"/>
      <c r="F800" s="7"/>
      <c r="G800" s="9"/>
      <c r="H800" s="3"/>
      <c r="I800" s="3"/>
      <c r="J800" s="3"/>
      <c r="K800" s="3"/>
      <c r="L800" s="10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ht="15.75" customHeight="1">
      <c r="A801" s="3"/>
      <c r="B801" s="3"/>
      <c r="C801" s="3"/>
      <c r="D801" s="3"/>
      <c r="E801" s="3"/>
      <c r="F801" s="7"/>
      <c r="G801" s="9"/>
      <c r="H801" s="3"/>
      <c r="I801" s="3"/>
      <c r="J801" s="3"/>
      <c r="K801" s="3"/>
      <c r="L801" s="10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ht="15.75" customHeight="1">
      <c r="A802" s="3"/>
      <c r="B802" s="3"/>
      <c r="C802" s="3"/>
      <c r="D802" s="3"/>
      <c r="E802" s="3"/>
      <c r="F802" s="7"/>
      <c r="G802" s="9"/>
      <c r="H802" s="3"/>
      <c r="I802" s="3"/>
      <c r="J802" s="3"/>
      <c r="K802" s="3"/>
      <c r="L802" s="10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ht="15.75" customHeight="1">
      <c r="A803" s="3"/>
      <c r="B803" s="3"/>
      <c r="C803" s="3"/>
      <c r="D803" s="3"/>
      <c r="E803" s="3"/>
      <c r="F803" s="7"/>
      <c r="G803" s="9"/>
      <c r="H803" s="3"/>
      <c r="I803" s="3"/>
      <c r="J803" s="3"/>
      <c r="K803" s="3"/>
      <c r="L803" s="10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ht="15.75" customHeight="1">
      <c r="A804" s="3"/>
      <c r="B804" s="3"/>
      <c r="C804" s="3"/>
      <c r="D804" s="3"/>
      <c r="E804" s="3"/>
      <c r="F804" s="7"/>
      <c r="G804" s="9"/>
      <c r="H804" s="3"/>
      <c r="I804" s="3"/>
      <c r="J804" s="3"/>
      <c r="K804" s="3"/>
      <c r="L804" s="10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ht="15.75" customHeight="1">
      <c r="A805" s="3"/>
      <c r="B805" s="3"/>
      <c r="C805" s="3"/>
      <c r="D805" s="3"/>
      <c r="E805" s="3"/>
      <c r="F805" s="7"/>
      <c r="G805" s="9"/>
      <c r="H805" s="3"/>
      <c r="I805" s="3"/>
      <c r="J805" s="3"/>
      <c r="K805" s="3"/>
      <c r="L805" s="10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ht="15.75" customHeight="1">
      <c r="A806" s="3"/>
      <c r="B806" s="3"/>
      <c r="C806" s="3"/>
      <c r="D806" s="3"/>
      <c r="E806" s="3"/>
      <c r="F806" s="7"/>
      <c r="G806" s="9"/>
      <c r="H806" s="3"/>
      <c r="I806" s="3"/>
      <c r="J806" s="3"/>
      <c r="K806" s="3"/>
      <c r="L806" s="10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ht="15.75" customHeight="1">
      <c r="A807" s="3"/>
      <c r="B807" s="3"/>
      <c r="C807" s="3"/>
      <c r="D807" s="3"/>
      <c r="E807" s="3"/>
      <c r="F807" s="7"/>
      <c r="G807" s="9"/>
      <c r="H807" s="3"/>
      <c r="I807" s="3"/>
      <c r="J807" s="3"/>
      <c r="K807" s="3"/>
      <c r="L807" s="10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ht="15.75" customHeight="1">
      <c r="A808" s="3"/>
      <c r="B808" s="3"/>
      <c r="C808" s="3"/>
      <c r="D808" s="3"/>
      <c r="E808" s="3"/>
      <c r="F808" s="7"/>
      <c r="G808" s="9"/>
      <c r="H808" s="3"/>
      <c r="I808" s="3"/>
      <c r="J808" s="3"/>
      <c r="K808" s="3"/>
      <c r="L808" s="10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ht="15.75" customHeight="1">
      <c r="A809" s="3"/>
      <c r="B809" s="3"/>
      <c r="C809" s="3"/>
      <c r="D809" s="3"/>
      <c r="E809" s="3"/>
      <c r="F809" s="7"/>
      <c r="G809" s="9"/>
      <c r="H809" s="3"/>
      <c r="I809" s="3"/>
      <c r="J809" s="3"/>
      <c r="K809" s="3"/>
      <c r="L809" s="10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ht="15.75" customHeight="1">
      <c r="A810" s="3"/>
      <c r="B810" s="3"/>
      <c r="C810" s="3"/>
      <c r="D810" s="3"/>
      <c r="E810" s="3"/>
      <c r="F810" s="7"/>
      <c r="G810" s="9"/>
      <c r="H810" s="3"/>
      <c r="I810" s="3"/>
      <c r="J810" s="3"/>
      <c r="K810" s="3"/>
      <c r="L810" s="10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ht="15.75" customHeight="1">
      <c r="A811" s="3"/>
      <c r="B811" s="3"/>
      <c r="C811" s="3"/>
      <c r="D811" s="3"/>
      <c r="E811" s="3"/>
      <c r="F811" s="7"/>
      <c r="G811" s="9"/>
      <c r="H811" s="3"/>
      <c r="I811" s="3"/>
      <c r="J811" s="3"/>
      <c r="K811" s="3"/>
      <c r="L811" s="10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ht="15.75" customHeight="1">
      <c r="A812" s="3"/>
      <c r="B812" s="3"/>
      <c r="C812" s="3"/>
      <c r="D812" s="3"/>
      <c r="E812" s="3"/>
      <c r="F812" s="7"/>
      <c r="G812" s="9"/>
      <c r="H812" s="3"/>
      <c r="I812" s="3"/>
      <c r="J812" s="3"/>
      <c r="K812" s="3"/>
      <c r="L812" s="10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ht="15.75" customHeight="1">
      <c r="A813" s="3"/>
      <c r="B813" s="3"/>
      <c r="C813" s="3"/>
      <c r="D813" s="3"/>
      <c r="E813" s="3"/>
      <c r="F813" s="7"/>
      <c r="G813" s="9"/>
      <c r="H813" s="3"/>
      <c r="I813" s="3"/>
      <c r="J813" s="3"/>
      <c r="K813" s="3"/>
      <c r="L813" s="10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ht="15.75" customHeight="1">
      <c r="A814" s="3"/>
      <c r="B814" s="3"/>
      <c r="C814" s="3"/>
      <c r="D814" s="3"/>
      <c r="E814" s="3"/>
      <c r="F814" s="7"/>
      <c r="G814" s="9"/>
      <c r="H814" s="3"/>
      <c r="I814" s="3"/>
      <c r="J814" s="3"/>
      <c r="K814" s="3"/>
      <c r="L814" s="10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ht="15.75" customHeight="1">
      <c r="A815" s="3"/>
      <c r="B815" s="3"/>
      <c r="C815" s="3"/>
      <c r="D815" s="3"/>
      <c r="E815" s="3"/>
      <c r="F815" s="7"/>
      <c r="G815" s="9"/>
      <c r="H815" s="3"/>
      <c r="I815" s="3"/>
      <c r="J815" s="3"/>
      <c r="K815" s="3"/>
      <c r="L815" s="10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ht="15.75" customHeight="1">
      <c r="A816" s="3"/>
      <c r="B816" s="3"/>
      <c r="C816" s="3"/>
      <c r="D816" s="3"/>
      <c r="E816" s="3"/>
      <c r="F816" s="7"/>
      <c r="G816" s="9"/>
      <c r="H816" s="3"/>
      <c r="I816" s="3"/>
      <c r="J816" s="3"/>
      <c r="K816" s="3"/>
      <c r="L816" s="10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ht="15.75" customHeight="1">
      <c r="A817" s="3"/>
      <c r="B817" s="3"/>
      <c r="C817" s="3"/>
      <c r="D817" s="3"/>
      <c r="E817" s="3"/>
      <c r="F817" s="7"/>
      <c r="G817" s="9"/>
      <c r="H817" s="3"/>
      <c r="I817" s="3"/>
      <c r="J817" s="3"/>
      <c r="K817" s="3"/>
      <c r="L817" s="10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ht="15.75" customHeight="1">
      <c r="A818" s="3"/>
      <c r="B818" s="3"/>
      <c r="C818" s="3"/>
      <c r="D818" s="3"/>
      <c r="E818" s="3"/>
      <c r="F818" s="7"/>
      <c r="G818" s="9"/>
      <c r="H818" s="3"/>
      <c r="I818" s="3"/>
      <c r="J818" s="3"/>
      <c r="K818" s="3"/>
      <c r="L818" s="10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ht="15.75" customHeight="1">
      <c r="A819" s="3"/>
      <c r="B819" s="3"/>
      <c r="C819" s="3"/>
      <c r="D819" s="3"/>
      <c r="E819" s="3"/>
      <c r="F819" s="7"/>
      <c r="G819" s="9"/>
      <c r="H819" s="3"/>
      <c r="I819" s="3"/>
      <c r="J819" s="3"/>
      <c r="K819" s="3"/>
      <c r="L819" s="10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ht="15.75" customHeight="1">
      <c r="A820" s="3"/>
      <c r="B820" s="3"/>
      <c r="C820" s="3"/>
      <c r="D820" s="3"/>
      <c r="E820" s="3"/>
      <c r="F820" s="7"/>
      <c r="G820" s="9"/>
      <c r="H820" s="3"/>
      <c r="I820" s="3"/>
      <c r="J820" s="3"/>
      <c r="K820" s="3"/>
      <c r="L820" s="10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ht="15.75" customHeight="1">
      <c r="A821" s="3"/>
      <c r="B821" s="3"/>
      <c r="C821" s="3"/>
      <c r="D821" s="3"/>
      <c r="E821" s="3"/>
      <c r="F821" s="7"/>
      <c r="G821" s="9"/>
      <c r="H821" s="3"/>
      <c r="I821" s="3"/>
      <c r="J821" s="3"/>
      <c r="K821" s="3"/>
      <c r="L821" s="10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ht="15.75" customHeight="1">
      <c r="A822" s="3"/>
      <c r="B822" s="3"/>
      <c r="C822" s="3"/>
      <c r="D822" s="3"/>
      <c r="E822" s="3"/>
      <c r="F822" s="7"/>
      <c r="G822" s="9"/>
      <c r="H822" s="3"/>
      <c r="I822" s="3"/>
      <c r="J822" s="3"/>
      <c r="K822" s="3"/>
      <c r="L822" s="10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ht="15.75" customHeight="1">
      <c r="A823" s="3"/>
      <c r="B823" s="3"/>
      <c r="C823" s="3"/>
      <c r="D823" s="3"/>
      <c r="E823" s="3"/>
      <c r="F823" s="7"/>
      <c r="G823" s="9"/>
      <c r="H823" s="3"/>
      <c r="I823" s="3"/>
      <c r="J823" s="3"/>
      <c r="K823" s="3"/>
      <c r="L823" s="10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ht="15.75" customHeight="1">
      <c r="A824" s="3"/>
      <c r="B824" s="3"/>
      <c r="C824" s="3"/>
      <c r="D824" s="3"/>
      <c r="E824" s="3"/>
      <c r="F824" s="7"/>
      <c r="G824" s="9"/>
      <c r="H824" s="3"/>
      <c r="I824" s="3"/>
      <c r="J824" s="3"/>
      <c r="K824" s="3"/>
      <c r="L824" s="10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ht="15.75" customHeight="1">
      <c r="A825" s="3"/>
      <c r="B825" s="3"/>
      <c r="C825" s="3"/>
      <c r="D825" s="3"/>
      <c r="E825" s="3"/>
      <c r="F825" s="7"/>
      <c r="G825" s="9"/>
      <c r="H825" s="3"/>
      <c r="I825" s="3"/>
      <c r="J825" s="3"/>
      <c r="K825" s="3"/>
      <c r="L825" s="10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ht="15.75" customHeight="1">
      <c r="A826" s="3"/>
      <c r="B826" s="3"/>
      <c r="C826" s="3"/>
      <c r="D826" s="3"/>
      <c r="E826" s="3"/>
      <c r="F826" s="7"/>
      <c r="G826" s="9"/>
      <c r="H826" s="3"/>
      <c r="I826" s="3"/>
      <c r="J826" s="3"/>
      <c r="K826" s="3"/>
      <c r="L826" s="10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ht="15.75" customHeight="1">
      <c r="A827" s="3"/>
      <c r="B827" s="3"/>
      <c r="C827" s="3"/>
      <c r="D827" s="3"/>
      <c r="E827" s="3"/>
      <c r="F827" s="7"/>
      <c r="G827" s="9"/>
      <c r="H827" s="3"/>
      <c r="I827" s="3"/>
      <c r="J827" s="3"/>
      <c r="K827" s="3"/>
      <c r="L827" s="10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ht="15.75" customHeight="1">
      <c r="A828" s="3"/>
      <c r="B828" s="3"/>
      <c r="C828" s="3"/>
      <c r="D828" s="3"/>
      <c r="E828" s="3"/>
      <c r="F828" s="7"/>
      <c r="G828" s="9"/>
      <c r="H828" s="3"/>
      <c r="I828" s="3"/>
      <c r="J828" s="3"/>
      <c r="K828" s="3"/>
      <c r="L828" s="10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ht="15.75" customHeight="1">
      <c r="A829" s="3"/>
      <c r="B829" s="3"/>
      <c r="C829" s="3"/>
      <c r="D829" s="3"/>
      <c r="E829" s="3"/>
      <c r="F829" s="7"/>
      <c r="G829" s="9"/>
      <c r="H829" s="3"/>
      <c r="I829" s="3"/>
      <c r="J829" s="3"/>
      <c r="K829" s="3"/>
      <c r="L829" s="10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ht="15.75" customHeight="1">
      <c r="A830" s="3"/>
      <c r="B830" s="3"/>
      <c r="C830" s="3"/>
      <c r="D830" s="3"/>
      <c r="E830" s="3"/>
      <c r="F830" s="7"/>
      <c r="G830" s="9"/>
      <c r="H830" s="3"/>
      <c r="I830" s="3"/>
      <c r="J830" s="3"/>
      <c r="K830" s="3"/>
      <c r="L830" s="10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ht="15.75" customHeight="1">
      <c r="A831" s="3"/>
      <c r="B831" s="3"/>
      <c r="C831" s="3"/>
      <c r="D831" s="3"/>
      <c r="E831" s="3"/>
      <c r="F831" s="7"/>
      <c r="G831" s="9"/>
      <c r="H831" s="3"/>
      <c r="I831" s="3"/>
      <c r="J831" s="3"/>
      <c r="K831" s="3"/>
      <c r="L831" s="10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ht="15.75" customHeight="1">
      <c r="A832" s="3"/>
      <c r="B832" s="3"/>
      <c r="C832" s="3"/>
      <c r="D832" s="3"/>
      <c r="E832" s="3"/>
      <c r="F832" s="7"/>
      <c r="G832" s="9"/>
      <c r="H832" s="3"/>
      <c r="I832" s="3"/>
      <c r="J832" s="3"/>
      <c r="K832" s="3"/>
      <c r="L832" s="10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ht="15.75" customHeight="1">
      <c r="A833" s="3"/>
      <c r="B833" s="3"/>
      <c r="C833" s="3"/>
      <c r="D833" s="3"/>
      <c r="E833" s="3"/>
      <c r="F833" s="7"/>
      <c r="G833" s="9"/>
      <c r="H833" s="3"/>
      <c r="I833" s="3"/>
      <c r="J833" s="3"/>
      <c r="K833" s="3"/>
      <c r="L833" s="10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ht="15.75" customHeight="1">
      <c r="A834" s="3"/>
      <c r="B834" s="3"/>
      <c r="C834" s="3"/>
      <c r="D834" s="3"/>
      <c r="E834" s="3"/>
      <c r="F834" s="7"/>
      <c r="G834" s="9"/>
      <c r="H834" s="3"/>
      <c r="I834" s="3"/>
      <c r="J834" s="3"/>
      <c r="K834" s="3"/>
      <c r="L834" s="10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15.75" customHeight="1">
      <c r="A835" s="3"/>
      <c r="B835" s="3"/>
      <c r="C835" s="3"/>
      <c r="D835" s="3"/>
      <c r="E835" s="3"/>
      <c r="F835" s="7"/>
      <c r="G835" s="9"/>
      <c r="H835" s="3"/>
      <c r="I835" s="3"/>
      <c r="J835" s="3"/>
      <c r="K835" s="3"/>
      <c r="L835" s="10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ht="15.75" customHeight="1">
      <c r="A836" s="3"/>
      <c r="B836" s="3"/>
      <c r="C836" s="3"/>
      <c r="D836" s="3"/>
      <c r="E836" s="3"/>
      <c r="F836" s="7"/>
      <c r="G836" s="9"/>
      <c r="H836" s="3"/>
      <c r="I836" s="3"/>
      <c r="J836" s="3"/>
      <c r="K836" s="3"/>
      <c r="L836" s="10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15.75" customHeight="1">
      <c r="A837" s="3"/>
      <c r="B837" s="3"/>
      <c r="C837" s="3"/>
      <c r="D837" s="3"/>
      <c r="E837" s="3"/>
      <c r="F837" s="7"/>
      <c r="G837" s="9"/>
      <c r="H837" s="3"/>
      <c r="I837" s="3"/>
      <c r="J837" s="3"/>
      <c r="K837" s="3"/>
      <c r="L837" s="10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15.75" customHeight="1">
      <c r="A838" s="3"/>
      <c r="B838" s="3"/>
      <c r="C838" s="3"/>
      <c r="D838" s="3"/>
      <c r="E838" s="3"/>
      <c r="F838" s="7"/>
      <c r="G838" s="9"/>
      <c r="H838" s="3"/>
      <c r="I838" s="3"/>
      <c r="J838" s="3"/>
      <c r="K838" s="3"/>
      <c r="L838" s="10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15.75" customHeight="1">
      <c r="A839" s="3"/>
      <c r="B839" s="3"/>
      <c r="C839" s="3"/>
      <c r="D839" s="3"/>
      <c r="E839" s="3"/>
      <c r="F839" s="7"/>
      <c r="G839" s="9"/>
      <c r="H839" s="3"/>
      <c r="I839" s="3"/>
      <c r="J839" s="3"/>
      <c r="K839" s="3"/>
      <c r="L839" s="10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15.75" customHeight="1">
      <c r="A840" s="3"/>
      <c r="B840" s="3"/>
      <c r="C840" s="3"/>
      <c r="D840" s="3"/>
      <c r="E840" s="3"/>
      <c r="F840" s="7"/>
      <c r="G840" s="9"/>
      <c r="H840" s="3"/>
      <c r="I840" s="3"/>
      <c r="J840" s="3"/>
      <c r="K840" s="3"/>
      <c r="L840" s="10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15.75" customHeight="1">
      <c r="A841" s="3"/>
      <c r="B841" s="3"/>
      <c r="C841" s="3"/>
      <c r="D841" s="3"/>
      <c r="E841" s="3"/>
      <c r="F841" s="7"/>
      <c r="G841" s="9"/>
      <c r="H841" s="3"/>
      <c r="I841" s="3"/>
      <c r="J841" s="3"/>
      <c r="K841" s="3"/>
      <c r="L841" s="10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15.75" customHeight="1">
      <c r="A842" s="3"/>
      <c r="B842" s="3"/>
      <c r="C842" s="3"/>
      <c r="D842" s="3"/>
      <c r="E842" s="3"/>
      <c r="F842" s="7"/>
      <c r="G842" s="9"/>
      <c r="H842" s="3"/>
      <c r="I842" s="3"/>
      <c r="J842" s="3"/>
      <c r="K842" s="3"/>
      <c r="L842" s="10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ht="15.75" customHeight="1">
      <c r="A843" s="3"/>
      <c r="B843" s="3"/>
      <c r="C843" s="3"/>
      <c r="D843" s="3"/>
      <c r="E843" s="3"/>
      <c r="F843" s="7"/>
      <c r="G843" s="9"/>
      <c r="H843" s="3"/>
      <c r="I843" s="3"/>
      <c r="J843" s="3"/>
      <c r="K843" s="3"/>
      <c r="L843" s="10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ht="15.75" customHeight="1">
      <c r="A844" s="3"/>
      <c r="B844" s="3"/>
      <c r="C844" s="3"/>
      <c r="D844" s="3"/>
      <c r="E844" s="3"/>
      <c r="F844" s="7"/>
      <c r="G844" s="9"/>
      <c r="H844" s="3"/>
      <c r="I844" s="3"/>
      <c r="J844" s="3"/>
      <c r="K844" s="3"/>
      <c r="L844" s="10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15.75" customHeight="1">
      <c r="A845" s="3"/>
      <c r="B845" s="3"/>
      <c r="C845" s="3"/>
      <c r="D845" s="3"/>
      <c r="E845" s="3"/>
      <c r="F845" s="7"/>
      <c r="G845" s="9"/>
      <c r="H845" s="3"/>
      <c r="I845" s="3"/>
      <c r="J845" s="3"/>
      <c r="K845" s="3"/>
      <c r="L845" s="10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ht="15.75" customHeight="1">
      <c r="A846" s="3"/>
      <c r="B846" s="3"/>
      <c r="C846" s="3"/>
      <c r="D846" s="3"/>
      <c r="E846" s="3"/>
      <c r="F846" s="7"/>
      <c r="G846" s="9"/>
      <c r="H846" s="3"/>
      <c r="I846" s="3"/>
      <c r="J846" s="3"/>
      <c r="K846" s="3"/>
      <c r="L846" s="10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15.75" customHeight="1">
      <c r="A847" s="3"/>
      <c r="B847" s="3"/>
      <c r="C847" s="3"/>
      <c r="D847" s="3"/>
      <c r="E847" s="3"/>
      <c r="F847" s="7"/>
      <c r="G847" s="9"/>
      <c r="H847" s="3"/>
      <c r="I847" s="3"/>
      <c r="J847" s="3"/>
      <c r="K847" s="3"/>
      <c r="L847" s="10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15.75" customHeight="1">
      <c r="A848" s="3"/>
      <c r="B848" s="3"/>
      <c r="C848" s="3"/>
      <c r="D848" s="3"/>
      <c r="E848" s="3"/>
      <c r="F848" s="7"/>
      <c r="G848" s="9"/>
      <c r="H848" s="3"/>
      <c r="I848" s="3"/>
      <c r="J848" s="3"/>
      <c r="K848" s="3"/>
      <c r="L848" s="10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ht="15.75" customHeight="1">
      <c r="A849" s="3"/>
      <c r="B849" s="3"/>
      <c r="C849" s="3"/>
      <c r="D849" s="3"/>
      <c r="E849" s="3"/>
      <c r="F849" s="7"/>
      <c r="G849" s="9"/>
      <c r="H849" s="3"/>
      <c r="I849" s="3"/>
      <c r="J849" s="3"/>
      <c r="K849" s="3"/>
      <c r="L849" s="10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ht="15.75" customHeight="1">
      <c r="A850" s="3"/>
      <c r="B850" s="3"/>
      <c r="C850" s="3"/>
      <c r="D850" s="3"/>
      <c r="E850" s="3"/>
      <c r="F850" s="7"/>
      <c r="G850" s="9"/>
      <c r="H850" s="3"/>
      <c r="I850" s="3"/>
      <c r="J850" s="3"/>
      <c r="K850" s="3"/>
      <c r="L850" s="10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ht="15.75" customHeight="1">
      <c r="A851" s="3"/>
      <c r="B851" s="3"/>
      <c r="C851" s="3"/>
      <c r="D851" s="3"/>
      <c r="E851" s="3"/>
      <c r="F851" s="7"/>
      <c r="G851" s="9"/>
      <c r="H851" s="3"/>
      <c r="I851" s="3"/>
      <c r="J851" s="3"/>
      <c r="K851" s="3"/>
      <c r="L851" s="10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ht="15.75" customHeight="1">
      <c r="A852" s="3"/>
      <c r="B852" s="3"/>
      <c r="C852" s="3"/>
      <c r="D852" s="3"/>
      <c r="E852" s="3"/>
      <c r="F852" s="7"/>
      <c r="G852" s="9"/>
      <c r="H852" s="3"/>
      <c r="I852" s="3"/>
      <c r="J852" s="3"/>
      <c r="K852" s="3"/>
      <c r="L852" s="10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ht="15.75" customHeight="1">
      <c r="A853" s="3"/>
      <c r="B853" s="3"/>
      <c r="C853" s="3"/>
      <c r="D853" s="3"/>
      <c r="E853" s="3"/>
      <c r="F853" s="7"/>
      <c r="G853" s="9"/>
      <c r="H853" s="3"/>
      <c r="I853" s="3"/>
      <c r="J853" s="3"/>
      <c r="K853" s="3"/>
      <c r="L853" s="10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ht="15.75" customHeight="1">
      <c r="A854" s="3"/>
      <c r="B854" s="3"/>
      <c r="C854" s="3"/>
      <c r="D854" s="3"/>
      <c r="E854" s="3"/>
      <c r="F854" s="7"/>
      <c r="G854" s="9"/>
      <c r="H854" s="3"/>
      <c r="I854" s="3"/>
      <c r="J854" s="3"/>
      <c r="K854" s="3"/>
      <c r="L854" s="10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ht="15.75" customHeight="1">
      <c r="A855" s="3"/>
      <c r="B855" s="3"/>
      <c r="C855" s="3"/>
      <c r="D855" s="3"/>
      <c r="E855" s="3"/>
      <c r="F855" s="7"/>
      <c r="G855" s="9"/>
      <c r="H855" s="3"/>
      <c r="I855" s="3"/>
      <c r="J855" s="3"/>
      <c r="K855" s="3"/>
      <c r="L855" s="10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ht="15.75" customHeight="1">
      <c r="A856" s="3"/>
      <c r="B856" s="3"/>
      <c r="C856" s="3"/>
      <c r="D856" s="3"/>
      <c r="E856" s="3"/>
      <c r="F856" s="7"/>
      <c r="G856" s="9"/>
      <c r="H856" s="3"/>
      <c r="I856" s="3"/>
      <c r="J856" s="3"/>
      <c r="K856" s="3"/>
      <c r="L856" s="10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ht="15.75" customHeight="1">
      <c r="A857" s="3"/>
      <c r="B857" s="3"/>
      <c r="C857" s="3"/>
      <c r="D857" s="3"/>
      <c r="E857" s="3"/>
      <c r="F857" s="7"/>
      <c r="G857" s="9"/>
      <c r="H857" s="3"/>
      <c r="I857" s="3"/>
      <c r="J857" s="3"/>
      <c r="K857" s="3"/>
      <c r="L857" s="10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ht="15.75" customHeight="1">
      <c r="A858" s="3"/>
      <c r="B858" s="3"/>
      <c r="C858" s="3"/>
      <c r="D858" s="3"/>
      <c r="E858" s="3"/>
      <c r="F858" s="7"/>
      <c r="G858" s="9"/>
      <c r="H858" s="3"/>
      <c r="I858" s="3"/>
      <c r="J858" s="3"/>
      <c r="K858" s="3"/>
      <c r="L858" s="10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ht="15.75" customHeight="1">
      <c r="A859" s="3"/>
      <c r="B859" s="3"/>
      <c r="C859" s="3"/>
      <c r="D859" s="3"/>
      <c r="E859" s="3"/>
      <c r="F859" s="7"/>
      <c r="G859" s="9"/>
      <c r="H859" s="3"/>
      <c r="I859" s="3"/>
      <c r="J859" s="3"/>
      <c r="K859" s="3"/>
      <c r="L859" s="10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ht="15.75" customHeight="1">
      <c r="A860" s="3"/>
      <c r="B860" s="3"/>
      <c r="C860" s="3"/>
      <c r="D860" s="3"/>
      <c r="E860" s="3"/>
      <c r="F860" s="7"/>
      <c r="G860" s="9"/>
      <c r="H860" s="3"/>
      <c r="I860" s="3"/>
      <c r="J860" s="3"/>
      <c r="K860" s="3"/>
      <c r="L860" s="10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ht="15.75" customHeight="1">
      <c r="A861" s="3"/>
      <c r="B861" s="3"/>
      <c r="C861" s="3"/>
      <c r="D861" s="3"/>
      <c r="E861" s="3"/>
      <c r="F861" s="7"/>
      <c r="G861" s="9"/>
      <c r="H861" s="3"/>
      <c r="I861" s="3"/>
      <c r="J861" s="3"/>
      <c r="K861" s="3"/>
      <c r="L861" s="10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ht="15.75" customHeight="1">
      <c r="A862" s="3"/>
      <c r="B862" s="3"/>
      <c r="C862" s="3"/>
      <c r="D862" s="3"/>
      <c r="E862" s="3"/>
      <c r="F862" s="7"/>
      <c r="G862" s="9"/>
      <c r="H862" s="3"/>
      <c r="I862" s="3"/>
      <c r="J862" s="3"/>
      <c r="K862" s="3"/>
      <c r="L862" s="10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ht="15.75" customHeight="1">
      <c r="A863" s="3"/>
      <c r="B863" s="3"/>
      <c r="C863" s="3"/>
      <c r="D863" s="3"/>
      <c r="E863" s="3"/>
      <c r="F863" s="7"/>
      <c r="G863" s="9"/>
      <c r="H863" s="3"/>
      <c r="I863" s="3"/>
      <c r="J863" s="3"/>
      <c r="K863" s="3"/>
      <c r="L863" s="10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ht="15.75" customHeight="1">
      <c r="A864" s="3"/>
      <c r="B864" s="3"/>
      <c r="C864" s="3"/>
      <c r="D864" s="3"/>
      <c r="E864" s="3"/>
      <c r="F864" s="7"/>
      <c r="G864" s="9"/>
      <c r="H864" s="3"/>
      <c r="I864" s="3"/>
      <c r="J864" s="3"/>
      <c r="K864" s="3"/>
      <c r="L864" s="10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ht="15.75" customHeight="1">
      <c r="A865" s="3"/>
      <c r="B865" s="3"/>
      <c r="C865" s="3"/>
      <c r="D865" s="3"/>
      <c r="E865" s="3"/>
      <c r="F865" s="7"/>
      <c r="G865" s="9"/>
      <c r="H865" s="3"/>
      <c r="I865" s="3"/>
      <c r="J865" s="3"/>
      <c r="K865" s="3"/>
      <c r="L865" s="10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ht="15.75" customHeight="1">
      <c r="A866" s="3"/>
      <c r="B866" s="3"/>
      <c r="C866" s="3"/>
      <c r="D866" s="3"/>
      <c r="E866" s="3"/>
      <c r="F866" s="7"/>
      <c r="G866" s="9"/>
      <c r="H866" s="3"/>
      <c r="I866" s="3"/>
      <c r="J866" s="3"/>
      <c r="K866" s="3"/>
      <c r="L866" s="10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ht="15.75" customHeight="1">
      <c r="A867" s="3"/>
      <c r="B867" s="3"/>
      <c r="C867" s="3"/>
      <c r="D867" s="3"/>
      <c r="E867" s="3"/>
      <c r="F867" s="7"/>
      <c r="G867" s="9"/>
      <c r="H867" s="3"/>
      <c r="I867" s="3"/>
      <c r="J867" s="3"/>
      <c r="K867" s="3"/>
      <c r="L867" s="10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ht="15.75" customHeight="1">
      <c r="A868" s="3"/>
      <c r="B868" s="3"/>
      <c r="C868" s="3"/>
      <c r="D868" s="3"/>
      <c r="E868" s="3"/>
      <c r="F868" s="7"/>
      <c r="G868" s="9"/>
      <c r="H868" s="3"/>
      <c r="I868" s="3"/>
      <c r="J868" s="3"/>
      <c r="K868" s="3"/>
      <c r="L868" s="10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ht="15.75" customHeight="1">
      <c r="A869" s="3"/>
      <c r="B869" s="3"/>
      <c r="C869" s="3"/>
      <c r="D869" s="3"/>
      <c r="E869" s="3"/>
      <c r="F869" s="7"/>
      <c r="G869" s="9"/>
      <c r="H869" s="3"/>
      <c r="I869" s="3"/>
      <c r="J869" s="3"/>
      <c r="K869" s="3"/>
      <c r="L869" s="10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ht="15.75" customHeight="1">
      <c r="A870" s="3"/>
      <c r="B870" s="3"/>
      <c r="C870" s="3"/>
      <c r="D870" s="3"/>
      <c r="E870" s="3"/>
      <c r="F870" s="7"/>
      <c r="G870" s="9"/>
      <c r="H870" s="3"/>
      <c r="I870" s="3"/>
      <c r="J870" s="3"/>
      <c r="K870" s="3"/>
      <c r="L870" s="10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ht="15.75" customHeight="1">
      <c r="A871" s="3"/>
      <c r="B871" s="3"/>
      <c r="C871" s="3"/>
      <c r="D871" s="3"/>
      <c r="E871" s="3"/>
      <c r="F871" s="7"/>
      <c r="G871" s="9"/>
      <c r="H871" s="3"/>
      <c r="I871" s="3"/>
      <c r="J871" s="3"/>
      <c r="K871" s="3"/>
      <c r="L871" s="10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ht="15.75" customHeight="1">
      <c r="A872" s="3"/>
      <c r="B872" s="3"/>
      <c r="C872" s="3"/>
      <c r="D872" s="3"/>
      <c r="E872" s="3"/>
      <c r="F872" s="7"/>
      <c r="G872" s="9"/>
      <c r="H872" s="3"/>
      <c r="I872" s="3"/>
      <c r="J872" s="3"/>
      <c r="K872" s="3"/>
      <c r="L872" s="10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ht="15.75" customHeight="1">
      <c r="A873" s="3"/>
      <c r="B873" s="3"/>
      <c r="C873" s="3"/>
      <c r="D873" s="3"/>
      <c r="E873" s="3"/>
      <c r="F873" s="7"/>
      <c r="G873" s="9"/>
      <c r="H873" s="3"/>
      <c r="I873" s="3"/>
      <c r="J873" s="3"/>
      <c r="K873" s="3"/>
      <c r="L873" s="10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ht="15.75" customHeight="1">
      <c r="A874" s="3"/>
      <c r="B874" s="3"/>
      <c r="C874" s="3"/>
      <c r="D874" s="3"/>
      <c r="E874" s="3"/>
      <c r="F874" s="7"/>
      <c r="G874" s="9"/>
      <c r="H874" s="3"/>
      <c r="I874" s="3"/>
      <c r="J874" s="3"/>
      <c r="K874" s="3"/>
      <c r="L874" s="10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ht="15.75" customHeight="1">
      <c r="A875" s="3"/>
      <c r="B875" s="3"/>
      <c r="C875" s="3"/>
      <c r="D875" s="3"/>
      <c r="E875" s="3"/>
      <c r="F875" s="7"/>
      <c r="G875" s="9"/>
      <c r="H875" s="3"/>
      <c r="I875" s="3"/>
      <c r="J875" s="3"/>
      <c r="K875" s="3"/>
      <c r="L875" s="10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ht="15.75" customHeight="1">
      <c r="A876" s="3"/>
      <c r="B876" s="3"/>
      <c r="C876" s="3"/>
      <c r="D876" s="3"/>
      <c r="E876" s="3"/>
      <c r="F876" s="7"/>
      <c r="G876" s="9"/>
      <c r="H876" s="3"/>
      <c r="I876" s="3"/>
      <c r="J876" s="3"/>
      <c r="K876" s="3"/>
      <c r="L876" s="10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ht="15.75" customHeight="1">
      <c r="A877" s="3"/>
      <c r="B877" s="3"/>
      <c r="C877" s="3"/>
      <c r="D877" s="3"/>
      <c r="E877" s="3"/>
      <c r="F877" s="7"/>
      <c r="G877" s="9"/>
      <c r="H877" s="3"/>
      <c r="I877" s="3"/>
      <c r="J877" s="3"/>
      <c r="K877" s="3"/>
      <c r="L877" s="10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ht="15.75" customHeight="1">
      <c r="A878" s="3"/>
      <c r="B878" s="3"/>
      <c r="C878" s="3"/>
      <c r="D878" s="3"/>
      <c r="E878" s="3"/>
      <c r="F878" s="7"/>
      <c r="G878" s="9"/>
      <c r="H878" s="3"/>
      <c r="I878" s="3"/>
      <c r="J878" s="3"/>
      <c r="K878" s="3"/>
      <c r="L878" s="10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ht="15.75" customHeight="1">
      <c r="A879" s="3"/>
      <c r="B879" s="3"/>
      <c r="C879" s="3"/>
      <c r="D879" s="3"/>
      <c r="E879" s="3"/>
      <c r="F879" s="7"/>
      <c r="G879" s="9"/>
      <c r="H879" s="3"/>
      <c r="I879" s="3"/>
      <c r="J879" s="3"/>
      <c r="K879" s="3"/>
      <c r="L879" s="10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ht="15.75" customHeight="1">
      <c r="A880" s="3"/>
      <c r="B880" s="3"/>
      <c r="C880" s="3"/>
      <c r="D880" s="3"/>
      <c r="E880" s="3"/>
      <c r="F880" s="7"/>
      <c r="G880" s="9"/>
      <c r="H880" s="3"/>
      <c r="I880" s="3"/>
      <c r="J880" s="3"/>
      <c r="K880" s="3"/>
      <c r="L880" s="10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ht="15.75" customHeight="1">
      <c r="A881" s="3"/>
      <c r="B881" s="3"/>
      <c r="C881" s="3"/>
      <c r="D881" s="3"/>
      <c r="E881" s="3"/>
      <c r="F881" s="7"/>
      <c r="G881" s="9"/>
      <c r="H881" s="3"/>
      <c r="I881" s="3"/>
      <c r="J881" s="3"/>
      <c r="K881" s="3"/>
      <c r="L881" s="10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ht="15.75" customHeight="1">
      <c r="A882" s="3"/>
      <c r="B882" s="3"/>
      <c r="C882" s="3"/>
      <c r="D882" s="3"/>
      <c r="E882" s="3"/>
      <c r="F882" s="7"/>
      <c r="G882" s="9"/>
      <c r="H882" s="3"/>
      <c r="I882" s="3"/>
      <c r="J882" s="3"/>
      <c r="K882" s="3"/>
      <c r="L882" s="10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ht="15.75" customHeight="1">
      <c r="A883" s="3"/>
      <c r="B883" s="3"/>
      <c r="C883" s="3"/>
      <c r="D883" s="3"/>
      <c r="E883" s="3"/>
      <c r="F883" s="7"/>
      <c r="G883" s="9"/>
      <c r="H883" s="3"/>
      <c r="I883" s="3"/>
      <c r="J883" s="3"/>
      <c r="K883" s="3"/>
      <c r="L883" s="10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ht="15.75" customHeight="1">
      <c r="A884" s="3"/>
      <c r="B884" s="3"/>
      <c r="C884" s="3"/>
      <c r="D884" s="3"/>
      <c r="E884" s="3"/>
      <c r="F884" s="7"/>
      <c r="G884" s="9"/>
      <c r="H884" s="3"/>
      <c r="I884" s="3"/>
      <c r="J884" s="3"/>
      <c r="K884" s="3"/>
      <c r="L884" s="10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ht="15.75" customHeight="1">
      <c r="A885" s="3"/>
      <c r="B885" s="3"/>
      <c r="C885" s="3"/>
      <c r="D885" s="3"/>
      <c r="E885" s="3"/>
      <c r="F885" s="7"/>
      <c r="G885" s="9"/>
      <c r="H885" s="3"/>
      <c r="I885" s="3"/>
      <c r="J885" s="3"/>
      <c r="K885" s="3"/>
      <c r="L885" s="10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ht="15.75" customHeight="1">
      <c r="A886" s="3"/>
      <c r="B886" s="3"/>
      <c r="C886" s="3"/>
      <c r="D886" s="3"/>
      <c r="E886" s="3"/>
      <c r="F886" s="7"/>
      <c r="G886" s="9"/>
      <c r="H886" s="3"/>
      <c r="I886" s="3"/>
      <c r="J886" s="3"/>
      <c r="K886" s="3"/>
      <c r="L886" s="10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ht="15.75" customHeight="1">
      <c r="A887" s="3"/>
      <c r="B887" s="3"/>
      <c r="C887" s="3"/>
      <c r="D887" s="3"/>
      <c r="E887" s="3"/>
      <c r="F887" s="7"/>
      <c r="G887" s="9"/>
      <c r="H887" s="3"/>
      <c r="I887" s="3"/>
      <c r="J887" s="3"/>
      <c r="K887" s="3"/>
      <c r="L887" s="10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ht="15.75" customHeight="1">
      <c r="A888" s="3"/>
      <c r="B888" s="3"/>
      <c r="C888" s="3"/>
      <c r="D888" s="3"/>
      <c r="E888" s="3"/>
      <c r="F888" s="7"/>
      <c r="G888" s="9"/>
      <c r="H888" s="3"/>
      <c r="I888" s="3"/>
      <c r="J888" s="3"/>
      <c r="K888" s="3"/>
      <c r="L888" s="10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ht="15.75" customHeight="1">
      <c r="A889" s="3"/>
      <c r="B889" s="3"/>
      <c r="C889" s="3"/>
      <c r="D889" s="3"/>
      <c r="E889" s="3"/>
      <c r="F889" s="7"/>
      <c r="G889" s="9"/>
      <c r="H889" s="3"/>
      <c r="I889" s="3"/>
      <c r="J889" s="3"/>
      <c r="K889" s="3"/>
      <c r="L889" s="10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ht="15.75" customHeight="1">
      <c r="A890" s="3"/>
      <c r="B890" s="3"/>
      <c r="C890" s="3"/>
      <c r="D890" s="3"/>
      <c r="E890" s="3"/>
      <c r="F890" s="7"/>
      <c r="G890" s="9"/>
      <c r="H890" s="3"/>
      <c r="I890" s="3"/>
      <c r="J890" s="3"/>
      <c r="K890" s="3"/>
      <c r="L890" s="10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ht="15.75" customHeight="1">
      <c r="A891" s="3"/>
      <c r="B891" s="3"/>
      <c r="C891" s="3"/>
      <c r="D891" s="3"/>
      <c r="E891" s="3"/>
      <c r="F891" s="7"/>
      <c r="G891" s="9"/>
      <c r="H891" s="3"/>
      <c r="I891" s="3"/>
      <c r="J891" s="3"/>
      <c r="K891" s="3"/>
      <c r="L891" s="10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ht="15.75" customHeight="1">
      <c r="A892" s="3"/>
      <c r="B892" s="3"/>
      <c r="C892" s="3"/>
      <c r="D892" s="3"/>
      <c r="E892" s="3"/>
      <c r="F892" s="7"/>
      <c r="G892" s="9"/>
      <c r="H892" s="3"/>
      <c r="I892" s="3"/>
      <c r="J892" s="3"/>
      <c r="K892" s="3"/>
      <c r="L892" s="10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ht="15.75" customHeight="1">
      <c r="A893" s="3"/>
      <c r="B893" s="3"/>
      <c r="C893" s="3"/>
      <c r="D893" s="3"/>
      <c r="E893" s="3"/>
      <c r="F893" s="7"/>
      <c r="G893" s="9"/>
      <c r="H893" s="3"/>
      <c r="I893" s="3"/>
      <c r="J893" s="3"/>
      <c r="K893" s="3"/>
      <c r="L893" s="10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ht="15.75" customHeight="1">
      <c r="A894" s="3"/>
      <c r="B894" s="3"/>
      <c r="C894" s="3"/>
      <c r="D894" s="3"/>
      <c r="E894" s="3"/>
      <c r="F894" s="7"/>
      <c r="G894" s="9"/>
      <c r="H894" s="3"/>
      <c r="I894" s="3"/>
      <c r="J894" s="3"/>
      <c r="K894" s="3"/>
      <c r="L894" s="10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ht="15.75" customHeight="1">
      <c r="A895" s="3"/>
      <c r="B895" s="3"/>
      <c r="C895" s="3"/>
      <c r="D895" s="3"/>
      <c r="E895" s="3"/>
      <c r="F895" s="7"/>
      <c r="G895" s="9"/>
      <c r="H895" s="3"/>
      <c r="I895" s="3"/>
      <c r="J895" s="3"/>
      <c r="K895" s="3"/>
      <c r="L895" s="10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ht="15.75" customHeight="1">
      <c r="A896" s="3"/>
      <c r="B896" s="3"/>
      <c r="C896" s="3"/>
      <c r="D896" s="3"/>
      <c r="E896" s="3"/>
      <c r="F896" s="7"/>
      <c r="G896" s="9"/>
      <c r="H896" s="3"/>
      <c r="I896" s="3"/>
      <c r="J896" s="3"/>
      <c r="K896" s="3"/>
      <c r="L896" s="10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ht="15.75" customHeight="1">
      <c r="A897" s="3"/>
      <c r="B897" s="3"/>
      <c r="C897" s="3"/>
      <c r="D897" s="3"/>
      <c r="E897" s="3"/>
      <c r="F897" s="7"/>
      <c r="G897" s="9"/>
      <c r="H897" s="3"/>
      <c r="I897" s="3"/>
      <c r="J897" s="3"/>
      <c r="K897" s="3"/>
      <c r="L897" s="10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ht="15.75" customHeight="1">
      <c r="A898" s="3"/>
      <c r="B898" s="3"/>
      <c r="C898" s="3"/>
      <c r="D898" s="3"/>
      <c r="E898" s="3"/>
      <c r="F898" s="7"/>
      <c r="G898" s="9"/>
      <c r="H898" s="3"/>
      <c r="I898" s="3"/>
      <c r="J898" s="3"/>
      <c r="K898" s="3"/>
      <c r="L898" s="10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ht="15.75" customHeight="1">
      <c r="A899" s="3"/>
      <c r="B899" s="3"/>
      <c r="C899" s="3"/>
      <c r="D899" s="3"/>
      <c r="E899" s="3"/>
      <c r="F899" s="7"/>
      <c r="G899" s="9"/>
      <c r="H899" s="3"/>
      <c r="I899" s="3"/>
      <c r="J899" s="3"/>
      <c r="K899" s="3"/>
      <c r="L899" s="10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ht="15.75" customHeight="1">
      <c r="A900" s="3"/>
      <c r="B900" s="3"/>
      <c r="C900" s="3"/>
      <c r="D900" s="3"/>
      <c r="E900" s="3"/>
      <c r="F900" s="7"/>
      <c r="G900" s="9"/>
      <c r="H900" s="3"/>
      <c r="I900" s="3"/>
      <c r="J900" s="3"/>
      <c r="K900" s="3"/>
      <c r="L900" s="10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ht="15.75" customHeight="1">
      <c r="A901" s="3"/>
      <c r="B901" s="3"/>
      <c r="C901" s="3"/>
      <c r="D901" s="3"/>
      <c r="E901" s="3"/>
      <c r="F901" s="7"/>
      <c r="G901" s="9"/>
      <c r="H901" s="3"/>
      <c r="I901" s="3"/>
      <c r="J901" s="3"/>
      <c r="K901" s="3"/>
      <c r="L901" s="10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ht="15.75" customHeight="1">
      <c r="A902" s="3"/>
      <c r="B902" s="3"/>
      <c r="C902" s="3"/>
      <c r="D902" s="3"/>
      <c r="E902" s="3"/>
      <c r="F902" s="7"/>
      <c r="G902" s="9"/>
      <c r="H902" s="3"/>
      <c r="I902" s="3"/>
      <c r="J902" s="3"/>
      <c r="K902" s="3"/>
      <c r="L902" s="10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ht="15.75" customHeight="1">
      <c r="A903" s="3"/>
      <c r="B903" s="3"/>
      <c r="C903" s="3"/>
      <c r="D903" s="3"/>
      <c r="E903" s="3"/>
      <c r="F903" s="7"/>
      <c r="G903" s="9"/>
      <c r="H903" s="3"/>
      <c r="I903" s="3"/>
      <c r="J903" s="3"/>
      <c r="K903" s="3"/>
      <c r="L903" s="10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ht="15.75" customHeight="1">
      <c r="A904" s="3"/>
      <c r="B904" s="3"/>
      <c r="C904" s="3"/>
      <c r="D904" s="3"/>
      <c r="E904" s="3"/>
      <c r="F904" s="7"/>
      <c r="G904" s="9"/>
      <c r="H904" s="3"/>
      <c r="I904" s="3"/>
      <c r="J904" s="3"/>
      <c r="K904" s="3"/>
      <c r="L904" s="10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ht="15.75" customHeight="1">
      <c r="A905" s="3"/>
      <c r="B905" s="3"/>
      <c r="C905" s="3"/>
      <c r="D905" s="3"/>
      <c r="E905" s="3"/>
      <c r="F905" s="7"/>
      <c r="G905" s="9"/>
      <c r="H905" s="3"/>
      <c r="I905" s="3"/>
      <c r="J905" s="3"/>
      <c r="K905" s="3"/>
      <c r="L905" s="10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ht="15.75" customHeight="1">
      <c r="A906" s="3"/>
      <c r="B906" s="3"/>
      <c r="C906" s="3"/>
      <c r="D906" s="3"/>
      <c r="E906" s="3"/>
      <c r="F906" s="7"/>
      <c r="G906" s="9"/>
      <c r="H906" s="3"/>
      <c r="I906" s="3"/>
      <c r="J906" s="3"/>
      <c r="K906" s="3"/>
      <c r="L906" s="10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ht="15.75" customHeight="1">
      <c r="A907" s="3"/>
      <c r="B907" s="3"/>
      <c r="C907" s="3"/>
      <c r="D907" s="3"/>
      <c r="E907" s="3"/>
      <c r="F907" s="7"/>
      <c r="G907" s="9"/>
      <c r="H907" s="3"/>
      <c r="I907" s="3"/>
      <c r="J907" s="3"/>
      <c r="K907" s="3"/>
      <c r="L907" s="10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ht="15.75" customHeight="1">
      <c r="A908" s="3"/>
      <c r="B908" s="3"/>
      <c r="C908" s="3"/>
      <c r="D908" s="3"/>
      <c r="E908" s="3"/>
      <c r="F908" s="7"/>
      <c r="G908" s="9"/>
      <c r="H908" s="3"/>
      <c r="I908" s="3"/>
      <c r="J908" s="3"/>
      <c r="K908" s="3"/>
      <c r="L908" s="10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ht="15.75" customHeight="1">
      <c r="A909" s="3"/>
      <c r="B909" s="3"/>
      <c r="C909" s="3"/>
      <c r="D909" s="3"/>
      <c r="E909" s="3"/>
      <c r="F909" s="7"/>
      <c r="G909" s="9"/>
      <c r="H909" s="3"/>
      <c r="I909" s="3"/>
      <c r="J909" s="3"/>
      <c r="K909" s="3"/>
      <c r="L909" s="10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ht="15.75" customHeight="1">
      <c r="A910" s="3"/>
      <c r="B910" s="3"/>
      <c r="C910" s="3"/>
      <c r="D910" s="3"/>
      <c r="E910" s="3"/>
      <c r="F910" s="7"/>
      <c r="G910" s="9"/>
      <c r="H910" s="3"/>
      <c r="I910" s="3"/>
      <c r="J910" s="3"/>
      <c r="K910" s="3"/>
      <c r="L910" s="10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ht="15.75" customHeight="1">
      <c r="A911" s="3"/>
      <c r="B911" s="3"/>
      <c r="C911" s="3"/>
      <c r="D911" s="3"/>
      <c r="E911" s="3"/>
      <c r="F911" s="7"/>
      <c r="G911" s="9"/>
      <c r="H911" s="3"/>
      <c r="I911" s="3"/>
      <c r="J911" s="3"/>
      <c r="K911" s="3"/>
      <c r="L911" s="10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ht="15.75" customHeight="1">
      <c r="A912" s="3"/>
      <c r="B912" s="3"/>
      <c r="C912" s="3"/>
      <c r="D912" s="3"/>
      <c r="E912" s="3"/>
      <c r="F912" s="7"/>
      <c r="G912" s="9"/>
      <c r="H912" s="3"/>
      <c r="I912" s="3"/>
      <c r="J912" s="3"/>
      <c r="K912" s="3"/>
      <c r="L912" s="10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ht="15.75" customHeight="1">
      <c r="A913" s="3"/>
      <c r="B913" s="3"/>
      <c r="C913" s="3"/>
      <c r="D913" s="3"/>
      <c r="E913" s="3"/>
      <c r="F913" s="7"/>
      <c r="G913" s="9"/>
      <c r="H913" s="3"/>
      <c r="I913" s="3"/>
      <c r="J913" s="3"/>
      <c r="K913" s="3"/>
      <c r="L913" s="10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ht="15.75" customHeight="1">
      <c r="A914" s="3"/>
      <c r="B914" s="3"/>
      <c r="C914" s="3"/>
      <c r="D914" s="3"/>
      <c r="E914" s="3"/>
      <c r="F914" s="7"/>
      <c r="G914" s="9"/>
      <c r="H914" s="3"/>
      <c r="I914" s="3"/>
      <c r="J914" s="3"/>
      <c r="K914" s="3"/>
      <c r="L914" s="10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ht="15.75" customHeight="1">
      <c r="A915" s="3"/>
      <c r="B915" s="3"/>
      <c r="C915" s="3"/>
      <c r="D915" s="3"/>
      <c r="E915" s="3"/>
      <c r="F915" s="7"/>
      <c r="G915" s="9"/>
      <c r="H915" s="3"/>
      <c r="I915" s="3"/>
      <c r="J915" s="3"/>
      <c r="K915" s="3"/>
      <c r="L915" s="10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ht="15.75" customHeight="1">
      <c r="A916" s="3"/>
      <c r="B916" s="3"/>
      <c r="C916" s="3"/>
      <c r="D916" s="3"/>
      <c r="E916" s="3"/>
      <c r="F916" s="7"/>
      <c r="G916" s="9"/>
      <c r="H916" s="3"/>
      <c r="I916" s="3"/>
      <c r="J916" s="3"/>
      <c r="K916" s="3"/>
      <c r="L916" s="10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ht="15.75" customHeight="1">
      <c r="A917" s="3"/>
      <c r="B917" s="3"/>
      <c r="C917" s="3"/>
      <c r="D917" s="3"/>
      <c r="E917" s="3"/>
      <c r="F917" s="7"/>
      <c r="G917" s="9"/>
      <c r="H917" s="3"/>
      <c r="I917" s="3"/>
      <c r="J917" s="3"/>
      <c r="K917" s="3"/>
      <c r="L917" s="10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ht="15.75" customHeight="1">
      <c r="A918" s="3"/>
      <c r="B918" s="3"/>
      <c r="C918" s="3"/>
      <c r="D918" s="3"/>
      <c r="E918" s="3"/>
      <c r="F918" s="7"/>
      <c r="G918" s="9"/>
      <c r="H918" s="3"/>
      <c r="I918" s="3"/>
      <c r="J918" s="3"/>
      <c r="K918" s="3"/>
      <c r="L918" s="10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ht="15.75" customHeight="1">
      <c r="A919" s="3"/>
      <c r="B919" s="3"/>
      <c r="C919" s="3"/>
      <c r="D919" s="3"/>
      <c r="E919" s="3"/>
      <c r="F919" s="7"/>
      <c r="G919" s="9"/>
      <c r="H919" s="3"/>
      <c r="I919" s="3"/>
      <c r="J919" s="3"/>
      <c r="K919" s="3"/>
      <c r="L919" s="10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ht="15.75" customHeight="1">
      <c r="A920" s="3"/>
      <c r="B920" s="3"/>
      <c r="C920" s="3"/>
      <c r="D920" s="3"/>
      <c r="E920" s="3"/>
      <c r="F920" s="7"/>
      <c r="G920" s="9"/>
      <c r="H920" s="3"/>
      <c r="I920" s="3"/>
      <c r="J920" s="3"/>
      <c r="K920" s="3"/>
      <c r="L920" s="10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ht="15.75" customHeight="1">
      <c r="A921" s="3"/>
      <c r="B921" s="3"/>
      <c r="C921" s="3"/>
      <c r="D921" s="3"/>
      <c r="E921" s="3"/>
      <c r="F921" s="7"/>
      <c r="G921" s="9"/>
      <c r="H921" s="3"/>
      <c r="I921" s="3"/>
      <c r="J921" s="3"/>
      <c r="K921" s="3"/>
      <c r="L921" s="10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ht="15.75" customHeight="1">
      <c r="A922" s="3"/>
      <c r="B922" s="3"/>
      <c r="C922" s="3"/>
      <c r="D922" s="3"/>
      <c r="E922" s="3"/>
      <c r="F922" s="7"/>
      <c r="G922" s="9"/>
      <c r="H922" s="3"/>
      <c r="I922" s="3"/>
      <c r="J922" s="3"/>
      <c r="K922" s="3"/>
      <c r="L922" s="10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ht="15.75" customHeight="1">
      <c r="A923" s="3"/>
      <c r="B923" s="3"/>
      <c r="C923" s="3"/>
      <c r="D923" s="3"/>
      <c r="E923" s="3"/>
      <c r="F923" s="7"/>
      <c r="G923" s="9"/>
      <c r="H923" s="3"/>
      <c r="I923" s="3"/>
      <c r="J923" s="3"/>
      <c r="K923" s="3"/>
      <c r="L923" s="10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ht="15.75" customHeight="1">
      <c r="A924" s="3"/>
      <c r="B924" s="3"/>
      <c r="C924" s="3"/>
      <c r="D924" s="3"/>
      <c r="E924" s="3"/>
      <c r="F924" s="7"/>
      <c r="G924" s="9"/>
      <c r="H924" s="3"/>
      <c r="I924" s="3"/>
      <c r="J924" s="3"/>
      <c r="K924" s="3"/>
      <c r="L924" s="10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ht="15.75" customHeight="1">
      <c r="A925" s="3"/>
      <c r="B925" s="3"/>
      <c r="C925" s="3"/>
      <c r="D925" s="3"/>
      <c r="E925" s="3"/>
      <c r="F925" s="7"/>
      <c r="G925" s="9"/>
      <c r="H925" s="3"/>
      <c r="I925" s="3"/>
      <c r="J925" s="3"/>
      <c r="K925" s="3"/>
      <c r="L925" s="10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ht="15.75" customHeight="1">
      <c r="A926" s="3"/>
      <c r="B926" s="3"/>
      <c r="C926" s="3"/>
      <c r="D926" s="3"/>
      <c r="E926" s="3"/>
      <c r="F926" s="7"/>
      <c r="G926" s="9"/>
      <c r="H926" s="3"/>
      <c r="I926" s="3"/>
      <c r="J926" s="3"/>
      <c r="K926" s="3"/>
      <c r="L926" s="10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ht="15.75" customHeight="1">
      <c r="A927" s="3"/>
      <c r="B927" s="3"/>
      <c r="C927" s="3"/>
      <c r="D927" s="3"/>
      <c r="E927" s="3"/>
      <c r="F927" s="7"/>
      <c r="G927" s="9"/>
      <c r="H927" s="3"/>
      <c r="I927" s="3"/>
      <c r="J927" s="3"/>
      <c r="K927" s="3"/>
      <c r="L927" s="10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ht="15.75" customHeight="1">
      <c r="A928" s="3"/>
      <c r="B928" s="3"/>
      <c r="C928" s="3"/>
      <c r="D928" s="3"/>
      <c r="E928" s="3"/>
      <c r="F928" s="7"/>
      <c r="G928" s="9"/>
      <c r="H928" s="3"/>
      <c r="I928" s="3"/>
      <c r="J928" s="3"/>
      <c r="K928" s="3"/>
      <c r="L928" s="10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ht="15.75" customHeight="1">
      <c r="A929" s="3"/>
      <c r="B929" s="3"/>
      <c r="C929" s="3"/>
      <c r="D929" s="3"/>
      <c r="E929" s="3"/>
      <c r="F929" s="7"/>
      <c r="G929" s="9"/>
      <c r="H929" s="3"/>
      <c r="I929" s="3"/>
      <c r="J929" s="3"/>
      <c r="K929" s="3"/>
      <c r="L929" s="10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ht="15.75" customHeight="1">
      <c r="A930" s="3"/>
      <c r="B930" s="3"/>
      <c r="C930" s="3"/>
      <c r="D930" s="3"/>
      <c r="E930" s="3"/>
      <c r="F930" s="7"/>
      <c r="G930" s="9"/>
      <c r="H930" s="3"/>
      <c r="I930" s="3"/>
      <c r="J930" s="3"/>
      <c r="K930" s="3"/>
      <c r="L930" s="10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ht="15.75" customHeight="1">
      <c r="A931" s="3"/>
      <c r="B931" s="3"/>
      <c r="C931" s="3"/>
      <c r="D931" s="3"/>
      <c r="E931" s="3"/>
      <c r="F931" s="7"/>
      <c r="G931" s="9"/>
      <c r="H931" s="3"/>
      <c r="I931" s="3"/>
      <c r="J931" s="3"/>
      <c r="K931" s="3"/>
      <c r="L931" s="10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ht="15.75" customHeight="1">
      <c r="A932" s="3"/>
      <c r="B932" s="3"/>
      <c r="C932" s="3"/>
      <c r="D932" s="3"/>
      <c r="E932" s="3"/>
      <c r="F932" s="7"/>
      <c r="G932" s="9"/>
      <c r="H932" s="3"/>
      <c r="I932" s="3"/>
      <c r="J932" s="3"/>
      <c r="K932" s="3"/>
      <c r="L932" s="10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ht="15.75" customHeight="1">
      <c r="A933" s="3"/>
      <c r="B933" s="3"/>
      <c r="C933" s="3"/>
      <c r="D933" s="3"/>
      <c r="E933" s="3"/>
      <c r="F933" s="7"/>
      <c r="G933" s="9"/>
      <c r="H933" s="3"/>
      <c r="I933" s="3"/>
      <c r="J933" s="3"/>
      <c r="K933" s="3"/>
      <c r="L933" s="10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ht="15.75" customHeight="1">
      <c r="A934" s="3"/>
      <c r="B934" s="3"/>
      <c r="C934" s="3"/>
      <c r="D934" s="3"/>
      <c r="E934" s="3"/>
      <c r="F934" s="7"/>
      <c r="G934" s="9"/>
      <c r="H934" s="3"/>
      <c r="I934" s="3"/>
      <c r="J934" s="3"/>
      <c r="K934" s="3"/>
      <c r="L934" s="10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ht="15.75" customHeight="1">
      <c r="A935" s="3"/>
      <c r="B935" s="3"/>
      <c r="C935" s="3"/>
      <c r="D935" s="3"/>
      <c r="E935" s="3"/>
      <c r="F935" s="7"/>
      <c r="G935" s="9"/>
      <c r="H935" s="3"/>
      <c r="I935" s="3"/>
      <c r="J935" s="3"/>
      <c r="K935" s="3"/>
      <c r="L935" s="10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ht="15.75" customHeight="1">
      <c r="A936" s="3"/>
      <c r="B936" s="3"/>
      <c r="C936" s="3"/>
      <c r="D936" s="3"/>
      <c r="E936" s="3"/>
      <c r="F936" s="7"/>
      <c r="G936" s="9"/>
      <c r="H936" s="3"/>
      <c r="I936" s="3"/>
      <c r="J936" s="3"/>
      <c r="K936" s="3"/>
      <c r="L936" s="10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ht="15.75" customHeight="1">
      <c r="A937" s="3"/>
      <c r="B937" s="3"/>
      <c r="C937" s="3"/>
      <c r="D937" s="3"/>
      <c r="E937" s="3"/>
      <c r="F937" s="7"/>
      <c r="G937" s="9"/>
      <c r="H937" s="3"/>
      <c r="I937" s="3"/>
      <c r="J937" s="3"/>
      <c r="K937" s="3"/>
      <c r="L937" s="10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ht="15.75" customHeight="1">
      <c r="A938" s="3"/>
      <c r="B938" s="3"/>
      <c r="C938" s="3"/>
      <c r="D938" s="3"/>
      <c r="E938" s="3"/>
      <c r="F938" s="7"/>
      <c r="G938" s="9"/>
      <c r="H938" s="3"/>
      <c r="I938" s="3"/>
      <c r="J938" s="3"/>
      <c r="K938" s="3"/>
      <c r="L938" s="10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ht="15.75" customHeight="1">
      <c r="A939" s="3"/>
      <c r="B939" s="3"/>
      <c r="C939" s="3"/>
      <c r="D939" s="3"/>
      <c r="E939" s="3"/>
      <c r="F939" s="7"/>
      <c r="G939" s="9"/>
      <c r="H939" s="3"/>
      <c r="I939" s="3"/>
      <c r="J939" s="3"/>
      <c r="K939" s="3"/>
      <c r="L939" s="10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ht="15.75" customHeight="1">
      <c r="A940" s="3"/>
      <c r="B940" s="3"/>
      <c r="C940" s="3"/>
      <c r="D940" s="3"/>
      <c r="E940" s="3"/>
      <c r="F940" s="7"/>
      <c r="G940" s="9"/>
      <c r="H940" s="3"/>
      <c r="I940" s="3"/>
      <c r="J940" s="3"/>
      <c r="K940" s="3"/>
      <c r="L940" s="10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ht="15.75" customHeight="1">
      <c r="A941" s="3"/>
      <c r="B941" s="3"/>
      <c r="C941" s="3"/>
      <c r="D941" s="3"/>
      <c r="E941" s="3"/>
      <c r="F941" s="7"/>
      <c r="G941" s="9"/>
      <c r="H941" s="3"/>
      <c r="I941" s="3"/>
      <c r="J941" s="3"/>
      <c r="K941" s="3"/>
      <c r="L941" s="10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ht="15.75" customHeight="1">
      <c r="A942" s="3"/>
      <c r="B942" s="3"/>
      <c r="C942" s="3"/>
      <c r="D942" s="3"/>
      <c r="E942" s="3"/>
      <c r="F942" s="7"/>
      <c r="G942" s="9"/>
      <c r="H942" s="3"/>
      <c r="I942" s="3"/>
      <c r="J942" s="3"/>
      <c r="K942" s="3"/>
      <c r="L942" s="10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ht="15.75" customHeight="1">
      <c r="A943" s="3"/>
      <c r="B943" s="3"/>
      <c r="C943" s="3"/>
      <c r="D943" s="3"/>
      <c r="E943" s="3"/>
      <c r="F943" s="7"/>
      <c r="G943" s="9"/>
      <c r="H943" s="3"/>
      <c r="I943" s="3"/>
      <c r="J943" s="3"/>
      <c r="K943" s="3"/>
      <c r="L943" s="10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ht="15.75" customHeight="1">
      <c r="A944" s="3"/>
      <c r="B944" s="3"/>
      <c r="C944" s="3"/>
      <c r="D944" s="3"/>
      <c r="E944" s="3"/>
      <c r="F944" s="7"/>
      <c r="G944" s="9"/>
      <c r="H944" s="3"/>
      <c r="I944" s="3"/>
      <c r="J944" s="3"/>
      <c r="K944" s="3"/>
      <c r="L944" s="10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ht="15.75" customHeight="1">
      <c r="A945" s="3"/>
      <c r="B945" s="3"/>
      <c r="C945" s="3"/>
      <c r="D945" s="3"/>
      <c r="E945" s="3"/>
      <c r="F945" s="7"/>
      <c r="G945" s="9"/>
      <c r="H945" s="3"/>
      <c r="I945" s="3"/>
      <c r="J945" s="3"/>
      <c r="K945" s="3"/>
      <c r="L945" s="10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ht="15.75" customHeight="1">
      <c r="A946" s="3"/>
      <c r="B946" s="3"/>
      <c r="C946" s="3"/>
      <c r="D946" s="3"/>
      <c r="E946" s="3"/>
      <c r="F946" s="7"/>
      <c r="G946" s="9"/>
      <c r="H946" s="3"/>
      <c r="I946" s="3"/>
      <c r="J946" s="3"/>
      <c r="K946" s="3"/>
      <c r="L946" s="10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ht="15.75" customHeight="1">
      <c r="A947" s="3"/>
      <c r="B947" s="3"/>
      <c r="C947" s="3"/>
      <c r="D947" s="3"/>
      <c r="E947" s="3"/>
      <c r="F947" s="7"/>
      <c r="G947" s="9"/>
      <c r="H947" s="3"/>
      <c r="I947" s="3"/>
      <c r="J947" s="3"/>
      <c r="K947" s="3"/>
      <c r="L947" s="10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ht="15.75" customHeight="1">
      <c r="A948" s="3"/>
      <c r="B948" s="3"/>
      <c r="C948" s="3"/>
      <c r="D948" s="3"/>
      <c r="E948" s="3"/>
      <c r="F948" s="7"/>
      <c r="G948" s="9"/>
      <c r="H948" s="3"/>
      <c r="I948" s="3"/>
      <c r="J948" s="3"/>
      <c r="K948" s="3"/>
      <c r="L948" s="10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ht="15.75" customHeight="1">
      <c r="A949" s="3"/>
      <c r="B949" s="3"/>
      <c r="C949" s="3"/>
      <c r="D949" s="3"/>
      <c r="E949" s="3"/>
      <c r="F949" s="7"/>
      <c r="G949" s="9"/>
      <c r="H949" s="3"/>
      <c r="I949" s="3"/>
      <c r="J949" s="3"/>
      <c r="K949" s="3"/>
      <c r="L949" s="10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ht="15.75" customHeight="1">
      <c r="A950" s="3"/>
      <c r="B950" s="3"/>
      <c r="C950" s="3"/>
      <c r="D950" s="3"/>
      <c r="E950" s="3"/>
      <c r="F950" s="7"/>
      <c r="G950" s="9"/>
      <c r="H950" s="3"/>
      <c r="I950" s="3"/>
      <c r="J950" s="3"/>
      <c r="K950" s="3"/>
      <c r="L950" s="10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ht="15.75" customHeight="1">
      <c r="A951" s="3"/>
      <c r="B951" s="3"/>
      <c r="C951" s="3"/>
      <c r="D951" s="3"/>
      <c r="E951" s="3"/>
      <c r="F951" s="7"/>
      <c r="G951" s="9"/>
      <c r="H951" s="3"/>
      <c r="I951" s="3"/>
      <c r="J951" s="3"/>
      <c r="K951" s="3"/>
      <c r="L951" s="10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ht="15.75" customHeight="1">
      <c r="A952" s="3"/>
      <c r="B952" s="3"/>
      <c r="C952" s="3"/>
      <c r="D952" s="3"/>
      <c r="E952" s="3"/>
      <c r="F952" s="7"/>
      <c r="G952" s="9"/>
      <c r="H952" s="3"/>
      <c r="I952" s="3"/>
      <c r="J952" s="3"/>
      <c r="K952" s="3"/>
      <c r="L952" s="10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ht="15.75" customHeight="1">
      <c r="A953" s="3"/>
      <c r="B953" s="3"/>
      <c r="C953" s="3"/>
      <c r="D953" s="3"/>
      <c r="E953" s="3"/>
      <c r="F953" s="7"/>
      <c r="G953" s="9"/>
      <c r="H953" s="3"/>
      <c r="I953" s="3"/>
      <c r="J953" s="3"/>
      <c r="K953" s="3"/>
      <c r="L953" s="10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ht="15.75" customHeight="1">
      <c r="A954" s="3"/>
      <c r="B954" s="3"/>
      <c r="C954" s="3"/>
      <c r="D954" s="3"/>
      <c r="E954" s="3"/>
      <c r="F954" s="7"/>
      <c r="G954" s="9"/>
      <c r="H954" s="3"/>
      <c r="I954" s="3"/>
      <c r="J954" s="3"/>
      <c r="K954" s="3"/>
      <c r="L954" s="10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ht="15.75" customHeight="1">
      <c r="A955" s="3"/>
      <c r="B955" s="3"/>
      <c r="C955" s="3"/>
      <c r="D955" s="3"/>
      <c r="E955" s="3"/>
      <c r="F955" s="7"/>
      <c r="G955" s="9"/>
      <c r="H955" s="3"/>
      <c r="I955" s="3"/>
      <c r="J955" s="3"/>
      <c r="K955" s="3"/>
      <c r="L955" s="10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ht="15.75" customHeight="1">
      <c r="A956" s="3"/>
      <c r="B956" s="3"/>
      <c r="C956" s="3"/>
      <c r="D956" s="3"/>
      <c r="E956" s="3"/>
      <c r="F956" s="7"/>
      <c r="G956" s="9"/>
      <c r="H956" s="3"/>
      <c r="I956" s="3"/>
      <c r="J956" s="3"/>
      <c r="K956" s="3"/>
      <c r="L956" s="10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ht="15.75" customHeight="1">
      <c r="A957" s="3"/>
      <c r="B957" s="3"/>
      <c r="C957" s="3"/>
      <c r="D957" s="3"/>
      <c r="E957" s="3"/>
      <c r="F957" s="7"/>
      <c r="G957" s="9"/>
      <c r="H957" s="3"/>
      <c r="I957" s="3"/>
      <c r="J957" s="3"/>
      <c r="K957" s="3"/>
      <c r="L957" s="10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ht="15.75" customHeight="1">
      <c r="A958" s="3"/>
      <c r="B958" s="3"/>
      <c r="C958" s="3"/>
      <c r="D958" s="3"/>
      <c r="E958" s="3"/>
      <c r="F958" s="7"/>
      <c r="G958" s="9"/>
      <c r="H958" s="3"/>
      <c r="I958" s="3"/>
      <c r="J958" s="3"/>
      <c r="K958" s="3"/>
      <c r="L958" s="10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ht="15.75" customHeight="1">
      <c r="A959" s="3"/>
      <c r="B959" s="3"/>
      <c r="C959" s="3"/>
      <c r="D959" s="3"/>
      <c r="E959" s="3"/>
      <c r="F959" s="7"/>
      <c r="G959" s="9"/>
      <c r="H959" s="3"/>
      <c r="I959" s="3"/>
      <c r="J959" s="3"/>
      <c r="K959" s="3"/>
      <c r="L959" s="10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ht="15.75" customHeight="1">
      <c r="A960" s="3"/>
      <c r="B960" s="3"/>
      <c r="C960" s="3"/>
      <c r="D960" s="3"/>
      <c r="E960" s="3"/>
      <c r="F960" s="7"/>
      <c r="G960" s="9"/>
      <c r="H960" s="3"/>
      <c r="I960" s="3"/>
      <c r="J960" s="3"/>
      <c r="K960" s="3"/>
      <c r="L960" s="10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ht="15.75" customHeight="1">
      <c r="A961" s="3"/>
      <c r="B961" s="3"/>
      <c r="C961" s="3"/>
      <c r="D961" s="3"/>
      <c r="E961" s="3"/>
      <c r="F961" s="7"/>
      <c r="G961" s="9"/>
      <c r="H961" s="3"/>
      <c r="I961" s="3"/>
      <c r="J961" s="3"/>
      <c r="K961" s="3"/>
      <c r="L961" s="10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ht="15.75" customHeight="1">
      <c r="A962" s="3"/>
      <c r="B962" s="3"/>
      <c r="C962" s="3"/>
      <c r="D962" s="3"/>
      <c r="E962" s="3"/>
      <c r="F962" s="7"/>
      <c r="G962" s="9"/>
      <c r="H962" s="3"/>
      <c r="I962" s="3"/>
      <c r="J962" s="3"/>
      <c r="K962" s="3"/>
      <c r="L962" s="10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ht="15.75" customHeight="1">
      <c r="A963" s="3"/>
      <c r="B963" s="3"/>
      <c r="C963" s="3"/>
      <c r="D963" s="3"/>
      <c r="E963" s="3"/>
      <c r="F963" s="7"/>
      <c r="G963" s="9"/>
      <c r="H963" s="3"/>
      <c r="I963" s="3"/>
      <c r="J963" s="3"/>
      <c r="K963" s="3"/>
      <c r="L963" s="10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ht="15.75" customHeight="1">
      <c r="A964" s="3"/>
      <c r="B964" s="3"/>
      <c r="C964" s="3"/>
      <c r="D964" s="3"/>
      <c r="E964" s="3"/>
      <c r="F964" s="7"/>
      <c r="G964" s="9"/>
      <c r="H964" s="3"/>
      <c r="I964" s="3"/>
      <c r="J964" s="3"/>
      <c r="K964" s="3"/>
      <c r="L964" s="10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ht="15.75" customHeight="1">
      <c r="A965" s="3"/>
      <c r="B965" s="3"/>
      <c r="C965" s="3"/>
      <c r="D965" s="3"/>
      <c r="E965" s="3"/>
      <c r="F965" s="7"/>
      <c r="G965" s="9"/>
      <c r="H965" s="3"/>
      <c r="I965" s="3"/>
      <c r="J965" s="3"/>
      <c r="K965" s="3"/>
      <c r="L965" s="10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ht="15.75" customHeight="1">
      <c r="A966" s="3"/>
      <c r="B966" s="3"/>
      <c r="C966" s="3"/>
      <c r="D966" s="3"/>
      <c r="E966" s="3"/>
      <c r="F966" s="7"/>
      <c r="G966" s="9"/>
      <c r="H966" s="3"/>
      <c r="I966" s="3"/>
      <c r="J966" s="3"/>
      <c r="K966" s="3"/>
      <c r="L966" s="10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ht="15.75" customHeight="1">
      <c r="A967" s="3"/>
      <c r="B967" s="3"/>
      <c r="C967" s="3"/>
      <c r="D967" s="3"/>
      <c r="E967" s="3"/>
      <c r="F967" s="7"/>
      <c r="G967" s="9"/>
      <c r="H967" s="3"/>
      <c r="I967" s="3"/>
      <c r="J967" s="3"/>
      <c r="K967" s="3"/>
      <c r="L967" s="10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ht="15.75" customHeight="1">
      <c r="A968" s="3"/>
      <c r="B968" s="3"/>
      <c r="C968" s="3"/>
      <c r="D968" s="3"/>
      <c r="E968" s="3"/>
      <c r="F968" s="7"/>
      <c r="G968" s="9"/>
      <c r="H968" s="3"/>
      <c r="I968" s="3"/>
      <c r="J968" s="3"/>
      <c r="K968" s="3"/>
      <c r="L968" s="10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ht="15.75" customHeight="1">
      <c r="A969" s="3"/>
      <c r="B969" s="3"/>
      <c r="C969" s="3"/>
      <c r="D969" s="3"/>
      <c r="E969" s="3"/>
      <c r="F969" s="7"/>
      <c r="G969" s="9"/>
      <c r="H969" s="3"/>
      <c r="I969" s="3"/>
      <c r="J969" s="3"/>
      <c r="K969" s="3"/>
      <c r="L969" s="10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ht="15.75" customHeight="1">
      <c r="A970" s="3"/>
      <c r="B970" s="3"/>
      <c r="C970" s="3"/>
      <c r="D970" s="3"/>
      <c r="E970" s="3"/>
      <c r="F970" s="7"/>
      <c r="G970" s="9"/>
      <c r="H970" s="3"/>
      <c r="I970" s="3"/>
      <c r="J970" s="3"/>
      <c r="K970" s="3"/>
      <c r="L970" s="10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ht="15.75" customHeight="1">
      <c r="A971" s="3"/>
      <c r="B971" s="3"/>
      <c r="C971" s="3"/>
      <c r="D971" s="3"/>
      <c r="E971" s="3"/>
      <c r="F971" s="7"/>
      <c r="G971" s="9"/>
      <c r="H971" s="3"/>
      <c r="I971" s="3"/>
      <c r="J971" s="3"/>
      <c r="K971" s="3"/>
      <c r="L971" s="10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ht="15.75" customHeight="1">
      <c r="A972" s="3"/>
      <c r="B972" s="3"/>
      <c r="C972" s="3"/>
      <c r="D972" s="3"/>
      <c r="E972" s="3"/>
      <c r="F972" s="7"/>
      <c r="G972" s="9"/>
      <c r="H972" s="3"/>
      <c r="I972" s="3"/>
      <c r="J972" s="3"/>
      <c r="K972" s="3"/>
      <c r="L972" s="10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ht="15.75" customHeight="1">
      <c r="A973" s="3"/>
      <c r="B973" s="3"/>
      <c r="C973" s="3"/>
      <c r="D973" s="3"/>
      <c r="E973" s="3"/>
      <c r="F973" s="7"/>
      <c r="G973" s="9"/>
      <c r="H973" s="3"/>
      <c r="I973" s="3"/>
      <c r="J973" s="3"/>
      <c r="K973" s="3"/>
      <c r="L973" s="10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ht="15.75" customHeight="1">
      <c r="A974" s="3"/>
      <c r="B974" s="3"/>
      <c r="C974" s="3"/>
      <c r="D974" s="3"/>
      <c r="E974" s="3"/>
      <c r="F974" s="7"/>
      <c r="G974" s="9"/>
      <c r="H974" s="3"/>
      <c r="I974" s="3"/>
      <c r="J974" s="3"/>
      <c r="K974" s="3"/>
      <c r="L974" s="10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ht="15.75" customHeight="1">
      <c r="A975" s="3"/>
      <c r="B975" s="3"/>
      <c r="C975" s="3"/>
      <c r="D975" s="3"/>
      <c r="E975" s="3"/>
      <c r="F975" s="7"/>
      <c r="G975" s="9"/>
      <c r="H975" s="3"/>
      <c r="I975" s="3"/>
      <c r="J975" s="3"/>
      <c r="K975" s="3"/>
      <c r="L975" s="10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ht="15.75" customHeight="1">
      <c r="A976" s="3"/>
      <c r="B976" s="3"/>
      <c r="C976" s="3"/>
      <c r="D976" s="3"/>
      <c r="E976" s="3"/>
      <c r="F976" s="7"/>
      <c r="G976" s="9"/>
      <c r="H976" s="3"/>
      <c r="I976" s="3"/>
      <c r="J976" s="3"/>
      <c r="K976" s="3"/>
      <c r="L976" s="10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ht="15.75" customHeight="1">
      <c r="A977" s="3"/>
      <c r="B977" s="3"/>
      <c r="C977" s="3"/>
      <c r="D977" s="3"/>
      <c r="E977" s="3"/>
      <c r="F977" s="7"/>
      <c r="G977" s="9"/>
      <c r="H977" s="3"/>
      <c r="I977" s="3"/>
      <c r="J977" s="3"/>
      <c r="K977" s="3"/>
      <c r="L977" s="10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ht="15.75" customHeight="1">
      <c r="A978" s="3"/>
      <c r="B978" s="3"/>
      <c r="C978" s="3"/>
      <c r="D978" s="3"/>
      <c r="E978" s="3"/>
      <c r="F978" s="7"/>
      <c r="G978" s="9"/>
      <c r="H978" s="3"/>
      <c r="I978" s="3"/>
      <c r="J978" s="3"/>
      <c r="K978" s="3"/>
      <c r="L978" s="10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ht="15.75" customHeight="1">
      <c r="A979" s="3"/>
      <c r="B979" s="3"/>
      <c r="C979" s="3"/>
      <c r="D979" s="3"/>
      <c r="E979" s="3"/>
      <c r="F979" s="7"/>
      <c r="G979" s="9"/>
      <c r="H979" s="3"/>
      <c r="I979" s="3"/>
      <c r="J979" s="3"/>
      <c r="K979" s="3"/>
      <c r="L979" s="10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ht="15.75" customHeight="1">
      <c r="A980" s="3"/>
      <c r="B980" s="3"/>
      <c r="C980" s="3"/>
      <c r="D980" s="3"/>
      <c r="E980" s="3"/>
      <c r="F980" s="7"/>
      <c r="G980" s="9"/>
      <c r="H980" s="3"/>
      <c r="I980" s="3"/>
      <c r="J980" s="3"/>
      <c r="K980" s="3"/>
      <c r="L980" s="10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ht="15.75" customHeight="1">
      <c r="A981" s="3"/>
      <c r="B981" s="3"/>
      <c r="C981" s="3"/>
      <c r="D981" s="3"/>
      <c r="E981" s="3"/>
      <c r="F981" s="7"/>
      <c r="G981" s="9"/>
      <c r="H981" s="3"/>
      <c r="I981" s="3"/>
      <c r="J981" s="3"/>
      <c r="K981" s="3"/>
      <c r="L981" s="10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ht="15.75" customHeight="1">
      <c r="A982" s="3"/>
      <c r="B982" s="3"/>
      <c r="C982" s="3"/>
      <c r="D982" s="3"/>
      <c r="E982" s="3"/>
      <c r="F982" s="7"/>
      <c r="G982" s="9"/>
      <c r="H982" s="3"/>
      <c r="I982" s="3"/>
      <c r="J982" s="3"/>
      <c r="K982" s="3"/>
      <c r="L982" s="10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ht="15.75" customHeight="1">
      <c r="A983" s="3"/>
      <c r="B983" s="3"/>
      <c r="C983" s="3"/>
      <c r="D983" s="3"/>
      <c r="E983" s="3"/>
      <c r="F983" s="7"/>
      <c r="G983" s="9"/>
      <c r="H983" s="3"/>
      <c r="I983" s="3"/>
      <c r="J983" s="3"/>
      <c r="K983" s="3"/>
      <c r="L983" s="10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ht="15.75" customHeight="1">
      <c r="A984" s="3"/>
      <c r="B984" s="3"/>
      <c r="C984" s="3"/>
      <c r="D984" s="3"/>
      <c r="E984" s="3"/>
      <c r="F984" s="7"/>
      <c r="G984" s="9"/>
      <c r="H984" s="3"/>
      <c r="I984" s="3"/>
      <c r="J984" s="3"/>
      <c r="K984" s="3"/>
      <c r="L984" s="10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ht="15.75" customHeight="1">
      <c r="A985" s="3"/>
      <c r="B985" s="3"/>
      <c r="C985" s="3"/>
      <c r="D985" s="3"/>
      <c r="E985" s="3"/>
      <c r="F985" s="7"/>
      <c r="G985" s="9"/>
      <c r="H985" s="3"/>
      <c r="I985" s="3"/>
      <c r="J985" s="3"/>
      <c r="K985" s="3"/>
      <c r="L985" s="10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ht="15.75" customHeight="1">
      <c r="A986" s="3"/>
      <c r="B986" s="3"/>
      <c r="C986" s="3"/>
      <c r="D986" s="3"/>
      <c r="E986" s="3"/>
      <c r="F986" s="7"/>
      <c r="G986" s="9"/>
      <c r="H986" s="3"/>
      <c r="I986" s="3"/>
      <c r="J986" s="3"/>
      <c r="K986" s="3"/>
      <c r="L986" s="10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ht="15.75" customHeight="1">
      <c r="A987" s="3"/>
      <c r="B987" s="3"/>
      <c r="C987" s="3"/>
      <c r="D987" s="3"/>
      <c r="E987" s="3"/>
      <c r="F987" s="7"/>
      <c r="G987" s="9"/>
      <c r="H987" s="3"/>
      <c r="I987" s="3"/>
      <c r="J987" s="3"/>
      <c r="K987" s="3"/>
      <c r="L987" s="10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ht="15.75" customHeight="1">
      <c r="A988" s="3"/>
      <c r="B988" s="3"/>
      <c r="C988" s="3"/>
      <c r="D988" s="3"/>
      <c r="E988" s="3"/>
      <c r="F988" s="7"/>
      <c r="G988" s="9"/>
      <c r="H988" s="3"/>
      <c r="I988" s="3"/>
      <c r="J988" s="3"/>
      <c r="K988" s="3"/>
      <c r="L988" s="10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ht="15.75" customHeight="1">
      <c r="A989" s="3"/>
      <c r="B989" s="3"/>
      <c r="C989" s="3"/>
      <c r="D989" s="3"/>
      <c r="E989" s="3"/>
      <c r="F989" s="7"/>
      <c r="G989" s="9"/>
      <c r="H989" s="3"/>
      <c r="I989" s="3"/>
      <c r="J989" s="3"/>
      <c r="K989" s="3"/>
      <c r="L989" s="10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ht="15.75" customHeight="1">
      <c r="A990" s="3"/>
      <c r="B990" s="3"/>
      <c r="C990" s="3"/>
      <c r="D990" s="3"/>
      <c r="E990" s="3"/>
      <c r="F990" s="7"/>
      <c r="G990" s="9"/>
      <c r="H990" s="3"/>
      <c r="I990" s="3"/>
      <c r="J990" s="3"/>
      <c r="K990" s="3"/>
      <c r="L990" s="10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ht="15.75" customHeight="1">
      <c r="A991" s="3"/>
      <c r="B991" s="3"/>
      <c r="C991" s="3"/>
      <c r="D991" s="3"/>
      <c r="E991" s="3"/>
      <c r="F991" s="7"/>
      <c r="G991" s="9"/>
      <c r="H991" s="3"/>
      <c r="I991" s="3"/>
      <c r="J991" s="3"/>
      <c r="K991" s="3"/>
      <c r="L991" s="10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ht="15.75" customHeight="1">
      <c r="A992" s="3"/>
      <c r="B992" s="3"/>
      <c r="C992" s="3"/>
      <c r="D992" s="3"/>
      <c r="E992" s="3"/>
      <c r="F992" s="7"/>
      <c r="G992" s="9"/>
      <c r="H992" s="3"/>
      <c r="I992" s="3"/>
      <c r="J992" s="3"/>
      <c r="K992" s="3"/>
      <c r="L992" s="10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ht="15.75" customHeight="1">
      <c r="A993" s="3"/>
      <c r="B993" s="3"/>
      <c r="C993" s="3"/>
      <c r="D993" s="3"/>
      <c r="E993" s="3"/>
      <c r="F993" s="7"/>
      <c r="G993" s="9"/>
      <c r="H993" s="3"/>
      <c r="I993" s="3"/>
      <c r="J993" s="3"/>
      <c r="K993" s="3"/>
      <c r="L993" s="10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ht="15.75" customHeight="1">
      <c r="A994" s="3"/>
      <c r="B994" s="3"/>
      <c r="C994" s="3"/>
      <c r="D994" s="3"/>
      <c r="E994" s="3"/>
      <c r="F994" s="7"/>
      <c r="G994" s="9"/>
      <c r="H994" s="3"/>
      <c r="I994" s="3"/>
      <c r="J994" s="3"/>
      <c r="K994" s="3"/>
      <c r="L994" s="10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ht="15.75" customHeight="1">
      <c r="A995" s="3"/>
      <c r="B995" s="3"/>
      <c r="C995" s="3"/>
      <c r="D995" s="3"/>
      <c r="E995" s="3"/>
      <c r="F995" s="7"/>
      <c r="G995" s="9"/>
      <c r="H995" s="3"/>
      <c r="I995" s="3"/>
      <c r="J995" s="3"/>
      <c r="K995" s="3"/>
      <c r="L995" s="10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ht="15.75" customHeight="1">
      <c r="A996" s="3"/>
      <c r="B996" s="3"/>
      <c r="C996" s="3"/>
      <c r="D996" s="3"/>
      <c r="E996" s="3"/>
      <c r="F996" s="7"/>
      <c r="G996" s="9"/>
      <c r="H996" s="3"/>
      <c r="I996" s="3"/>
      <c r="J996" s="3"/>
      <c r="K996" s="3"/>
      <c r="L996" s="10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ht="15.75" customHeight="1">
      <c r="A997" s="3"/>
      <c r="B997" s="3"/>
      <c r="C997" s="3"/>
      <c r="D997" s="3"/>
      <c r="E997" s="3"/>
      <c r="F997" s="7"/>
      <c r="G997" s="9"/>
      <c r="H997" s="3"/>
      <c r="I997" s="3"/>
      <c r="J997" s="3"/>
      <c r="K997" s="3"/>
      <c r="L997" s="10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ht="15.75" customHeight="1">
      <c r="A998" s="3"/>
      <c r="B998" s="3"/>
      <c r="C998" s="3"/>
      <c r="D998" s="3"/>
      <c r="E998" s="3"/>
      <c r="F998" s="7"/>
      <c r="G998" s="9"/>
      <c r="H998" s="3"/>
      <c r="I998" s="3"/>
      <c r="J998" s="3"/>
      <c r="K998" s="3"/>
      <c r="L998" s="10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ht="15.75" customHeight="1">
      <c r="A999" s="3"/>
      <c r="B999" s="3"/>
      <c r="C999" s="3"/>
      <c r="D999" s="3"/>
      <c r="E999" s="3"/>
      <c r="F999" s="7"/>
      <c r="G999" s="9"/>
      <c r="H999" s="3"/>
      <c r="I999" s="3"/>
      <c r="J999" s="3"/>
      <c r="K999" s="3"/>
      <c r="L999" s="10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ht="15.75" customHeight="1">
      <c r="A1000" s="3"/>
      <c r="B1000" s="3"/>
      <c r="C1000" s="3"/>
      <c r="D1000" s="3"/>
      <c r="E1000" s="3"/>
      <c r="F1000" s="7"/>
      <c r="G1000" s="9"/>
      <c r="H1000" s="3"/>
      <c r="I1000" s="3"/>
      <c r="J1000" s="3"/>
      <c r="K1000" s="3"/>
      <c r="L1000" s="10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ht="15.75" customHeight="1">
      <c r="A1001" s="3"/>
      <c r="B1001" s="3"/>
      <c r="C1001" s="3"/>
      <c r="D1001" s="3"/>
      <c r="E1001" s="3"/>
      <c r="F1001" s="7"/>
      <c r="G1001" s="9"/>
      <c r="H1001" s="3"/>
      <c r="I1001" s="3"/>
      <c r="J1001" s="3"/>
      <c r="K1001" s="3"/>
      <c r="L1001" s="10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</sheetData>
  <mergeCells count="14">
    <mergeCell ref="A1:B1"/>
    <mergeCell ref="I1:K1"/>
    <mergeCell ref="A3:K3"/>
    <mergeCell ref="J5:K5"/>
    <mergeCell ref="B12:B14"/>
    <mergeCell ref="D12:D14"/>
    <mergeCell ref="E12:E13"/>
    <mergeCell ref="G12:G13"/>
    <mergeCell ref="H12:H14"/>
    <mergeCell ref="G24:H24"/>
    <mergeCell ref="G25:H25"/>
    <mergeCell ref="I12:K13"/>
    <mergeCell ref="I15:K15"/>
    <mergeCell ref="I24:K24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Z1014"/>
  <sheetViews>
    <sheetView showGridLines="0" topLeftCell="C7" zoomScale="86" zoomScaleNormal="100" workbookViewId="0">
      <selection activeCell="O29" sqref="O29"/>
    </sheetView>
  </sheetViews>
  <sheetFormatPr defaultColWidth="14.42578125" defaultRowHeight="15" customHeight="1"/>
  <cols>
    <col min="1" max="1" width="5.140625" customWidth="1"/>
    <col min="2" max="2" width="16" customWidth="1"/>
    <col min="3" max="3" width="49.7109375" customWidth="1"/>
    <col min="4" max="4" width="16.42578125" customWidth="1"/>
    <col min="5" max="5" width="5.7109375" customWidth="1"/>
    <col min="6" max="6" width="6.140625" customWidth="1"/>
    <col min="7" max="7" width="7.42578125" customWidth="1"/>
    <col min="8" max="8" width="6.7109375" customWidth="1"/>
    <col min="9" max="9" width="14.5703125" customWidth="1"/>
    <col min="10" max="10" width="16.5703125" customWidth="1"/>
    <col min="11" max="13" width="13.28515625" customWidth="1"/>
    <col min="14" max="26" width="8" customWidth="1"/>
  </cols>
  <sheetData>
    <row r="1" spans="1:26" ht="12.75">
      <c r="A1" s="572"/>
      <c r="B1" s="573"/>
      <c r="C1" s="130"/>
      <c r="D1" s="130"/>
      <c r="E1" s="130"/>
      <c r="F1" s="130"/>
      <c r="G1" s="130"/>
      <c r="H1" s="28"/>
      <c r="I1" s="130"/>
      <c r="J1" s="130"/>
      <c r="K1" s="617" t="str">
        <f>'Form 1.9'!F2</f>
        <v>Self Assessment</v>
      </c>
      <c r="L1" s="575"/>
      <c r="M1" s="576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2.75">
      <c r="A2" s="11"/>
      <c r="B2" s="11"/>
      <c r="C2" s="130"/>
      <c r="D2" s="130"/>
      <c r="E2" s="130"/>
      <c r="F2" s="130"/>
      <c r="G2" s="130"/>
      <c r="H2" s="28"/>
      <c r="I2" s="130"/>
      <c r="J2" s="130"/>
      <c r="K2" s="130"/>
      <c r="L2" s="68"/>
      <c r="M2" s="68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 spans="1:26" ht="18" customHeight="1">
      <c r="A3" s="580" t="s">
        <v>65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8" customHeight="1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ht="18" customHeight="1" thickBot="1">
      <c r="A5" s="16"/>
      <c r="B5" s="17"/>
      <c r="C5" s="17"/>
      <c r="D5" s="17"/>
      <c r="E5" s="17"/>
      <c r="F5" s="17"/>
      <c r="G5" s="17"/>
      <c r="H5" s="17"/>
      <c r="I5" s="17"/>
      <c r="J5" s="17"/>
      <c r="K5" s="17"/>
      <c r="L5" s="618"/>
      <c r="M5" s="582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 spans="1:26" ht="18" customHeight="1">
      <c r="A6" s="19" t="s">
        <v>8</v>
      </c>
      <c r="B6" s="20"/>
      <c r="C6" s="20" t="s">
        <v>9</v>
      </c>
      <c r="D6" s="22" t="str">
        <f>'Form 1.9'!E8</f>
        <v>PT. Cahaya Hasil Cemerlang Multi Manufaktur</v>
      </c>
      <c r="E6" s="103"/>
      <c r="F6" s="103"/>
      <c r="G6" s="103"/>
      <c r="H6" s="103"/>
      <c r="I6" s="103"/>
      <c r="J6" s="103"/>
      <c r="K6" s="103"/>
      <c r="L6" s="103"/>
      <c r="M6" s="104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ht="18" customHeight="1">
      <c r="A7" s="26" t="s">
        <v>10</v>
      </c>
      <c r="B7" s="27"/>
      <c r="C7" s="27" t="s">
        <v>9</v>
      </c>
      <c r="D7" s="29" t="str">
        <f>'Form 1.9'!E10</f>
        <v>ZOI</v>
      </c>
      <c r="E7" s="3"/>
      <c r="F7" s="3"/>
      <c r="G7" s="3"/>
      <c r="H7" s="7"/>
      <c r="I7" s="3"/>
      <c r="J7" s="3"/>
      <c r="K7" s="3"/>
      <c r="L7" s="3"/>
      <c r="M7" s="30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27"/>
      <c r="C8" s="27" t="s">
        <v>9</v>
      </c>
      <c r="D8" s="29" t="str">
        <f>'Form 1.9'!E11</f>
        <v>Surgical Lamp Pendant Series</v>
      </c>
      <c r="E8" s="3"/>
      <c r="F8" s="3"/>
      <c r="G8" s="3"/>
      <c r="H8" s="7"/>
      <c r="I8" s="3"/>
      <c r="J8" s="3"/>
      <c r="K8" s="3"/>
      <c r="L8" s="3"/>
      <c r="M8" s="30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27"/>
      <c r="C9" s="27" t="s">
        <v>9</v>
      </c>
      <c r="D9" s="29" t="str">
        <f>'Form 1.9'!E12</f>
        <v>Perangkat Bantu Bedah berupa lampu bedah</v>
      </c>
      <c r="E9" s="3"/>
      <c r="F9" s="3"/>
      <c r="G9" s="3"/>
      <c r="H9" s="7"/>
      <c r="I9" s="3"/>
      <c r="J9" s="3"/>
      <c r="K9" s="3"/>
      <c r="L9" s="3"/>
      <c r="M9" s="30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27"/>
      <c r="C10" s="27" t="s">
        <v>9</v>
      </c>
      <c r="D10" s="29">
        <f>'Form 1.9'!E13</f>
        <v>0</v>
      </c>
      <c r="E10" s="3"/>
      <c r="F10" s="3"/>
      <c r="G10" s="3"/>
      <c r="H10" s="7"/>
      <c r="I10" s="3"/>
      <c r="J10" s="3"/>
      <c r="K10" s="3"/>
      <c r="L10" s="3"/>
      <c r="M10" s="30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>
      <c r="A11" s="131"/>
      <c r="B11" s="132"/>
      <c r="C11" s="133"/>
      <c r="D11" s="29"/>
      <c r="E11" s="133"/>
      <c r="F11" s="133"/>
      <c r="G11" s="133"/>
      <c r="H11" s="134"/>
      <c r="I11" s="133"/>
      <c r="J11" s="133"/>
      <c r="K11" s="133"/>
      <c r="L11" s="133"/>
      <c r="M11" s="135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 spans="1:26" ht="12.75">
      <c r="A12" s="567" t="s">
        <v>6</v>
      </c>
      <c r="B12" s="596" t="s">
        <v>13</v>
      </c>
      <c r="C12" s="558"/>
      <c r="D12" s="561" t="s">
        <v>1</v>
      </c>
      <c r="E12" s="612" t="s">
        <v>66</v>
      </c>
      <c r="F12" s="613"/>
      <c r="G12" s="614"/>
      <c r="H12" s="561" t="s">
        <v>5</v>
      </c>
      <c r="I12" s="566" t="s">
        <v>67</v>
      </c>
      <c r="J12" s="566" t="s">
        <v>61</v>
      </c>
      <c r="K12" s="600" t="s">
        <v>52</v>
      </c>
      <c r="L12" s="585"/>
      <c r="M12" s="58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>
      <c r="A13" s="568"/>
      <c r="B13" s="597"/>
      <c r="C13" s="560"/>
      <c r="D13" s="562"/>
      <c r="E13" s="607" t="s">
        <v>68</v>
      </c>
      <c r="F13" s="607" t="s">
        <v>69</v>
      </c>
      <c r="G13" s="607" t="s">
        <v>70</v>
      </c>
      <c r="H13" s="562"/>
      <c r="I13" s="562"/>
      <c r="J13" s="562"/>
      <c r="K13" s="601"/>
      <c r="L13" s="588"/>
      <c r="M13" s="589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>
      <c r="A14" s="568"/>
      <c r="B14" s="597"/>
      <c r="C14" s="560"/>
      <c r="D14" s="562"/>
      <c r="E14" s="608"/>
      <c r="F14" s="608"/>
      <c r="G14" s="608"/>
      <c r="H14" s="73" t="s">
        <v>71</v>
      </c>
      <c r="I14" s="562"/>
      <c r="J14" s="562"/>
      <c r="K14" s="5" t="s">
        <v>23</v>
      </c>
      <c r="L14" s="5" t="s">
        <v>24</v>
      </c>
      <c r="M14" s="75" t="s">
        <v>72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2.75">
      <c r="A15" s="42" t="s">
        <v>26</v>
      </c>
      <c r="B15" s="609" t="s">
        <v>27</v>
      </c>
      <c r="C15" s="564"/>
      <c r="D15" s="46" t="s">
        <v>28</v>
      </c>
      <c r="E15" s="611" t="s">
        <v>29</v>
      </c>
      <c r="F15" s="582"/>
      <c r="G15" s="564"/>
      <c r="H15" s="46" t="s">
        <v>30</v>
      </c>
      <c r="I15" s="46" t="s">
        <v>31</v>
      </c>
      <c r="J15" s="46" t="s">
        <v>32</v>
      </c>
      <c r="K15" s="593" t="s">
        <v>33</v>
      </c>
      <c r="L15" s="555"/>
      <c r="M15" s="55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.5" customHeight="1" thickBo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9.5" customHeight="1">
      <c r="A17" s="428" t="s">
        <v>36</v>
      </c>
      <c r="B17" s="427" t="s">
        <v>240</v>
      </c>
      <c r="C17" s="343"/>
      <c r="D17" s="136"/>
      <c r="E17" s="137"/>
      <c r="F17" s="137"/>
      <c r="G17" s="137"/>
      <c r="H17" s="138"/>
      <c r="I17" s="137"/>
      <c r="J17" s="53"/>
      <c r="K17" s="53"/>
      <c r="L17" s="53"/>
      <c r="M17" s="13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9.5" customHeight="1">
      <c r="A18" s="390">
        <v>1</v>
      </c>
      <c r="B18" s="203" t="s">
        <v>179</v>
      </c>
      <c r="C18" s="344"/>
      <c r="D18" s="345" t="s">
        <v>256</v>
      </c>
      <c r="E18" s="346" t="s">
        <v>80</v>
      </c>
      <c r="F18" s="347" t="s">
        <v>81</v>
      </c>
      <c r="G18" s="348">
        <v>0.75</v>
      </c>
      <c r="H18" s="349">
        <v>48</v>
      </c>
      <c r="I18" s="350"/>
      <c r="J18" s="351">
        <v>1</v>
      </c>
      <c r="K18" s="352">
        <f>G18*H18*I18*J18</f>
        <v>0</v>
      </c>
      <c r="L18" s="352">
        <f>(1-G18)*H18*I18*J18</f>
        <v>0</v>
      </c>
      <c r="M18" s="353">
        <f t="shared" ref="M18:M27" si="0">SUM(K18:L18)</f>
        <v>0</v>
      </c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9.5" customHeight="1">
      <c r="A19" s="390">
        <v>2</v>
      </c>
      <c r="B19" s="203" t="s">
        <v>180</v>
      </c>
      <c r="C19" s="344"/>
      <c r="D19" s="345"/>
      <c r="E19" s="346" t="s">
        <v>81</v>
      </c>
      <c r="F19" s="347" t="s">
        <v>81</v>
      </c>
      <c r="G19" s="348">
        <v>1</v>
      </c>
      <c r="H19" s="349">
        <v>20</v>
      </c>
      <c r="I19" s="350"/>
      <c r="J19" s="351">
        <v>1</v>
      </c>
      <c r="K19" s="352">
        <f t="shared" ref="K19:K27" si="1">G19*H19*I19*J19</f>
        <v>0</v>
      </c>
      <c r="L19" s="352">
        <f>(1-G19)*H19*I19*J19</f>
        <v>0</v>
      </c>
      <c r="M19" s="353">
        <f t="shared" si="0"/>
        <v>0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9.5" customHeight="1">
      <c r="A20" s="390">
        <v>3</v>
      </c>
      <c r="B20" s="203" t="s">
        <v>181</v>
      </c>
      <c r="C20" s="344"/>
      <c r="D20" s="345"/>
      <c r="E20" s="346" t="s">
        <v>81</v>
      </c>
      <c r="F20" s="347" t="s">
        <v>81</v>
      </c>
      <c r="G20" s="348">
        <v>1</v>
      </c>
      <c r="H20" s="349">
        <v>1</v>
      </c>
      <c r="I20" s="350"/>
      <c r="J20" s="351">
        <v>1</v>
      </c>
      <c r="K20" s="352">
        <f t="shared" si="1"/>
        <v>0</v>
      </c>
      <c r="L20" s="352">
        <f t="shared" ref="L20:L27" si="2">(1-G20)*H20*I20*J20</f>
        <v>0</v>
      </c>
      <c r="M20" s="353">
        <f t="shared" si="0"/>
        <v>0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9.5" customHeight="1">
      <c r="A21" s="390">
        <v>4</v>
      </c>
      <c r="B21" s="203" t="s">
        <v>257</v>
      </c>
      <c r="C21" s="344"/>
      <c r="D21" s="345"/>
      <c r="E21" s="346" t="s">
        <v>81</v>
      </c>
      <c r="F21" s="347" t="s">
        <v>81</v>
      </c>
      <c r="G21" s="348">
        <v>1</v>
      </c>
      <c r="H21" s="349">
        <v>2</v>
      </c>
      <c r="I21" s="350"/>
      <c r="J21" s="351"/>
      <c r="K21" s="352"/>
      <c r="L21" s="352"/>
      <c r="M21" s="353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9.5" customHeight="1">
      <c r="A22" s="390">
        <v>5</v>
      </c>
      <c r="B22" s="203" t="s">
        <v>182</v>
      </c>
      <c r="C22" s="344"/>
      <c r="D22" s="345"/>
      <c r="E22" s="346" t="s">
        <v>81</v>
      </c>
      <c r="F22" s="347" t="s">
        <v>81</v>
      </c>
      <c r="G22" s="348">
        <v>1</v>
      </c>
      <c r="H22" s="349">
        <f>24+45</f>
        <v>69</v>
      </c>
      <c r="I22" s="350"/>
      <c r="J22" s="351">
        <v>1</v>
      </c>
      <c r="K22" s="352">
        <f t="shared" si="1"/>
        <v>0</v>
      </c>
      <c r="L22" s="352">
        <f t="shared" si="2"/>
        <v>0</v>
      </c>
      <c r="M22" s="353">
        <f t="shared" si="0"/>
        <v>0</v>
      </c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9.5" customHeight="1">
      <c r="A23" s="390">
        <v>7</v>
      </c>
      <c r="B23" s="203" t="s">
        <v>183</v>
      </c>
      <c r="C23" s="344"/>
      <c r="D23" s="345"/>
      <c r="E23" s="346" t="s">
        <v>81</v>
      </c>
      <c r="F23" s="347" t="s">
        <v>81</v>
      </c>
      <c r="G23" s="348">
        <v>1</v>
      </c>
      <c r="H23" s="349">
        <v>4</v>
      </c>
      <c r="I23" s="350"/>
      <c r="J23" s="351">
        <v>1</v>
      </c>
      <c r="K23" s="352">
        <f>G23*H23*I23*J23</f>
        <v>0</v>
      </c>
      <c r="L23" s="352">
        <f t="shared" si="2"/>
        <v>0</v>
      </c>
      <c r="M23" s="353">
        <f t="shared" si="0"/>
        <v>0</v>
      </c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9.5" customHeight="1">
      <c r="A24" s="390">
        <v>8</v>
      </c>
      <c r="B24" s="203" t="s">
        <v>184</v>
      </c>
      <c r="C24" s="344"/>
      <c r="D24" s="345"/>
      <c r="E24" s="346" t="s">
        <v>80</v>
      </c>
      <c r="F24" s="347" t="s">
        <v>81</v>
      </c>
      <c r="G24" s="348">
        <v>0.75</v>
      </c>
      <c r="H24" s="349">
        <v>48</v>
      </c>
      <c r="I24" s="350"/>
      <c r="J24" s="351">
        <v>1</v>
      </c>
      <c r="K24" s="352">
        <f t="shared" si="1"/>
        <v>0</v>
      </c>
      <c r="L24" s="352">
        <f t="shared" si="2"/>
        <v>0</v>
      </c>
      <c r="M24" s="353">
        <f t="shared" si="0"/>
        <v>0</v>
      </c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9.5" customHeight="1">
      <c r="A25" s="390">
        <v>9</v>
      </c>
      <c r="B25" s="203" t="s">
        <v>185</v>
      </c>
      <c r="C25" s="344"/>
      <c r="D25" s="345"/>
      <c r="E25" s="346" t="s">
        <v>80</v>
      </c>
      <c r="F25" s="347" t="s">
        <v>81</v>
      </c>
      <c r="G25" s="348">
        <v>0.75</v>
      </c>
      <c r="H25" s="349">
        <v>30</v>
      </c>
      <c r="I25" s="350"/>
      <c r="J25" s="351">
        <v>1</v>
      </c>
      <c r="K25" s="352">
        <f t="shared" si="1"/>
        <v>0</v>
      </c>
      <c r="L25" s="352">
        <f t="shared" si="2"/>
        <v>0</v>
      </c>
      <c r="M25" s="353">
        <f t="shared" si="0"/>
        <v>0</v>
      </c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9.5" customHeight="1">
      <c r="A26" s="390">
        <v>10</v>
      </c>
      <c r="B26" s="203" t="s">
        <v>186</v>
      </c>
      <c r="C26" s="344"/>
      <c r="D26" s="345"/>
      <c r="E26" s="346" t="s">
        <v>81</v>
      </c>
      <c r="F26" s="347" t="s">
        <v>81</v>
      </c>
      <c r="G26" s="348">
        <v>1</v>
      </c>
      <c r="H26" s="349">
        <v>1</v>
      </c>
      <c r="I26" s="350"/>
      <c r="J26" s="351">
        <v>1</v>
      </c>
      <c r="K26" s="352">
        <f t="shared" si="1"/>
        <v>0</v>
      </c>
      <c r="L26" s="352">
        <f t="shared" si="2"/>
        <v>0</v>
      </c>
      <c r="M26" s="353">
        <f t="shared" si="0"/>
        <v>0</v>
      </c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9.5" customHeight="1">
      <c r="A27" s="390">
        <v>11</v>
      </c>
      <c r="B27" s="203" t="s">
        <v>187</v>
      </c>
      <c r="C27" s="344"/>
      <c r="D27" s="345" t="s">
        <v>188</v>
      </c>
      <c r="E27" s="346" t="s">
        <v>81</v>
      </c>
      <c r="F27" s="347" t="s">
        <v>81</v>
      </c>
      <c r="G27" s="348">
        <v>1</v>
      </c>
      <c r="H27" s="349">
        <v>2</v>
      </c>
      <c r="I27" s="429"/>
      <c r="J27" s="351">
        <v>1</v>
      </c>
      <c r="K27" s="352">
        <f t="shared" si="1"/>
        <v>0</v>
      </c>
      <c r="L27" s="352">
        <f t="shared" si="2"/>
        <v>0</v>
      </c>
      <c r="M27" s="353">
        <f t="shared" si="0"/>
        <v>0</v>
      </c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9.5" customHeight="1">
      <c r="A28" s="390">
        <v>12</v>
      </c>
      <c r="B28" s="425" t="s">
        <v>203</v>
      </c>
      <c r="C28" s="426"/>
      <c r="D28" s="345" t="s">
        <v>204</v>
      </c>
      <c r="E28" s="346" t="s">
        <v>80</v>
      </c>
      <c r="F28" s="347" t="s">
        <v>81</v>
      </c>
      <c r="G28" s="348">
        <v>0.75</v>
      </c>
      <c r="H28" s="349">
        <v>1</v>
      </c>
      <c r="I28" s="429"/>
      <c r="J28" s="351">
        <v>1</v>
      </c>
      <c r="K28" s="352">
        <f t="shared" ref="K28:K31" si="3">G28*H28*I28*J28</f>
        <v>0</v>
      </c>
      <c r="L28" s="352">
        <f t="shared" ref="L28:L31" si="4">(1-G28)*H28*I28*J28</f>
        <v>0</v>
      </c>
      <c r="M28" s="353">
        <f t="shared" ref="M28:M31" si="5">SUM(K28:L28)</f>
        <v>0</v>
      </c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9.5" customHeight="1">
      <c r="A29" s="390">
        <v>13</v>
      </c>
      <c r="B29" s="425" t="s">
        <v>241</v>
      </c>
      <c r="C29" s="426"/>
      <c r="D29" s="345" t="s">
        <v>242</v>
      </c>
      <c r="E29" s="346" t="s">
        <v>80</v>
      </c>
      <c r="F29" s="347" t="s">
        <v>81</v>
      </c>
      <c r="G29" s="348">
        <v>0.75</v>
      </c>
      <c r="H29" s="349">
        <v>1</v>
      </c>
      <c r="I29" s="429"/>
      <c r="J29" s="351">
        <v>1</v>
      </c>
      <c r="K29" s="352">
        <f t="shared" si="3"/>
        <v>0</v>
      </c>
      <c r="L29" s="352">
        <f t="shared" si="4"/>
        <v>0</v>
      </c>
      <c r="M29" s="353">
        <f t="shared" si="5"/>
        <v>0</v>
      </c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9.5" customHeight="1">
      <c r="A30" s="390">
        <v>14</v>
      </c>
      <c r="B30" s="425" t="s">
        <v>243</v>
      </c>
      <c r="C30" s="426"/>
      <c r="D30" s="345" t="s">
        <v>244</v>
      </c>
      <c r="E30" s="346" t="s">
        <v>80</v>
      </c>
      <c r="F30" s="347" t="s">
        <v>81</v>
      </c>
      <c r="G30" s="348">
        <v>0.75</v>
      </c>
      <c r="H30" s="349">
        <v>1</v>
      </c>
      <c r="I30" s="429"/>
      <c r="J30" s="432">
        <v>1</v>
      </c>
      <c r="K30" s="433">
        <f t="shared" si="3"/>
        <v>0</v>
      </c>
      <c r="L30" s="433">
        <f t="shared" si="4"/>
        <v>0</v>
      </c>
      <c r="M30" s="353">
        <f t="shared" si="5"/>
        <v>0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9.5" customHeight="1">
      <c r="A31" s="390">
        <v>15</v>
      </c>
      <c r="B31" s="425" t="s">
        <v>313</v>
      </c>
      <c r="C31" s="426"/>
      <c r="D31" s="345"/>
      <c r="E31" s="346" t="s">
        <v>80</v>
      </c>
      <c r="F31" s="347" t="s">
        <v>81</v>
      </c>
      <c r="G31" s="348">
        <v>0.75</v>
      </c>
      <c r="H31" s="349">
        <v>1</v>
      </c>
      <c r="I31" s="430"/>
      <c r="J31" s="435">
        <v>1</v>
      </c>
      <c r="K31" s="436">
        <f t="shared" si="3"/>
        <v>0</v>
      </c>
      <c r="L31" s="436">
        <f t="shared" si="4"/>
        <v>0</v>
      </c>
      <c r="M31" s="431">
        <f t="shared" si="5"/>
        <v>0</v>
      </c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9.5" customHeight="1">
      <c r="A32" s="390">
        <v>16</v>
      </c>
      <c r="B32" s="425" t="s">
        <v>205</v>
      </c>
      <c r="C32" s="426"/>
      <c r="D32" s="345" t="s">
        <v>206</v>
      </c>
      <c r="E32" s="346" t="s">
        <v>80</v>
      </c>
      <c r="F32" s="347" t="s">
        <v>81</v>
      </c>
      <c r="G32" s="348">
        <v>0.75</v>
      </c>
      <c r="H32" s="349">
        <v>1</v>
      </c>
      <c r="I32" s="430"/>
      <c r="J32" s="435">
        <v>1</v>
      </c>
      <c r="K32" s="436">
        <f t="shared" ref="K32" si="6">G32*H32*I32*J32</f>
        <v>0</v>
      </c>
      <c r="L32" s="436">
        <f t="shared" ref="L32" si="7">(1-G32)*H32*I32*J32</f>
        <v>0</v>
      </c>
      <c r="M32" s="431">
        <f t="shared" ref="M32" si="8">SUM(K32:L32)</f>
        <v>0</v>
      </c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9.5" customHeight="1">
      <c r="A33" s="390">
        <v>17</v>
      </c>
      <c r="B33" s="546" t="s">
        <v>314</v>
      </c>
      <c r="C33" s="547"/>
      <c r="D33" s="548"/>
      <c r="E33" s="550" t="s">
        <v>81</v>
      </c>
      <c r="F33" s="551" t="s">
        <v>81</v>
      </c>
      <c r="G33" s="552">
        <v>1</v>
      </c>
      <c r="H33" s="553">
        <v>4</v>
      </c>
      <c r="I33" s="545"/>
      <c r="J33" s="435">
        <v>1</v>
      </c>
      <c r="K33" s="436">
        <f t="shared" ref="K33:K37" si="9">G33*H33*I33*J33</f>
        <v>0</v>
      </c>
      <c r="L33" s="436">
        <f t="shared" ref="L33:L37" si="10">(1-G33)*H33*I33*J33</f>
        <v>0</v>
      </c>
      <c r="M33" s="431">
        <f t="shared" ref="M33:M37" si="11">SUM(K33:L33)</f>
        <v>0</v>
      </c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9.5" customHeight="1">
      <c r="A34" s="390">
        <v>18</v>
      </c>
      <c r="B34" s="546" t="s">
        <v>315</v>
      </c>
      <c r="C34" s="547"/>
      <c r="D34" s="548" t="s">
        <v>316</v>
      </c>
      <c r="E34" s="550" t="s">
        <v>81</v>
      </c>
      <c r="F34" s="551" t="s">
        <v>81</v>
      </c>
      <c r="G34" s="552">
        <v>1</v>
      </c>
      <c r="H34" s="553">
        <v>2</v>
      </c>
      <c r="I34" s="545"/>
      <c r="J34" s="435">
        <v>1</v>
      </c>
      <c r="K34" s="436">
        <f t="shared" si="9"/>
        <v>0</v>
      </c>
      <c r="L34" s="436">
        <f t="shared" si="10"/>
        <v>0</v>
      </c>
      <c r="M34" s="431">
        <f t="shared" si="11"/>
        <v>0</v>
      </c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9.5" customHeight="1">
      <c r="A35" s="390">
        <v>19</v>
      </c>
      <c r="B35" s="549" t="s">
        <v>317</v>
      </c>
      <c r="C35" s="547"/>
      <c r="D35" s="548" t="s">
        <v>318</v>
      </c>
      <c r="E35" s="550" t="s">
        <v>81</v>
      </c>
      <c r="F35" s="551" t="s">
        <v>81</v>
      </c>
      <c r="G35" s="552">
        <v>1</v>
      </c>
      <c r="H35" s="553">
        <v>1</v>
      </c>
      <c r="I35" s="545"/>
      <c r="J35" s="435">
        <v>1</v>
      </c>
      <c r="K35" s="436">
        <f t="shared" si="9"/>
        <v>0</v>
      </c>
      <c r="L35" s="436">
        <f t="shared" si="10"/>
        <v>0</v>
      </c>
      <c r="M35" s="431">
        <f t="shared" si="11"/>
        <v>0</v>
      </c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9.5" customHeight="1">
      <c r="A36" s="390">
        <v>20</v>
      </c>
      <c r="B36" s="546" t="s">
        <v>319</v>
      </c>
      <c r="C36" s="547"/>
      <c r="D36" s="548" t="s">
        <v>316</v>
      </c>
      <c r="E36" s="550" t="s">
        <v>81</v>
      </c>
      <c r="F36" s="551" t="s">
        <v>81</v>
      </c>
      <c r="G36" s="552">
        <v>1</v>
      </c>
      <c r="H36" s="553">
        <v>1</v>
      </c>
      <c r="I36" s="545"/>
      <c r="J36" s="435">
        <v>1</v>
      </c>
      <c r="K36" s="436">
        <f t="shared" si="9"/>
        <v>0</v>
      </c>
      <c r="L36" s="436">
        <f t="shared" si="10"/>
        <v>0</v>
      </c>
      <c r="M36" s="431">
        <f t="shared" si="11"/>
        <v>0</v>
      </c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9.5" customHeight="1" thickBot="1">
      <c r="A37" s="390">
        <v>21</v>
      </c>
      <c r="B37" s="615" t="s">
        <v>272</v>
      </c>
      <c r="C37" s="616"/>
      <c r="D37" s="354"/>
      <c r="E37" s="346" t="s">
        <v>80</v>
      </c>
      <c r="F37" s="347" t="s">
        <v>81</v>
      </c>
      <c r="G37" s="348">
        <v>0.75</v>
      </c>
      <c r="H37" s="349">
        <v>3</v>
      </c>
      <c r="I37" s="434"/>
      <c r="J37" s="435">
        <v>1</v>
      </c>
      <c r="K37" s="436">
        <f t="shared" si="9"/>
        <v>0</v>
      </c>
      <c r="L37" s="436">
        <f t="shared" si="10"/>
        <v>0</v>
      </c>
      <c r="M37" s="431">
        <f t="shared" si="11"/>
        <v>0</v>
      </c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9.5" customHeight="1" thickBot="1">
      <c r="A38" s="383"/>
      <c r="B38" s="610" t="s">
        <v>37</v>
      </c>
      <c r="C38" s="582"/>
      <c r="D38" s="99"/>
      <c r="E38" s="99"/>
      <c r="F38" s="99"/>
      <c r="G38" s="99"/>
      <c r="H38" s="543">
        <f>SUM(H19:H37)</f>
        <v>193</v>
      </c>
      <c r="I38" s="99"/>
      <c r="J38" s="99"/>
      <c r="K38" s="140">
        <f>SUM(K18:K37)</f>
        <v>0</v>
      </c>
      <c r="L38" s="141">
        <f>SUM(L18:L37)</f>
        <v>0</v>
      </c>
      <c r="M38" s="142">
        <f>SUM(K38:L38)</f>
        <v>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9.5" customHeight="1" thickBot="1">
      <c r="A39" s="7"/>
      <c r="B39" s="3"/>
      <c r="C39" s="3"/>
      <c r="D39" s="3"/>
      <c r="E39" s="9"/>
      <c r="F39" s="9"/>
      <c r="G39" s="9"/>
      <c r="H39" s="7"/>
      <c r="I39" s="598" t="s">
        <v>56</v>
      </c>
      <c r="J39" s="599"/>
      <c r="K39" s="602">
        <f>'Form 1.3'!I22</f>
        <v>5000</v>
      </c>
      <c r="L39" s="603"/>
      <c r="M39" s="59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9.5" customHeight="1">
      <c r="A40" s="7"/>
      <c r="B40" s="3"/>
      <c r="C40" s="3"/>
      <c r="D40" s="3"/>
      <c r="E40" s="9"/>
      <c r="F40" s="9"/>
      <c r="G40" s="9"/>
      <c r="H40" s="7"/>
      <c r="I40" s="598" t="s">
        <v>74</v>
      </c>
      <c r="J40" s="599"/>
      <c r="K40" s="115">
        <f>IFERROR(K38/K39,0)</f>
        <v>0</v>
      </c>
      <c r="L40" s="62">
        <f>IFERROR(L38/K39,0)</f>
        <v>0</v>
      </c>
      <c r="M40" s="63">
        <f>SUM(K40:L40)</f>
        <v>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>
      <c r="A41" s="7"/>
      <c r="B41" s="3"/>
      <c r="C41" s="3"/>
      <c r="D41" s="3"/>
      <c r="E41" s="9"/>
      <c r="F41" s="9"/>
      <c r="G41" s="9"/>
      <c r="H41" s="7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>
      <c r="A42" s="65"/>
      <c r="B42" s="66" t="s">
        <v>38</v>
      </c>
      <c r="C42" s="3"/>
      <c r="D42" s="3"/>
      <c r="E42" s="9"/>
      <c r="F42" s="9"/>
      <c r="G42" s="9"/>
      <c r="H42" s="7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>
      <c r="A43" s="67">
        <v>1</v>
      </c>
      <c r="B43" s="66" t="s">
        <v>75</v>
      </c>
      <c r="C43" s="3"/>
      <c r="D43" s="3"/>
      <c r="E43" s="9"/>
      <c r="F43" s="9"/>
      <c r="G43" s="9"/>
      <c r="H43" s="7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>
      <c r="A44" s="67">
        <v>2</v>
      </c>
      <c r="B44" s="66" t="s">
        <v>40</v>
      </c>
      <c r="C44" s="3"/>
      <c r="D44" s="3"/>
      <c r="E44" s="9"/>
      <c r="F44" s="9"/>
      <c r="G44" s="9"/>
      <c r="H44" s="7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>
      <c r="A45" s="7"/>
      <c r="B45" s="3"/>
      <c r="C45" s="3"/>
      <c r="D45" s="3"/>
      <c r="E45" s="9"/>
      <c r="F45" s="9"/>
      <c r="G45" s="9"/>
      <c r="H45" s="7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>
      <c r="A46" s="7"/>
      <c r="B46" s="3"/>
      <c r="C46" s="3"/>
      <c r="D46" s="3"/>
      <c r="E46" s="9"/>
      <c r="F46" s="9"/>
      <c r="G46" s="9"/>
      <c r="H46" s="7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>
      <c r="A47" s="7"/>
      <c r="B47" s="3"/>
      <c r="C47" s="3"/>
      <c r="D47" s="3"/>
      <c r="E47" s="9"/>
      <c r="F47" s="9"/>
      <c r="G47" s="9"/>
      <c r="H47" s="7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>
      <c r="A48" s="7"/>
      <c r="B48" s="3"/>
      <c r="C48" s="3"/>
      <c r="D48" s="3"/>
      <c r="E48" s="9"/>
      <c r="F48" s="9"/>
      <c r="G48" s="9"/>
      <c r="H48" s="7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>
      <c r="A49" s="7"/>
      <c r="B49" s="3"/>
      <c r="C49" s="3"/>
      <c r="D49" s="3"/>
      <c r="E49" s="9"/>
      <c r="F49" s="9"/>
      <c r="G49" s="9"/>
      <c r="H49" s="7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>
      <c r="A50" s="7"/>
      <c r="B50" s="3"/>
      <c r="C50" s="3"/>
      <c r="D50" s="3"/>
      <c r="E50" s="9"/>
      <c r="F50" s="9"/>
      <c r="G50" s="9"/>
      <c r="H50" s="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>
      <c r="A51" s="7"/>
      <c r="B51" s="3"/>
      <c r="C51" s="3"/>
      <c r="D51" s="3"/>
      <c r="E51" s="9"/>
      <c r="F51" s="9"/>
      <c r="G51" s="9"/>
      <c r="H51" s="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>
      <c r="A52" s="7"/>
      <c r="B52" s="3"/>
      <c r="C52" s="3"/>
      <c r="D52" s="3"/>
      <c r="E52" s="9"/>
      <c r="F52" s="9"/>
      <c r="G52" s="9"/>
      <c r="H52" s="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>
      <c r="A53" s="7"/>
      <c r="B53" s="3"/>
      <c r="C53" s="3"/>
      <c r="D53" s="3"/>
      <c r="E53" s="9"/>
      <c r="F53" s="9"/>
      <c r="G53" s="9"/>
      <c r="H53" s="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>
      <c r="A54" s="7"/>
      <c r="B54" s="3"/>
      <c r="C54" s="3"/>
      <c r="D54" s="3"/>
      <c r="E54" s="9"/>
      <c r="F54" s="9"/>
      <c r="G54" s="9"/>
      <c r="H54" s="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>
      <c r="A55" s="7"/>
      <c r="B55" s="3"/>
      <c r="C55" s="3"/>
      <c r="D55" s="3"/>
      <c r="E55" s="9"/>
      <c r="F55" s="9"/>
      <c r="G55" s="9"/>
      <c r="H55" s="7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>
      <c r="A56" s="7"/>
      <c r="B56" s="3"/>
      <c r="C56" s="3"/>
      <c r="D56" s="3"/>
      <c r="E56" s="9"/>
      <c r="F56" s="9"/>
      <c r="G56" s="9"/>
      <c r="H56" s="7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>
      <c r="A57" s="7"/>
      <c r="B57" s="3"/>
      <c r="C57" s="3"/>
      <c r="D57" s="3"/>
      <c r="E57" s="9"/>
      <c r="F57" s="9"/>
      <c r="G57" s="9"/>
      <c r="H57" s="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>
      <c r="A58" s="7"/>
      <c r="B58" s="3"/>
      <c r="C58" s="3"/>
      <c r="D58" s="3"/>
      <c r="E58" s="9"/>
      <c r="F58" s="9"/>
      <c r="G58" s="9"/>
      <c r="H58" s="7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>
      <c r="A59" s="7"/>
      <c r="B59" s="3"/>
      <c r="C59" s="3"/>
      <c r="D59" s="3"/>
      <c r="E59" s="9"/>
      <c r="F59" s="9"/>
      <c r="G59" s="9"/>
      <c r="H59" s="7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>
      <c r="A60" s="7"/>
      <c r="B60" s="3"/>
      <c r="C60" s="3"/>
      <c r="D60" s="3"/>
      <c r="E60" s="9"/>
      <c r="F60" s="9"/>
      <c r="G60" s="9"/>
      <c r="H60" s="7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>
      <c r="A61" s="7"/>
      <c r="B61" s="3"/>
      <c r="C61" s="3"/>
      <c r="D61" s="3"/>
      <c r="E61" s="9"/>
      <c r="F61" s="9"/>
      <c r="G61" s="9"/>
      <c r="H61" s="7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>
      <c r="A62" s="7"/>
      <c r="B62" s="3"/>
      <c r="C62" s="3"/>
      <c r="D62" s="3"/>
      <c r="E62" s="9"/>
      <c r="F62" s="9"/>
      <c r="G62" s="9"/>
      <c r="H62" s="7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>
      <c r="A63" s="7"/>
      <c r="B63" s="3"/>
      <c r="C63" s="3"/>
      <c r="D63" s="3"/>
      <c r="E63" s="9"/>
      <c r="F63" s="9"/>
      <c r="G63" s="9"/>
      <c r="H63" s="7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>
      <c r="A64" s="7"/>
      <c r="B64" s="3"/>
      <c r="C64" s="3"/>
      <c r="D64" s="3"/>
      <c r="E64" s="9"/>
      <c r="F64" s="9"/>
      <c r="G64" s="9"/>
      <c r="H64" s="7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>
      <c r="A65" s="7"/>
      <c r="B65" s="3"/>
      <c r="C65" s="3"/>
      <c r="D65" s="3"/>
      <c r="E65" s="9"/>
      <c r="F65" s="9"/>
      <c r="G65" s="9"/>
      <c r="H65" s="7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>
      <c r="A66" s="7"/>
      <c r="B66" s="3"/>
      <c r="C66" s="3"/>
      <c r="D66" s="3"/>
      <c r="E66" s="9"/>
      <c r="F66" s="9"/>
      <c r="G66" s="9"/>
      <c r="H66" s="7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>
      <c r="A67" s="7"/>
      <c r="B67" s="3"/>
      <c r="C67" s="3"/>
      <c r="D67" s="3"/>
      <c r="E67" s="9"/>
      <c r="F67" s="9"/>
      <c r="G67" s="9"/>
      <c r="H67" s="7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>
      <c r="A68" s="7"/>
      <c r="B68" s="3"/>
      <c r="C68" s="3"/>
      <c r="D68" s="3"/>
      <c r="E68" s="9"/>
      <c r="F68" s="9"/>
      <c r="G68" s="9"/>
      <c r="H68" s="7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>
      <c r="A69" s="7"/>
      <c r="B69" s="3"/>
      <c r="C69" s="3"/>
      <c r="D69" s="3"/>
      <c r="E69" s="9"/>
      <c r="F69" s="9"/>
      <c r="G69" s="9"/>
      <c r="H69" s="7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>
      <c r="A70" s="7"/>
      <c r="B70" s="3"/>
      <c r="C70" s="3"/>
      <c r="D70" s="3"/>
      <c r="E70" s="9"/>
      <c r="F70" s="9"/>
      <c r="G70" s="9"/>
      <c r="H70" s="7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>
      <c r="A71" s="7"/>
      <c r="B71" s="3"/>
      <c r="C71" s="3"/>
      <c r="D71" s="3"/>
      <c r="E71" s="9"/>
      <c r="F71" s="9"/>
      <c r="G71" s="9"/>
      <c r="H71" s="7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>
      <c r="A72" s="7"/>
      <c r="B72" s="3"/>
      <c r="C72" s="3"/>
      <c r="D72" s="3"/>
      <c r="E72" s="9"/>
      <c r="F72" s="9"/>
      <c r="G72" s="9"/>
      <c r="H72" s="7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>
      <c r="A73" s="7"/>
      <c r="B73" s="3"/>
      <c r="C73" s="3"/>
      <c r="D73" s="3"/>
      <c r="E73" s="9"/>
      <c r="F73" s="9"/>
      <c r="G73" s="9"/>
      <c r="H73" s="7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>
      <c r="A74" s="7"/>
      <c r="B74" s="3"/>
      <c r="C74" s="3"/>
      <c r="D74" s="3"/>
      <c r="E74" s="9"/>
      <c r="F74" s="9"/>
      <c r="G74" s="9"/>
      <c r="H74" s="7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>
      <c r="A75" s="7"/>
      <c r="B75" s="3"/>
      <c r="C75" s="3"/>
      <c r="D75" s="3"/>
      <c r="E75" s="9"/>
      <c r="F75" s="9"/>
      <c r="G75" s="9"/>
      <c r="H75" s="7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>
      <c r="A76" s="7"/>
      <c r="B76" s="3"/>
      <c r="C76" s="3"/>
      <c r="D76" s="3"/>
      <c r="E76" s="9"/>
      <c r="F76" s="9"/>
      <c r="G76" s="9"/>
      <c r="H76" s="7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>
      <c r="A77" s="7"/>
      <c r="B77" s="3"/>
      <c r="C77" s="3"/>
      <c r="D77" s="3"/>
      <c r="E77" s="9"/>
      <c r="F77" s="9"/>
      <c r="G77" s="9"/>
      <c r="H77" s="7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>
      <c r="A78" s="7"/>
      <c r="B78" s="3"/>
      <c r="C78" s="3"/>
      <c r="D78" s="3"/>
      <c r="E78" s="9"/>
      <c r="F78" s="9"/>
      <c r="G78" s="9"/>
      <c r="H78" s="7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>
      <c r="A79" s="7"/>
      <c r="B79" s="3"/>
      <c r="C79" s="3"/>
      <c r="D79" s="3"/>
      <c r="E79" s="9"/>
      <c r="F79" s="9"/>
      <c r="G79" s="9"/>
      <c r="H79" s="7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>
      <c r="A80" s="7"/>
      <c r="B80" s="3"/>
      <c r="C80" s="3"/>
      <c r="D80" s="3"/>
      <c r="E80" s="9"/>
      <c r="F80" s="9"/>
      <c r="G80" s="9"/>
      <c r="H80" s="7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>
      <c r="A81" s="7"/>
      <c r="B81" s="3"/>
      <c r="C81" s="3"/>
      <c r="D81" s="3"/>
      <c r="E81" s="9"/>
      <c r="F81" s="9"/>
      <c r="G81" s="9"/>
      <c r="H81" s="7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>
      <c r="A82" s="7"/>
      <c r="B82" s="3"/>
      <c r="C82" s="3"/>
      <c r="D82" s="3"/>
      <c r="E82" s="9"/>
      <c r="F82" s="9"/>
      <c r="G82" s="9"/>
      <c r="H82" s="7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>
      <c r="A83" s="7"/>
      <c r="B83" s="3"/>
      <c r="C83" s="3"/>
      <c r="D83" s="3"/>
      <c r="E83" s="9"/>
      <c r="F83" s="9"/>
      <c r="G83" s="9"/>
      <c r="H83" s="7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>
      <c r="A84" s="7"/>
      <c r="B84" s="3"/>
      <c r="C84" s="3"/>
      <c r="D84" s="3"/>
      <c r="E84" s="9"/>
      <c r="F84" s="9"/>
      <c r="G84" s="9"/>
      <c r="H84" s="7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>
      <c r="A85" s="7"/>
      <c r="B85" s="3"/>
      <c r="C85" s="3"/>
      <c r="D85" s="3"/>
      <c r="E85" s="9"/>
      <c r="F85" s="9"/>
      <c r="G85" s="9"/>
      <c r="H85" s="7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>
      <c r="A86" s="7"/>
      <c r="B86" s="3"/>
      <c r="C86" s="3"/>
      <c r="D86" s="3"/>
      <c r="E86" s="9"/>
      <c r="F86" s="9"/>
      <c r="G86" s="9"/>
      <c r="H86" s="7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>
      <c r="A87" s="7"/>
      <c r="B87" s="3"/>
      <c r="C87" s="3"/>
      <c r="D87" s="3"/>
      <c r="E87" s="9"/>
      <c r="F87" s="9"/>
      <c r="G87" s="9"/>
      <c r="H87" s="7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>
      <c r="A88" s="7"/>
      <c r="B88" s="3"/>
      <c r="C88" s="3"/>
      <c r="D88" s="3"/>
      <c r="E88" s="9"/>
      <c r="F88" s="9"/>
      <c r="G88" s="9"/>
      <c r="H88" s="7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>
      <c r="A89" s="7"/>
      <c r="B89" s="3"/>
      <c r="C89" s="3"/>
      <c r="D89" s="3"/>
      <c r="E89" s="9"/>
      <c r="F89" s="9"/>
      <c r="G89" s="9"/>
      <c r="H89" s="7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>
      <c r="A90" s="7"/>
      <c r="B90" s="3"/>
      <c r="C90" s="3"/>
      <c r="D90" s="3"/>
      <c r="E90" s="9"/>
      <c r="F90" s="9"/>
      <c r="G90" s="9"/>
      <c r="H90" s="7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>
      <c r="A91" s="7"/>
      <c r="B91" s="3"/>
      <c r="C91" s="3"/>
      <c r="D91" s="3"/>
      <c r="E91" s="9"/>
      <c r="F91" s="9"/>
      <c r="G91" s="9"/>
      <c r="H91" s="7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>
      <c r="A92" s="7"/>
      <c r="B92" s="3"/>
      <c r="C92" s="3"/>
      <c r="D92" s="3"/>
      <c r="E92" s="9"/>
      <c r="F92" s="9"/>
      <c r="G92" s="9"/>
      <c r="H92" s="7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>
      <c r="A93" s="7"/>
      <c r="B93" s="3"/>
      <c r="C93" s="3"/>
      <c r="D93" s="3"/>
      <c r="E93" s="9"/>
      <c r="F93" s="9"/>
      <c r="G93" s="9"/>
      <c r="H93" s="7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>
      <c r="A94" s="7"/>
      <c r="B94" s="3"/>
      <c r="C94" s="3"/>
      <c r="D94" s="3"/>
      <c r="E94" s="9"/>
      <c r="F94" s="9"/>
      <c r="G94" s="9"/>
      <c r="H94" s="7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>
      <c r="A95" s="7"/>
      <c r="B95" s="3"/>
      <c r="C95" s="3"/>
      <c r="D95" s="3"/>
      <c r="E95" s="9"/>
      <c r="F95" s="9"/>
      <c r="G95" s="9"/>
      <c r="H95" s="7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>
      <c r="A96" s="7"/>
      <c r="B96" s="3"/>
      <c r="C96" s="3"/>
      <c r="D96" s="3"/>
      <c r="E96" s="9"/>
      <c r="F96" s="9"/>
      <c r="G96" s="9"/>
      <c r="H96" s="7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>
      <c r="A97" s="7"/>
      <c r="B97" s="3"/>
      <c r="C97" s="3"/>
      <c r="D97" s="3"/>
      <c r="E97" s="9"/>
      <c r="F97" s="9"/>
      <c r="G97" s="9"/>
      <c r="H97" s="7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>
      <c r="A98" s="7"/>
      <c r="B98" s="3"/>
      <c r="C98" s="3"/>
      <c r="D98" s="3"/>
      <c r="E98" s="9"/>
      <c r="F98" s="9"/>
      <c r="G98" s="9"/>
      <c r="H98" s="7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>
      <c r="A99" s="7"/>
      <c r="B99" s="3"/>
      <c r="C99" s="3"/>
      <c r="D99" s="3"/>
      <c r="E99" s="9"/>
      <c r="F99" s="9"/>
      <c r="G99" s="9"/>
      <c r="H99" s="7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>
      <c r="A100" s="7"/>
      <c r="B100" s="3"/>
      <c r="C100" s="3"/>
      <c r="D100" s="3"/>
      <c r="E100" s="9"/>
      <c r="F100" s="9"/>
      <c r="G100" s="9"/>
      <c r="H100" s="7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>
      <c r="A101" s="7"/>
      <c r="B101" s="3"/>
      <c r="C101" s="3"/>
      <c r="D101" s="3"/>
      <c r="E101" s="9"/>
      <c r="F101" s="9"/>
      <c r="G101" s="9"/>
      <c r="H101" s="7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>
      <c r="A102" s="7"/>
      <c r="B102" s="3"/>
      <c r="C102" s="3"/>
      <c r="D102" s="3"/>
      <c r="E102" s="9"/>
      <c r="F102" s="9"/>
      <c r="G102" s="9"/>
      <c r="H102" s="7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>
      <c r="A103" s="7"/>
      <c r="B103" s="3"/>
      <c r="C103" s="3"/>
      <c r="D103" s="3"/>
      <c r="E103" s="9"/>
      <c r="F103" s="9"/>
      <c r="G103" s="9"/>
      <c r="H103" s="7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>
      <c r="A104" s="7"/>
      <c r="B104" s="3"/>
      <c r="C104" s="3"/>
      <c r="D104" s="3"/>
      <c r="E104" s="9"/>
      <c r="F104" s="9"/>
      <c r="G104" s="9"/>
      <c r="H104" s="7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>
      <c r="A105" s="7"/>
      <c r="B105" s="3"/>
      <c r="C105" s="3"/>
      <c r="D105" s="3"/>
      <c r="E105" s="9"/>
      <c r="F105" s="9"/>
      <c r="G105" s="9"/>
      <c r="H105" s="7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>
      <c r="A106" s="7"/>
      <c r="B106" s="3"/>
      <c r="C106" s="3"/>
      <c r="D106" s="3"/>
      <c r="E106" s="9"/>
      <c r="F106" s="9"/>
      <c r="G106" s="9"/>
      <c r="H106" s="7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>
      <c r="A107" s="7"/>
      <c r="B107" s="3"/>
      <c r="C107" s="3"/>
      <c r="D107" s="3"/>
      <c r="E107" s="9"/>
      <c r="F107" s="9"/>
      <c r="G107" s="9"/>
      <c r="H107" s="7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>
      <c r="A108" s="7"/>
      <c r="B108" s="3"/>
      <c r="C108" s="3"/>
      <c r="D108" s="3"/>
      <c r="E108" s="9"/>
      <c r="F108" s="9"/>
      <c r="G108" s="9"/>
      <c r="H108" s="7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>
      <c r="A109" s="7"/>
      <c r="B109" s="3"/>
      <c r="C109" s="3"/>
      <c r="D109" s="3"/>
      <c r="E109" s="9"/>
      <c r="F109" s="9"/>
      <c r="G109" s="9"/>
      <c r="H109" s="7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>
      <c r="A110" s="7"/>
      <c r="B110" s="3"/>
      <c r="C110" s="3"/>
      <c r="D110" s="3"/>
      <c r="E110" s="9"/>
      <c r="F110" s="9"/>
      <c r="G110" s="9"/>
      <c r="H110" s="7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>
      <c r="A111" s="7"/>
      <c r="B111" s="3"/>
      <c r="C111" s="3"/>
      <c r="D111" s="3"/>
      <c r="E111" s="9"/>
      <c r="F111" s="9"/>
      <c r="G111" s="9"/>
      <c r="H111" s="7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>
      <c r="A112" s="7"/>
      <c r="B112" s="3"/>
      <c r="C112" s="3"/>
      <c r="D112" s="3"/>
      <c r="E112" s="9"/>
      <c r="F112" s="9"/>
      <c r="G112" s="9"/>
      <c r="H112" s="7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>
      <c r="A113" s="7"/>
      <c r="B113" s="3"/>
      <c r="C113" s="3"/>
      <c r="D113" s="3"/>
      <c r="E113" s="9"/>
      <c r="F113" s="9"/>
      <c r="G113" s="9"/>
      <c r="H113" s="7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>
      <c r="A114" s="7"/>
      <c r="B114" s="3"/>
      <c r="C114" s="3"/>
      <c r="D114" s="3"/>
      <c r="E114" s="9"/>
      <c r="F114" s="9"/>
      <c r="G114" s="9"/>
      <c r="H114" s="7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>
      <c r="A115" s="7"/>
      <c r="B115" s="3"/>
      <c r="C115" s="3"/>
      <c r="D115" s="3"/>
      <c r="E115" s="9"/>
      <c r="F115" s="9"/>
      <c r="G115" s="9"/>
      <c r="H115" s="7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>
      <c r="A116" s="7"/>
      <c r="B116" s="3"/>
      <c r="C116" s="3"/>
      <c r="D116" s="3"/>
      <c r="E116" s="9"/>
      <c r="F116" s="9"/>
      <c r="G116" s="9"/>
      <c r="H116" s="7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>
      <c r="A117" s="7"/>
      <c r="B117" s="3"/>
      <c r="C117" s="3"/>
      <c r="D117" s="3"/>
      <c r="E117" s="9"/>
      <c r="F117" s="9"/>
      <c r="G117" s="9"/>
      <c r="H117" s="7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>
      <c r="A118" s="7"/>
      <c r="B118" s="3"/>
      <c r="C118" s="3"/>
      <c r="D118" s="3"/>
      <c r="E118" s="9"/>
      <c r="F118" s="9"/>
      <c r="G118" s="9"/>
      <c r="H118" s="7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>
      <c r="A119" s="7"/>
      <c r="B119" s="3"/>
      <c r="C119" s="3"/>
      <c r="D119" s="3"/>
      <c r="E119" s="9"/>
      <c r="F119" s="9"/>
      <c r="G119" s="9"/>
      <c r="H119" s="7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>
      <c r="A120" s="7"/>
      <c r="B120" s="3"/>
      <c r="C120" s="3"/>
      <c r="D120" s="3"/>
      <c r="E120" s="9"/>
      <c r="F120" s="9"/>
      <c r="G120" s="9"/>
      <c r="H120" s="7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>
      <c r="A121" s="7"/>
      <c r="B121" s="3"/>
      <c r="C121" s="3"/>
      <c r="D121" s="3"/>
      <c r="E121" s="9"/>
      <c r="F121" s="9"/>
      <c r="G121" s="9"/>
      <c r="H121" s="7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>
      <c r="A122" s="7"/>
      <c r="B122" s="3"/>
      <c r="C122" s="3"/>
      <c r="D122" s="3"/>
      <c r="E122" s="9"/>
      <c r="F122" s="9"/>
      <c r="G122" s="9"/>
      <c r="H122" s="7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>
      <c r="A123" s="7"/>
      <c r="B123" s="3"/>
      <c r="C123" s="3"/>
      <c r="D123" s="3"/>
      <c r="E123" s="9"/>
      <c r="F123" s="9"/>
      <c r="G123" s="9"/>
      <c r="H123" s="7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>
      <c r="A124" s="7"/>
      <c r="B124" s="3"/>
      <c r="C124" s="3"/>
      <c r="D124" s="3"/>
      <c r="E124" s="9"/>
      <c r="F124" s="9"/>
      <c r="G124" s="9"/>
      <c r="H124" s="7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>
      <c r="A125" s="7"/>
      <c r="B125" s="3"/>
      <c r="C125" s="3"/>
      <c r="D125" s="3"/>
      <c r="E125" s="9"/>
      <c r="F125" s="9"/>
      <c r="G125" s="9"/>
      <c r="H125" s="7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>
      <c r="A126" s="7"/>
      <c r="B126" s="3"/>
      <c r="C126" s="3"/>
      <c r="D126" s="3"/>
      <c r="E126" s="9"/>
      <c r="F126" s="9"/>
      <c r="G126" s="9"/>
      <c r="H126" s="7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>
      <c r="A127" s="7"/>
      <c r="B127" s="3"/>
      <c r="C127" s="3"/>
      <c r="D127" s="3"/>
      <c r="E127" s="9"/>
      <c r="F127" s="9"/>
      <c r="G127" s="9"/>
      <c r="H127" s="7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>
      <c r="A128" s="7"/>
      <c r="B128" s="3"/>
      <c r="C128" s="3"/>
      <c r="D128" s="3"/>
      <c r="E128" s="9"/>
      <c r="F128" s="9"/>
      <c r="G128" s="9"/>
      <c r="H128" s="7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>
      <c r="A129" s="7"/>
      <c r="B129" s="3"/>
      <c r="C129" s="3"/>
      <c r="D129" s="3"/>
      <c r="E129" s="9"/>
      <c r="F129" s="9"/>
      <c r="G129" s="9"/>
      <c r="H129" s="7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>
      <c r="A130" s="7"/>
      <c r="B130" s="3"/>
      <c r="C130" s="3"/>
      <c r="D130" s="3"/>
      <c r="E130" s="9"/>
      <c r="F130" s="9"/>
      <c r="G130" s="9"/>
      <c r="H130" s="7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>
      <c r="A131" s="7"/>
      <c r="B131" s="3"/>
      <c r="C131" s="3"/>
      <c r="D131" s="3"/>
      <c r="E131" s="9"/>
      <c r="F131" s="9"/>
      <c r="G131" s="9"/>
      <c r="H131" s="7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>
      <c r="A132" s="7"/>
      <c r="B132" s="3"/>
      <c r="C132" s="3"/>
      <c r="D132" s="3"/>
      <c r="E132" s="9"/>
      <c r="F132" s="9"/>
      <c r="G132" s="9"/>
      <c r="H132" s="7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>
      <c r="A133" s="7"/>
      <c r="B133" s="3"/>
      <c r="C133" s="3"/>
      <c r="D133" s="3"/>
      <c r="E133" s="9"/>
      <c r="F133" s="9"/>
      <c r="G133" s="9"/>
      <c r="H133" s="7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>
      <c r="A134" s="7"/>
      <c r="B134" s="3"/>
      <c r="C134" s="3"/>
      <c r="D134" s="3"/>
      <c r="E134" s="9"/>
      <c r="F134" s="9"/>
      <c r="G134" s="9"/>
      <c r="H134" s="7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>
      <c r="A135" s="7"/>
      <c r="B135" s="3"/>
      <c r="C135" s="3"/>
      <c r="D135" s="3"/>
      <c r="E135" s="9"/>
      <c r="F135" s="9"/>
      <c r="G135" s="9"/>
      <c r="H135" s="7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>
      <c r="A136" s="7"/>
      <c r="B136" s="3"/>
      <c r="C136" s="3"/>
      <c r="D136" s="3"/>
      <c r="E136" s="9"/>
      <c r="F136" s="9"/>
      <c r="G136" s="9"/>
      <c r="H136" s="7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>
      <c r="A137" s="7"/>
      <c r="B137" s="3"/>
      <c r="C137" s="3"/>
      <c r="D137" s="3"/>
      <c r="E137" s="9"/>
      <c r="F137" s="9"/>
      <c r="G137" s="9"/>
      <c r="H137" s="7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>
      <c r="A138" s="7"/>
      <c r="B138" s="3"/>
      <c r="C138" s="3"/>
      <c r="D138" s="3"/>
      <c r="E138" s="9"/>
      <c r="F138" s="9"/>
      <c r="G138" s="9"/>
      <c r="H138" s="7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>
      <c r="A139" s="7"/>
      <c r="B139" s="3"/>
      <c r="C139" s="3"/>
      <c r="D139" s="3"/>
      <c r="E139" s="9"/>
      <c r="F139" s="9"/>
      <c r="G139" s="9"/>
      <c r="H139" s="7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>
      <c r="A140" s="7"/>
      <c r="B140" s="3"/>
      <c r="C140" s="3"/>
      <c r="D140" s="3"/>
      <c r="E140" s="9"/>
      <c r="F140" s="9"/>
      <c r="G140" s="9"/>
      <c r="H140" s="7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>
      <c r="A141" s="7"/>
      <c r="B141" s="3"/>
      <c r="C141" s="3"/>
      <c r="D141" s="3"/>
      <c r="E141" s="9"/>
      <c r="F141" s="9"/>
      <c r="G141" s="9"/>
      <c r="H141" s="7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>
      <c r="A142" s="7"/>
      <c r="B142" s="3"/>
      <c r="C142" s="3"/>
      <c r="D142" s="3"/>
      <c r="E142" s="9"/>
      <c r="F142" s="9"/>
      <c r="G142" s="9"/>
      <c r="H142" s="7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>
      <c r="A143" s="7"/>
      <c r="B143" s="3"/>
      <c r="C143" s="3"/>
      <c r="D143" s="3"/>
      <c r="E143" s="9"/>
      <c r="F143" s="9"/>
      <c r="G143" s="9"/>
      <c r="H143" s="7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>
      <c r="A144" s="7"/>
      <c r="B144" s="3"/>
      <c r="C144" s="3"/>
      <c r="D144" s="3"/>
      <c r="E144" s="9"/>
      <c r="F144" s="9"/>
      <c r="G144" s="9"/>
      <c r="H144" s="7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>
      <c r="A145" s="7"/>
      <c r="B145" s="3"/>
      <c r="C145" s="3"/>
      <c r="D145" s="3"/>
      <c r="E145" s="9"/>
      <c r="F145" s="9"/>
      <c r="G145" s="9"/>
      <c r="H145" s="7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>
      <c r="A146" s="7"/>
      <c r="B146" s="3"/>
      <c r="C146" s="3"/>
      <c r="D146" s="3"/>
      <c r="E146" s="9"/>
      <c r="F146" s="9"/>
      <c r="G146" s="9"/>
      <c r="H146" s="7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>
      <c r="A147" s="7"/>
      <c r="B147" s="3"/>
      <c r="C147" s="3"/>
      <c r="D147" s="3"/>
      <c r="E147" s="9"/>
      <c r="F147" s="9"/>
      <c r="G147" s="9"/>
      <c r="H147" s="7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>
      <c r="A148" s="7"/>
      <c r="B148" s="3"/>
      <c r="C148" s="3"/>
      <c r="D148" s="3"/>
      <c r="E148" s="9"/>
      <c r="F148" s="9"/>
      <c r="G148" s="9"/>
      <c r="H148" s="7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>
      <c r="A149" s="7"/>
      <c r="B149" s="3"/>
      <c r="C149" s="3"/>
      <c r="D149" s="3"/>
      <c r="E149" s="9"/>
      <c r="F149" s="9"/>
      <c r="G149" s="9"/>
      <c r="H149" s="7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>
      <c r="A150" s="7"/>
      <c r="B150" s="3"/>
      <c r="C150" s="3"/>
      <c r="D150" s="3"/>
      <c r="E150" s="9"/>
      <c r="F150" s="9"/>
      <c r="G150" s="9"/>
      <c r="H150" s="7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>
      <c r="A151" s="7"/>
      <c r="B151" s="3"/>
      <c r="C151" s="3"/>
      <c r="D151" s="3"/>
      <c r="E151" s="9"/>
      <c r="F151" s="9"/>
      <c r="G151" s="9"/>
      <c r="H151" s="7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>
      <c r="A152" s="7"/>
      <c r="B152" s="3"/>
      <c r="C152" s="3"/>
      <c r="D152" s="3"/>
      <c r="E152" s="9"/>
      <c r="F152" s="9"/>
      <c r="G152" s="9"/>
      <c r="H152" s="7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>
      <c r="A153" s="28"/>
      <c r="B153" s="27"/>
      <c r="C153" s="27"/>
      <c r="D153" s="27"/>
      <c r="E153" s="130"/>
      <c r="F153" s="130"/>
      <c r="G153" s="130"/>
      <c r="H153" s="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spans="1:26" ht="15.75" customHeight="1">
      <c r="A154" s="28"/>
      <c r="B154" s="27"/>
      <c r="C154" s="27"/>
      <c r="D154" s="27"/>
      <c r="E154" s="130"/>
      <c r="F154" s="130"/>
      <c r="G154" s="130"/>
      <c r="H154" s="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spans="1:26" ht="15.75" customHeight="1">
      <c r="A155" s="28"/>
      <c r="B155" s="27"/>
      <c r="C155" s="27"/>
      <c r="D155" s="27"/>
      <c r="E155" s="130"/>
      <c r="F155" s="130"/>
      <c r="G155" s="130"/>
      <c r="H155" s="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spans="1:26" ht="15.75" customHeight="1">
      <c r="A156" s="28"/>
      <c r="B156" s="27"/>
      <c r="C156" s="27"/>
      <c r="D156" s="27"/>
      <c r="E156" s="130"/>
      <c r="F156" s="130"/>
      <c r="G156" s="130"/>
      <c r="H156" s="28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spans="1:26" ht="15.75" customHeight="1">
      <c r="A157" s="28"/>
      <c r="B157" s="27"/>
      <c r="C157" s="27"/>
      <c r="D157" s="27"/>
      <c r="E157" s="130"/>
      <c r="F157" s="130"/>
      <c r="G157" s="130"/>
      <c r="H157" s="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spans="1:26" ht="15.75" customHeight="1">
      <c r="A158" s="28"/>
      <c r="B158" s="27"/>
      <c r="C158" s="27"/>
      <c r="D158" s="27"/>
      <c r="E158" s="130"/>
      <c r="F158" s="130"/>
      <c r="G158" s="130"/>
      <c r="H158" s="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spans="1:26" ht="15.75" customHeight="1">
      <c r="A159" s="28"/>
      <c r="B159" s="27"/>
      <c r="C159" s="27"/>
      <c r="D159" s="27"/>
      <c r="E159" s="130"/>
      <c r="F159" s="130"/>
      <c r="G159" s="130"/>
      <c r="H159" s="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spans="1:26" ht="15.75" customHeight="1">
      <c r="A160" s="28"/>
      <c r="B160" s="27"/>
      <c r="C160" s="27"/>
      <c r="D160" s="27"/>
      <c r="E160" s="130"/>
      <c r="F160" s="130"/>
      <c r="G160" s="130"/>
      <c r="H160" s="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spans="1:26" ht="15.75" customHeight="1">
      <c r="A161" s="28"/>
      <c r="B161" s="27"/>
      <c r="C161" s="27"/>
      <c r="D161" s="27"/>
      <c r="E161" s="130"/>
      <c r="F161" s="130"/>
      <c r="G161" s="130"/>
      <c r="H161" s="28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spans="1:26" ht="15.75" customHeight="1">
      <c r="A162" s="28"/>
      <c r="B162" s="27"/>
      <c r="C162" s="27"/>
      <c r="D162" s="27"/>
      <c r="E162" s="130"/>
      <c r="F162" s="130"/>
      <c r="G162" s="130"/>
      <c r="H162" s="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spans="1:26" ht="15.75" customHeight="1">
      <c r="A163" s="28"/>
      <c r="B163" s="27"/>
      <c r="C163" s="27"/>
      <c r="D163" s="27"/>
      <c r="E163" s="130"/>
      <c r="F163" s="130"/>
      <c r="G163" s="130"/>
      <c r="H163" s="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spans="1:26" ht="15.75" customHeight="1">
      <c r="A164" s="28"/>
      <c r="B164" s="27"/>
      <c r="C164" s="27"/>
      <c r="D164" s="27"/>
      <c r="E164" s="130"/>
      <c r="F164" s="130"/>
      <c r="G164" s="130"/>
      <c r="H164" s="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spans="1:26" ht="15.75" customHeight="1">
      <c r="A165" s="28"/>
      <c r="B165" s="27"/>
      <c r="C165" s="27"/>
      <c r="D165" s="27"/>
      <c r="E165" s="130"/>
      <c r="F165" s="130"/>
      <c r="G165" s="130"/>
      <c r="H165" s="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spans="1:26" ht="15.75" customHeight="1">
      <c r="A166" s="28"/>
      <c r="B166" s="27"/>
      <c r="C166" s="27"/>
      <c r="D166" s="27"/>
      <c r="E166" s="130"/>
      <c r="F166" s="130"/>
      <c r="G166" s="130"/>
      <c r="H166" s="28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spans="1:26" ht="15.75" customHeight="1">
      <c r="A167" s="28"/>
      <c r="B167" s="27"/>
      <c r="C167" s="27"/>
      <c r="D167" s="27"/>
      <c r="E167" s="130"/>
      <c r="F167" s="130"/>
      <c r="G167" s="130"/>
      <c r="H167" s="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spans="1:26" ht="15.75" customHeight="1">
      <c r="A168" s="28"/>
      <c r="B168" s="27"/>
      <c r="C168" s="27"/>
      <c r="D168" s="27"/>
      <c r="E168" s="130"/>
      <c r="F168" s="130"/>
      <c r="G168" s="130"/>
      <c r="H168" s="28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spans="1:26" ht="15.75" customHeight="1">
      <c r="A169" s="28"/>
      <c r="B169" s="27"/>
      <c r="C169" s="27"/>
      <c r="D169" s="27"/>
      <c r="E169" s="130"/>
      <c r="F169" s="130"/>
      <c r="G169" s="130"/>
      <c r="H169" s="28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spans="1:26" ht="15.75" customHeight="1">
      <c r="A170" s="28"/>
      <c r="B170" s="27"/>
      <c r="C170" s="27"/>
      <c r="D170" s="27"/>
      <c r="E170" s="130"/>
      <c r="F170" s="130"/>
      <c r="G170" s="130"/>
      <c r="H170" s="28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spans="1:26" ht="15.75" customHeight="1">
      <c r="A171" s="28"/>
      <c r="B171" s="27"/>
      <c r="C171" s="27"/>
      <c r="D171" s="27"/>
      <c r="E171" s="130"/>
      <c r="F171" s="130"/>
      <c r="G171" s="130"/>
      <c r="H171" s="28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spans="1:26" ht="15.75" customHeight="1">
      <c r="A172" s="28"/>
      <c r="B172" s="27"/>
      <c r="C172" s="27"/>
      <c r="D172" s="27"/>
      <c r="E172" s="130"/>
      <c r="F172" s="130"/>
      <c r="G172" s="130"/>
      <c r="H172" s="28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spans="1:26" ht="15.75" customHeight="1">
      <c r="A173" s="28"/>
      <c r="B173" s="27"/>
      <c r="C173" s="27"/>
      <c r="D173" s="27"/>
      <c r="E173" s="130"/>
      <c r="F173" s="130"/>
      <c r="G173" s="130"/>
      <c r="H173" s="28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spans="1:26" ht="15.75" customHeight="1">
      <c r="A174" s="28"/>
      <c r="B174" s="27"/>
      <c r="C174" s="27"/>
      <c r="D174" s="27"/>
      <c r="E174" s="130"/>
      <c r="F174" s="130"/>
      <c r="G174" s="130"/>
      <c r="H174" s="28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spans="1:26" ht="15.75" customHeight="1">
      <c r="A175" s="28"/>
      <c r="B175" s="27"/>
      <c r="C175" s="27"/>
      <c r="D175" s="27"/>
      <c r="E175" s="130"/>
      <c r="F175" s="130"/>
      <c r="G175" s="130"/>
      <c r="H175" s="28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spans="1:26" ht="15.75" customHeight="1">
      <c r="A176" s="28"/>
      <c r="B176" s="27"/>
      <c r="C176" s="27"/>
      <c r="D176" s="27"/>
      <c r="E176" s="130"/>
      <c r="F176" s="130"/>
      <c r="G176" s="130"/>
      <c r="H176" s="28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spans="1:26" ht="15.75" customHeight="1">
      <c r="A177" s="28"/>
      <c r="B177" s="27"/>
      <c r="C177" s="27"/>
      <c r="D177" s="27"/>
      <c r="E177" s="130"/>
      <c r="F177" s="130"/>
      <c r="G177" s="130"/>
      <c r="H177" s="28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spans="1:26" ht="15.75" customHeight="1">
      <c r="A178" s="28"/>
      <c r="B178" s="27"/>
      <c r="C178" s="27"/>
      <c r="D178" s="27"/>
      <c r="E178" s="130"/>
      <c r="F178" s="130"/>
      <c r="G178" s="130"/>
      <c r="H178" s="28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spans="1:26" ht="15.75" customHeight="1">
      <c r="A179" s="28"/>
      <c r="B179" s="27"/>
      <c r="C179" s="27"/>
      <c r="D179" s="27"/>
      <c r="E179" s="130"/>
      <c r="F179" s="130"/>
      <c r="G179" s="130"/>
      <c r="H179" s="28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spans="1:26" ht="15.75" customHeight="1">
      <c r="A180" s="28"/>
      <c r="B180" s="27"/>
      <c r="C180" s="27"/>
      <c r="D180" s="27"/>
      <c r="E180" s="130"/>
      <c r="F180" s="130"/>
      <c r="G180" s="130"/>
      <c r="H180" s="28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spans="1:26" ht="15.75" customHeight="1">
      <c r="A181" s="28"/>
      <c r="B181" s="27"/>
      <c r="C181" s="27"/>
      <c r="D181" s="27"/>
      <c r="E181" s="130"/>
      <c r="F181" s="130"/>
      <c r="G181" s="130"/>
      <c r="H181" s="28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spans="1:26" ht="15.75" customHeight="1">
      <c r="A182" s="28"/>
      <c r="B182" s="27"/>
      <c r="C182" s="27"/>
      <c r="D182" s="27"/>
      <c r="E182" s="130"/>
      <c r="F182" s="130"/>
      <c r="G182" s="130"/>
      <c r="H182" s="28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spans="1:26" ht="15.75" customHeight="1">
      <c r="A183" s="28"/>
      <c r="B183" s="27"/>
      <c r="C183" s="27"/>
      <c r="D183" s="27"/>
      <c r="E183" s="130"/>
      <c r="F183" s="130"/>
      <c r="G183" s="130"/>
      <c r="H183" s="28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spans="1:26" ht="15.75" customHeight="1">
      <c r="A184" s="28"/>
      <c r="B184" s="27"/>
      <c r="C184" s="27"/>
      <c r="D184" s="27"/>
      <c r="E184" s="130"/>
      <c r="F184" s="130"/>
      <c r="G184" s="130"/>
      <c r="H184" s="28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spans="1:26" ht="15.75" customHeight="1">
      <c r="A185" s="28"/>
      <c r="B185" s="27"/>
      <c r="C185" s="27"/>
      <c r="D185" s="27"/>
      <c r="E185" s="130"/>
      <c r="F185" s="130"/>
      <c r="G185" s="130"/>
      <c r="H185" s="28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spans="1:26" ht="15.75" customHeight="1">
      <c r="A186" s="28"/>
      <c r="B186" s="27"/>
      <c r="C186" s="27"/>
      <c r="D186" s="27"/>
      <c r="E186" s="130"/>
      <c r="F186" s="130"/>
      <c r="G186" s="130"/>
      <c r="H186" s="28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spans="1:26" ht="15.75" customHeight="1">
      <c r="A187" s="28"/>
      <c r="B187" s="27"/>
      <c r="C187" s="27"/>
      <c r="D187" s="27"/>
      <c r="E187" s="130"/>
      <c r="F187" s="130"/>
      <c r="G187" s="130"/>
      <c r="H187" s="28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spans="1:26" ht="15.75" customHeight="1">
      <c r="A188" s="28"/>
      <c r="B188" s="27"/>
      <c r="C188" s="27"/>
      <c r="D188" s="27"/>
      <c r="E188" s="130"/>
      <c r="F188" s="130"/>
      <c r="G188" s="130"/>
      <c r="H188" s="28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spans="1:26" ht="15.75" customHeight="1">
      <c r="A189" s="28"/>
      <c r="B189" s="27"/>
      <c r="C189" s="27"/>
      <c r="D189" s="27"/>
      <c r="E189" s="130"/>
      <c r="F189" s="130"/>
      <c r="G189" s="130"/>
      <c r="H189" s="28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spans="1:26" ht="15.75" customHeight="1">
      <c r="A190" s="28"/>
      <c r="B190" s="27"/>
      <c r="C190" s="27"/>
      <c r="D190" s="27"/>
      <c r="E190" s="130"/>
      <c r="F190" s="130"/>
      <c r="G190" s="130"/>
      <c r="H190" s="28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spans="1:26" ht="15.75" customHeight="1">
      <c r="A191" s="28"/>
      <c r="B191" s="27"/>
      <c r="C191" s="27"/>
      <c r="D191" s="27"/>
      <c r="E191" s="130"/>
      <c r="F191" s="130"/>
      <c r="G191" s="130"/>
      <c r="H191" s="28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spans="1:26" ht="15.75" customHeight="1">
      <c r="A192" s="28"/>
      <c r="B192" s="27"/>
      <c r="C192" s="27"/>
      <c r="D192" s="27"/>
      <c r="E192" s="130"/>
      <c r="F192" s="130"/>
      <c r="G192" s="130"/>
      <c r="H192" s="28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spans="1:26" ht="15.75" customHeight="1">
      <c r="A193" s="28"/>
      <c r="B193" s="27"/>
      <c r="C193" s="27"/>
      <c r="D193" s="27"/>
      <c r="E193" s="130"/>
      <c r="F193" s="130"/>
      <c r="G193" s="130"/>
      <c r="H193" s="28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spans="1:26" ht="15.75" customHeight="1">
      <c r="A194" s="28"/>
      <c r="B194" s="27"/>
      <c r="C194" s="27"/>
      <c r="D194" s="27"/>
      <c r="E194" s="130"/>
      <c r="F194" s="130"/>
      <c r="G194" s="130"/>
      <c r="H194" s="28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spans="1:26" ht="15.75" customHeight="1">
      <c r="A195" s="28"/>
      <c r="B195" s="27"/>
      <c r="C195" s="27"/>
      <c r="D195" s="27"/>
      <c r="E195" s="130"/>
      <c r="F195" s="130"/>
      <c r="G195" s="130"/>
      <c r="H195" s="28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spans="1:26" ht="15.75" customHeight="1">
      <c r="A196" s="28"/>
      <c r="B196" s="27"/>
      <c r="C196" s="27"/>
      <c r="D196" s="27"/>
      <c r="E196" s="130"/>
      <c r="F196" s="130"/>
      <c r="G196" s="130"/>
      <c r="H196" s="28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spans="1:26" ht="15.75" customHeight="1">
      <c r="A197" s="28"/>
      <c r="B197" s="27"/>
      <c r="C197" s="27"/>
      <c r="D197" s="27"/>
      <c r="E197" s="130"/>
      <c r="F197" s="130"/>
      <c r="G197" s="130"/>
      <c r="H197" s="28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spans="1:26" ht="15.75" customHeight="1">
      <c r="A198" s="28"/>
      <c r="B198" s="27"/>
      <c r="C198" s="27"/>
      <c r="D198" s="27"/>
      <c r="E198" s="130"/>
      <c r="F198" s="130"/>
      <c r="G198" s="130"/>
      <c r="H198" s="28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spans="1:26" ht="15.75" customHeight="1">
      <c r="A199" s="28"/>
      <c r="B199" s="27"/>
      <c r="C199" s="27"/>
      <c r="D199" s="27"/>
      <c r="E199" s="130"/>
      <c r="F199" s="130"/>
      <c r="G199" s="130"/>
      <c r="H199" s="28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spans="1:26" ht="15.75" customHeight="1">
      <c r="A200" s="28"/>
      <c r="B200" s="27"/>
      <c r="C200" s="27"/>
      <c r="D200" s="27"/>
      <c r="E200" s="130"/>
      <c r="F200" s="130"/>
      <c r="G200" s="130"/>
      <c r="H200" s="28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spans="1:26" ht="15.75" customHeight="1">
      <c r="A201" s="28"/>
      <c r="B201" s="27"/>
      <c r="C201" s="27"/>
      <c r="D201" s="27"/>
      <c r="E201" s="130"/>
      <c r="F201" s="130"/>
      <c r="G201" s="130"/>
      <c r="H201" s="28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spans="1:26" ht="15.75" customHeight="1">
      <c r="A202" s="28"/>
      <c r="B202" s="27"/>
      <c r="C202" s="27"/>
      <c r="D202" s="27"/>
      <c r="E202" s="130"/>
      <c r="F202" s="130"/>
      <c r="G202" s="130"/>
      <c r="H202" s="28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spans="1:26" ht="15.75" customHeight="1">
      <c r="A203" s="28"/>
      <c r="B203" s="27"/>
      <c r="C203" s="27"/>
      <c r="D203" s="27"/>
      <c r="E203" s="130"/>
      <c r="F203" s="130"/>
      <c r="G203" s="130"/>
      <c r="H203" s="28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spans="1:26" ht="15.75" customHeight="1">
      <c r="A204" s="28"/>
      <c r="B204" s="27"/>
      <c r="C204" s="27"/>
      <c r="D204" s="27"/>
      <c r="E204" s="130"/>
      <c r="F204" s="130"/>
      <c r="G204" s="130"/>
      <c r="H204" s="28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spans="1:26" ht="15.75" customHeight="1">
      <c r="A205" s="28"/>
      <c r="B205" s="27"/>
      <c r="C205" s="27"/>
      <c r="D205" s="27"/>
      <c r="E205" s="130"/>
      <c r="F205" s="130"/>
      <c r="G205" s="130"/>
      <c r="H205" s="28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spans="1:26" ht="15.75" customHeight="1">
      <c r="A206" s="28"/>
      <c r="B206" s="27"/>
      <c r="C206" s="27"/>
      <c r="D206" s="27"/>
      <c r="E206" s="130"/>
      <c r="F206" s="130"/>
      <c r="G206" s="130"/>
      <c r="H206" s="28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spans="1:26" ht="15.75" customHeight="1">
      <c r="A207" s="28"/>
      <c r="B207" s="27"/>
      <c r="C207" s="27"/>
      <c r="D207" s="27"/>
      <c r="E207" s="130"/>
      <c r="F207" s="130"/>
      <c r="G207" s="130"/>
      <c r="H207" s="28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spans="1:26" ht="15.75" customHeight="1">
      <c r="A208" s="28"/>
      <c r="B208" s="27"/>
      <c r="C208" s="27"/>
      <c r="D208" s="27"/>
      <c r="E208" s="130"/>
      <c r="F208" s="130"/>
      <c r="G208" s="130"/>
      <c r="H208" s="28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spans="1:26" ht="15.75" customHeight="1">
      <c r="A209" s="28"/>
      <c r="B209" s="27"/>
      <c r="C209" s="27"/>
      <c r="D209" s="27"/>
      <c r="E209" s="130"/>
      <c r="F209" s="130"/>
      <c r="G209" s="130"/>
      <c r="H209" s="28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spans="1:26" ht="15.75" customHeight="1">
      <c r="A210" s="28"/>
      <c r="B210" s="27"/>
      <c r="C210" s="27"/>
      <c r="D210" s="27"/>
      <c r="E210" s="130"/>
      <c r="F210" s="130"/>
      <c r="G210" s="130"/>
      <c r="H210" s="28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spans="1:26" ht="15.75" customHeight="1">
      <c r="A211" s="28"/>
      <c r="B211" s="27"/>
      <c r="C211" s="27"/>
      <c r="D211" s="27"/>
      <c r="E211" s="130"/>
      <c r="F211" s="130"/>
      <c r="G211" s="130"/>
      <c r="H211" s="28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spans="1:26" ht="15.75" customHeight="1">
      <c r="A212" s="28"/>
      <c r="B212" s="27"/>
      <c r="C212" s="27"/>
      <c r="D212" s="27"/>
      <c r="E212" s="130"/>
      <c r="F212" s="130"/>
      <c r="G212" s="130"/>
      <c r="H212" s="28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spans="1:26" ht="15.75" customHeight="1">
      <c r="A213" s="28"/>
      <c r="B213" s="27"/>
      <c r="C213" s="27"/>
      <c r="D213" s="27"/>
      <c r="E213" s="130"/>
      <c r="F213" s="130"/>
      <c r="G213" s="130"/>
      <c r="H213" s="28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spans="1:26" ht="15.75" customHeight="1">
      <c r="A214" s="28"/>
      <c r="B214" s="27"/>
      <c r="C214" s="27"/>
      <c r="D214" s="27"/>
      <c r="E214" s="130"/>
      <c r="F214" s="130"/>
      <c r="G214" s="130"/>
      <c r="H214" s="28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spans="1:26" ht="15.75" customHeight="1">
      <c r="A215" s="28"/>
      <c r="B215" s="27"/>
      <c r="C215" s="27"/>
      <c r="D215" s="27"/>
      <c r="E215" s="130"/>
      <c r="F215" s="130"/>
      <c r="G215" s="130"/>
      <c r="H215" s="28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spans="1:26" ht="15.75" customHeight="1">
      <c r="A216" s="28"/>
      <c r="B216" s="27"/>
      <c r="C216" s="27"/>
      <c r="D216" s="27"/>
      <c r="E216" s="130"/>
      <c r="F216" s="130"/>
      <c r="G216" s="130"/>
      <c r="H216" s="28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spans="1:26" ht="15.75" customHeight="1">
      <c r="A217" s="28"/>
      <c r="B217" s="27"/>
      <c r="C217" s="27"/>
      <c r="D217" s="27"/>
      <c r="E217" s="130"/>
      <c r="F217" s="130"/>
      <c r="G217" s="130"/>
      <c r="H217" s="28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spans="1:26" ht="15.75" customHeight="1">
      <c r="A218" s="28"/>
      <c r="B218" s="27"/>
      <c r="C218" s="27"/>
      <c r="D218" s="27"/>
      <c r="E218" s="130"/>
      <c r="F218" s="130"/>
      <c r="G218" s="130"/>
      <c r="H218" s="28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spans="1:26" ht="15.75" customHeight="1">
      <c r="A219" s="28"/>
      <c r="B219" s="27"/>
      <c r="C219" s="27"/>
      <c r="D219" s="27"/>
      <c r="E219" s="130"/>
      <c r="F219" s="130"/>
      <c r="G219" s="130"/>
      <c r="H219" s="28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spans="1:26" ht="15.75" customHeight="1">
      <c r="A220" s="28"/>
      <c r="B220" s="27"/>
      <c r="C220" s="27"/>
      <c r="D220" s="27"/>
      <c r="E220" s="130"/>
      <c r="F220" s="130"/>
      <c r="G220" s="130"/>
      <c r="H220" s="28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spans="1:26" ht="15.75" customHeight="1">
      <c r="A221" s="28"/>
      <c r="B221" s="27"/>
      <c r="C221" s="27"/>
      <c r="D221" s="27"/>
      <c r="E221" s="130"/>
      <c r="F221" s="130"/>
      <c r="G221" s="130"/>
      <c r="H221" s="28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spans="1:26" ht="15.75" customHeight="1">
      <c r="A222" s="28"/>
      <c r="B222" s="27"/>
      <c r="C222" s="27"/>
      <c r="D222" s="27"/>
      <c r="E222" s="130"/>
      <c r="F222" s="130"/>
      <c r="G222" s="130"/>
      <c r="H222" s="28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spans="1:26" ht="15.75" customHeight="1">
      <c r="A223" s="28"/>
      <c r="B223" s="27"/>
      <c r="C223" s="27"/>
      <c r="D223" s="27"/>
      <c r="E223" s="130"/>
      <c r="F223" s="130"/>
      <c r="G223" s="130"/>
      <c r="H223" s="28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spans="1:26" ht="15.75" customHeight="1">
      <c r="A224" s="28"/>
      <c r="B224" s="27"/>
      <c r="C224" s="27"/>
      <c r="D224" s="27"/>
      <c r="E224" s="130"/>
      <c r="F224" s="130"/>
      <c r="G224" s="130"/>
      <c r="H224" s="28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spans="1:26" ht="15.75" customHeight="1">
      <c r="A225" s="28"/>
      <c r="B225" s="27"/>
      <c r="C225" s="27"/>
      <c r="D225" s="27"/>
      <c r="E225" s="130"/>
      <c r="F225" s="130"/>
      <c r="G225" s="130"/>
      <c r="H225" s="28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spans="1:26" ht="15.75" customHeight="1">
      <c r="A226" s="28"/>
      <c r="B226" s="27"/>
      <c r="C226" s="27"/>
      <c r="D226" s="27"/>
      <c r="E226" s="130"/>
      <c r="F226" s="130"/>
      <c r="G226" s="130"/>
      <c r="H226" s="28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spans="1:26" ht="15.75" customHeight="1">
      <c r="A227" s="28"/>
      <c r="B227" s="27"/>
      <c r="C227" s="27"/>
      <c r="D227" s="27"/>
      <c r="E227" s="130"/>
      <c r="F227" s="130"/>
      <c r="G227" s="130"/>
      <c r="H227" s="28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spans="1:26" ht="15.75" customHeight="1">
      <c r="A228" s="28"/>
      <c r="B228" s="27"/>
      <c r="C228" s="27"/>
      <c r="D228" s="27"/>
      <c r="E228" s="130"/>
      <c r="F228" s="130"/>
      <c r="G228" s="130"/>
      <c r="H228" s="28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spans="1:26" ht="15.75" customHeight="1">
      <c r="A229" s="28"/>
      <c r="B229" s="27"/>
      <c r="C229" s="27"/>
      <c r="D229" s="27"/>
      <c r="E229" s="130"/>
      <c r="F229" s="130"/>
      <c r="G229" s="130"/>
      <c r="H229" s="28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spans="1:26" ht="15.75" customHeight="1">
      <c r="A230" s="28"/>
      <c r="B230" s="27"/>
      <c r="C230" s="27"/>
      <c r="D230" s="27"/>
      <c r="E230" s="130"/>
      <c r="F230" s="130"/>
      <c r="G230" s="130"/>
      <c r="H230" s="28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spans="1:26" ht="15.75" customHeight="1">
      <c r="A231" s="28"/>
      <c r="B231" s="27"/>
      <c r="C231" s="27"/>
      <c r="D231" s="27"/>
      <c r="E231" s="130"/>
      <c r="F231" s="130"/>
      <c r="G231" s="130"/>
      <c r="H231" s="28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spans="1:26" ht="15.75" customHeight="1">
      <c r="A232" s="28"/>
      <c r="B232" s="27"/>
      <c r="C232" s="27"/>
      <c r="D232" s="27"/>
      <c r="E232" s="130"/>
      <c r="F232" s="130"/>
      <c r="G232" s="130"/>
      <c r="H232" s="28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spans="1:26" ht="15.75" customHeight="1">
      <c r="A233" s="28"/>
      <c r="B233" s="27"/>
      <c r="C233" s="27"/>
      <c r="D233" s="27"/>
      <c r="E233" s="130"/>
      <c r="F233" s="130"/>
      <c r="G233" s="130"/>
      <c r="H233" s="28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spans="1:26" ht="15.75" customHeight="1">
      <c r="A234" s="28"/>
      <c r="B234" s="27"/>
      <c r="C234" s="27"/>
      <c r="D234" s="27"/>
      <c r="E234" s="130"/>
      <c r="F234" s="130"/>
      <c r="G234" s="130"/>
      <c r="H234" s="28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5.75" customHeight="1">
      <c r="A235" s="28"/>
      <c r="B235" s="27"/>
      <c r="C235" s="27"/>
      <c r="D235" s="27"/>
      <c r="E235" s="130"/>
      <c r="F235" s="130"/>
      <c r="G235" s="130"/>
      <c r="H235" s="28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5.75" customHeight="1">
      <c r="A236" s="28"/>
      <c r="B236" s="27"/>
      <c r="C236" s="27"/>
      <c r="D236" s="27"/>
      <c r="E236" s="130"/>
      <c r="F236" s="130"/>
      <c r="G236" s="130"/>
      <c r="H236" s="28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5.75" customHeight="1">
      <c r="A237" s="28"/>
      <c r="B237" s="27"/>
      <c r="C237" s="27"/>
      <c r="D237" s="27"/>
      <c r="E237" s="130"/>
      <c r="F237" s="130"/>
      <c r="G237" s="130"/>
      <c r="H237" s="28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5.75" customHeight="1">
      <c r="A238" s="28"/>
      <c r="B238" s="27"/>
      <c r="C238" s="27"/>
      <c r="D238" s="27"/>
      <c r="E238" s="130"/>
      <c r="F238" s="130"/>
      <c r="G238" s="130"/>
      <c r="H238" s="28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5.75" customHeight="1">
      <c r="A239" s="28"/>
      <c r="B239" s="27"/>
      <c r="C239" s="27"/>
      <c r="D239" s="27"/>
      <c r="E239" s="130"/>
      <c r="F239" s="130"/>
      <c r="G239" s="130"/>
      <c r="H239" s="28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5.75" customHeight="1">
      <c r="A240" s="28"/>
      <c r="B240" s="27"/>
      <c r="C240" s="27"/>
      <c r="D240" s="27"/>
      <c r="E240" s="130"/>
      <c r="F240" s="130"/>
      <c r="G240" s="130"/>
      <c r="H240" s="28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5.75" customHeight="1">
      <c r="A241" s="28"/>
      <c r="B241" s="27"/>
      <c r="C241" s="27"/>
      <c r="D241" s="27"/>
      <c r="E241" s="130"/>
      <c r="F241" s="130"/>
      <c r="G241" s="130"/>
      <c r="H241" s="28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5.75" customHeight="1">
      <c r="A242" s="28"/>
      <c r="B242" s="27"/>
      <c r="C242" s="27"/>
      <c r="D242" s="27"/>
      <c r="E242" s="130"/>
      <c r="F242" s="130"/>
      <c r="G242" s="130"/>
      <c r="H242" s="28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5.75" customHeight="1">
      <c r="A243" s="28"/>
      <c r="B243" s="27"/>
      <c r="C243" s="27"/>
      <c r="D243" s="27"/>
      <c r="E243" s="130"/>
      <c r="F243" s="130"/>
      <c r="G243" s="130"/>
      <c r="H243" s="28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spans="1:26" ht="15.75" customHeight="1">
      <c r="A244" s="28"/>
      <c r="B244" s="27"/>
      <c r="C244" s="27"/>
      <c r="D244" s="27"/>
      <c r="E244" s="130"/>
      <c r="F244" s="130"/>
      <c r="G244" s="130"/>
      <c r="H244" s="28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spans="1:26" ht="15.75" customHeight="1">
      <c r="A245" s="28"/>
      <c r="B245" s="27"/>
      <c r="C245" s="130"/>
      <c r="D245" s="130"/>
      <c r="E245" s="130"/>
      <c r="F245" s="130"/>
      <c r="G245" s="130"/>
      <c r="H245" s="28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spans="1:26" ht="15.75" customHeight="1">
      <c r="A246" s="28"/>
      <c r="B246" s="27"/>
      <c r="C246" s="130"/>
      <c r="D246" s="130"/>
      <c r="E246" s="130"/>
      <c r="F246" s="130"/>
      <c r="G246" s="130"/>
      <c r="H246" s="28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spans="1:26" ht="15.75" customHeight="1">
      <c r="A247" s="28"/>
      <c r="B247" s="27"/>
      <c r="C247" s="130"/>
      <c r="D247" s="130"/>
      <c r="E247" s="130"/>
      <c r="F247" s="130"/>
      <c r="G247" s="130"/>
      <c r="H247" s="28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spans="1:26" ht="15.75" customHeight="1">
      <c r="A248" s="28"/>
      <c r="B248" s="27"/>
      <c r="C248" s="130"/>
      <c r="D248" s="130"/>
      <c r="E248" s="130"/>
      <c r="F248" s="130"/>
      <c r="G248" s="130"/>
      <c r="H248" s="28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spans="1:26" ht="15.75" customHeight="1">
      <c r="A249" s="28"/>
      <c r="B249" s="27"/>
      <c r="C249" s="130"/>
      <c r="D249" s="130"/>
      <c r="E249" s="130"/>
      <c r="F249" s="130"/>
      <c r="G249" s="130"/>
      <c r="H249" s="28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spans="1:26" ht="15.75" customHeight="1">
      <c r="A250" s="28"/>
      <c r="B250" s="27"/>
      <c r="C250" s="130"/>
      <c r="D250" s="130"/>
      <c r="E250" s="130"/>
      <c r="F250" s="130"/>
      <c r="G250" s="130"/>
      <c r="H250" s="28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spans="1:26" ht="15.75" customHeight="1">
      <c r="A251" s="28"/>
      <c r="B251" s="27"/>
      <c r="C251" s="130"/>
      <c r="D251" s="130"/>
      <c r="E251" s="130"/>
      <c r="F251" s="130"/>
      <c r="G251" s="130"/>
      <c r="H251" s="28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spans="1:26" ht="15.75" customHeight="1">
      <c r="A252" s="28"/>
      <c r="B252" s="27"/>
      <c r="C252" s="130"/>
      <c r="D252" s="130"/>
      <c r="E252" s="130"/>
      <c r="F252" s="130"/>
      <c r="G252" s="130"/>
      <c r="H252" s="28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spans="1:26" ht="15.75" customHeight="1">
      <c r="A253" s="28"/>
      <c r="B253" s="27"/>
      <c r="C253" s="130"/>
      <c r="D253" s="130"/>
      <c r="E253" s="130"/>
      <c r="F253" s="130"/>
      <c r="G253" s="130"/>
      <c r="H253" s="28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spans="1:26" ht="15.75" customHeight="1">
      <c r="A254" s="28"/>
      <c r="B254" s="27"/>
      <c r="C254" s="130"/>
      <c r="D254" s="130"/>
      <c r="E254" s="130"/>
      <c r="F254" s="130"/>
      <c r="G254" s="130"/>
      <c r="H254" s="28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spans="1:26" ht="15.75" customHeight="1">
      <c r="A255" s="28"/>
      <c r="B255" s="27"/>
      <c r="C255" s="130"/>
      <c r="D255" s="130"/>
      <c r="E255" s="130"/>
      <c r="F255" s="130"/>
      <c r="G255" s="130"/>
      <c r="H255" s="28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spans="1:26" ht="15.75" customHeight="1">
      <c r="A256" s="28"/>
      <c r="B256" s="27"/>
      <c r="C256" s="130"/>
      <c r="D256" s="130"/>
      <c r="E256" s="130"/>
      <c r="F256" s="130"/>
      <c r="G256" s="130"/>
      <c r="H256" s="28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spans="1:26" ht="15.75" customHeight="1">
      <c r="A257" s="28"/>
      <c r="B257" s="27"/>
      <c r="C257" s="130"/>
      <c r="D257" s="130"/>
      <c r="E257" s="130"/>
      <c r="F257" s="130"/>
      <c r="G257" s="130"/>
      <c r="H257" s="28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spans="1:26" ht="15.75" customHeight="1">
      <c r="A258" s="28"/>
      <c r="B258" s="27"/>
      <c r="C258" s="130"/>
      <c r="D258" s="130"/>
      <c r="E258" s="130"/>
      <c r="F258" s="130"/>
      <c r="G258" s="130"/>
      <c r="H258" s="28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spans="1:26" ht="15.75" customHeight="1">
      <c r="A259" s="28"/>
      <c r="B259" s="27"/>
      <c r="C259" s="130"/>
      <c r="D259" s="130"/>
      <c r="E259" s="130"/>
      <c r="F259" s="130"/>
      <c r="G259" s="130"/>
      <c r="H259" s="28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spans="1:26" ht="15.75" customHeight="1">
      <c r="A260" s="28"/>
      <c r="B260" s="27"/>
      <c r="C260" s="130"/>
      <c r="D260" s="130"/>
      <c r="E260" s="130"/>
      <c r="F260" s="130"/>
      <c r="G260" s="130"/>
      <c r="H260" s="28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spans="1:26" ht="15.75" customHeight="1">
      <c r="A261" s="28"/>
      <c r="B261" s="27"/>
      <c r="C261" s="130"/>
      <c r="D261" s="130"/>
      <c r="E261" s="130"/>
      <c r="F261" s="130"/>
      <c r="G261" s="130"/>
      <c r="H261" s="28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spans="1:26" ht="15.75" customHeight="1">
      <c r="A262" s="28"/>
      <c r="B262" s="27"/>
      <c r="C262" s="130"/>
      <c r="D262" s="130"/>
      <c r="E262" s="130"/>
      <c r="F262" s="130"/>
      <c r="G262" s="130"/>
      <c r="H262" s="28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spans="1:26" ht="15.75" customHeight="1">
      <c r="A263" s="28"/>
      <c r="B263" s="27"/>
      <c r="C263" s="130"/>
      <c r="D263" s="130"/>
      <c r="E263" s="130"/>
      <c r="F263" s="130"/>
      <c r="G263" s="130"/>
      <c r="H263" s="28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spans="1:26" ht="15.75" customHeight="1">
      <c r="A264" s="28"/>
      <c r="B264" s="27"/>
      <c r="C264" s="130"/>
      <c r="D264" s="130"/>
      <c r="E264" s="130"/>
      <c r="F264" s="130"/>
      <c r="G264" s="130"/>
      <c r="H264" s="28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spans="1:26" ht="15.75" customHeight="1">
      <c r="A265" s="28"/>
      <c r="B265" s="27"/>
      <c r="C265" s="130"/>
      <c r="D265" s="130"/>
      <c r="E265" s="130"/>
      <c r="F265" s="130"/>
      <c r="G265" s="130"/>
      <c r="H265" s="28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spans="1:26" ht="15.75" customHeight="1">
      <c r="A266" s="28"/>
      <c r="B266" s="27"/>
      <c r="C266" s="130"/>
      <c r="D266" s="130"/>
      <c r="E266" s="130"/>
      <c r="F266" s="130"/>
      <c r="G266" s="130"/>
      <c r="H266" s="28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spans="1:26" ht="15.75" customHeight="1">
      <c r="A267" s="28"/>
      <c r="B267" s="27"/>
      <c r="C267" s="130"/>
      <c r="D267" s="130"/>
      <c r="E267" s="130"/>
      <c r="F267" s="130"/>
      <c r="G267" s="130"/>
      <c r="H267" s="28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spans="1:26" ht="15.75" customHeight="1">
      <c r="A268" s="28"/>
      <c r="B268" s="27"/>
      <c r="C268" s="130"/>
      <c r="D268" s="130"/>
      <c r="E268" s="130"/>
      <c r="F268" s="130"/>
      <c r="G268" s="130"/>
      <c r="H268" s="28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spans="1:26" ht="15.75" customHeight="1">
      <c r="A269" s="28"/>
      <c r="B269" s="27"/>
      <c r="C269" s="130"/>
      <c r="D269" s="130"/>
      <c r="E269" s="130"/>
      <c r="F269" s="130"/>
      <c r="G269" s="130"/>
      <c r="H269" s="28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spans="1:26" ht="15.75" customHeight="1">
      <c r="A270" s="28"/>
      <c r="B270" s="27"/>
      <c r="C270" s="130"/>
      <c r="D270" s="130"/>
      <c r="E270" s="130"/>
      <c r="F270" s="130"/>
      <c r="G270" s="130"/>
      <c r="H270" s="28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spans="1:26" ht="15.75" customHeight="1">
      <c r="A271" s="28"/>
      <c r="B271" s="27"/>
      <c r="C271" s="130"/>
      <c r="D271" s="130"/>
      <c r="E271" s="130"/>
      <c r="F271" s="130"/>
      <c r="G271" s="130"/>
      <c r="H271" s="28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spans="1:26" ht="15.75" customHeight="1">
      <c r="A272" s="28"/>
      <c r="B272" s="27"/>
      <c r="C272" s="130"/>
      <c r="D272" s="130"/>
      <c r="E272" s="130"/>
      <c r="F272" s="130"/>
      <c r="G272" s="130"/>
      <c r="H272" s="28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spans="1:26" ht="15.75" customHeight="1">
      <c r="A273" s="28"/>
      <c r="B273" s="27"/>
      <c r="C273" s="130"/>
      <c r="D273" s="130"/>
      <c r="E273" s="130"/>
      <c r="F273" s="130"/>
      <c r="G273" s="130"/>
      <c r="H273" s="28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spans="1:26" ht="15.75" customHeight="1">
      <c r="A274" s="28"/>
      <c r="B274" s="27"/>
      <c r="C274" s="130"/>
      <c r="D274" s="130"/>
      <c r="E274" s="130"/>
      <c r="F274" s="130"/>
      <c r="G274" s="130"/>
      <c r="H274" s="28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spans="1:26" ht="15.75" customHeight="1">
      <c r="A275" s="28"/>
      <c r="B275" s="27"/>
      <c r="C275" s="130"/>
      <c r="D275" s="130"/>
      <c r="E275" s="130"/>
      <c r="F275" s="130"/>
      <c r="G275" s="130"/>
      <c r="H275" s="28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spans="1:26" ht="15.75" customHeight="1">
      <c r="A276" s="28"/>
      <c r="B276" s="27"/>
      <c r="C276" s="130"/>
      <c r="D276" s="130"/>
      <c r="E276" s="130"/>
      <c r="F276" s="130"/>
      <c r="G276" s="130"/>
      <c r="H276" s="28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spans="1:26" ht="15.75" customHeight="1">
      <c r="A277" s="28"/>
      <c r="B277" s="27"/>
      <c r="C277" s="130"/>
      <c r="D277" s="130"/>
      <c r="E277" s="130"/>
      <c r="F277" s="130"/>
      <c r="G277" s="130"/>
      <c r="H277" s="28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spans="1:26" ht="15.75" customHeight="1">
      <c r="A278" s="28"/>
      <c r="B278" s="27"/>
      <c r="C278" s="130"/>
      <c r="D278" s="130"/>
      <c r="E278" s="130"/>
      <c r="F278" s="130"/>
      <c r="G278" s="130"/>
      <c r="H278" s="28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spans="1:26" ht="15.75" customHeight="1">
      <c r="A279" s="28"/>
      <c r="B279" s="27"/>
      <c r="C279" s="130"/>
      <c r="D279" s="130"/>
      <c r="E279" s="130"/>
      <c r="F279" s="130"/>
      <c r="G279" s="130"/>
      <c r="H279" s="28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spans="1:26" ht="15.75" customHeight="1">
      <c r="A280" s="28"/>
      <c r="B280" s="27"/>
      <c r="C280" s="130"/>
      <c r="D280" s="130"/>
      <c r="E280" s="130"/>
      <c r="F280" s="130"/>
      <c r="G280" s="130"/>
      <c r="H280" s="28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spans="1:26" ht="15.75" customHeight="1">
      <c r="A281" s="28"/>
      <c r="B281" s="27"/>
      <c r="C281" s="130"/>
      <c r="D281" s="130"/>
      <c r="E281" s="130"/>
      <c r="F281" s="130"/>
      <c r="G281" s="130"/>
      <c r="H281" s="28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spans="1:26" ht="15.75" customHeight="1">
      <c r="A282" s="28"/>
      <c r="B282" s="27"/>
      <c r="C282" s="130"/>
      <c r="D282" s="130"/>
      <c r="E282" s="130"/>
      <c r="F282" s="130"/>
      <c r="G282" s="130"/>
      <c r="H282" s="28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spans="1:26" ht="15.75" customHeight="1">
      <c r="A283" s="28"/>
      <c r="B283" s="27"/>
      <c r="C283" s="130"/>
      <c r="D283" s="130"/>
      <c r="E283" s="130"/>
      <c r="F283" s="130"/>
      <c r="G283" s="130"/>
      <c r="H283" s="28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spans="1:26" ht="15.75" customHeight="1">
      <c r="A284" s="28"/>
      <c r="B284" s="27"/>
      <c r="C284" s="130"/>
      <c r="D284" s="130"/>
      <c r="E284" s="130"/>
      <c r="F284" s="130"/>
      <c r="G284" s="130"/>
      <c r="H284" s="28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spans="1:26" ht="15.75" customHeight="1">
      <c r="A285" s="28"/>
      <c r="B285" s="27"/>
      <c r="C285" s="130"/>
      <c r="D285" s="130"/>
      <c r="E285" s="130"/>
      <c r="F285" s="130"/>
      <c r="G285" s="130"/>
      <c r="H285" s="28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spans="1:26" ht="15.75" customHeight="1">
      <c r="A286" s="28"/>
      <c r="B286" s="27"/>
      <c r="C286" s="130"/>
      <c r="D286" s="130"/>
      <c r="E286" s="130"/>
      <c r="F286" s="130"/>
      <c r="G286" s="130"/>
      <c r="H286" s="28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spans="1:26" ht="15.75" customHeight="1">
      <c r="A287" s="28"/>
      <c r="B287" s="27"/>
      <c r="C287" s="130"/>
      <c r="D287" s="130"/>
      <c r="E287" s="130"/>
      <c r="F287" s="130"/>
      <c r="G287" s="130"/>
      <c r="H287" s="28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spans="1:26" ht="15.75" customHeight="1">
      <c r="A288" s="28"/>
      <c r="B288" s="27"/>
      <c r="C288" s="130"/>
      <c r="D288" s="130"/>
      <c r="E288" s="130"/>
      <c r="F288" s="130"/>
      <c r="G288" s="130"/>
      <c r="H288" s="28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spans="1:26" ht="15.75" customHeight="1">
      <c r="A289" s="28"/>
      <c r="B289" s="27"/>
      <c r="C289" s="130"/>
      <c r="D289" s="130"/>
      <c r="E289" s="130"/>
      <c r="F289" s="130"/>
      <c r="G289" s="130"/>
      <c r="H289" s="28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spans="1:26" ht="15.75" customHeight="1">
      <c r="A290" s="28"/>
      <c r="B290" s="27"/>
      <c r="C290" s="130"/>
      <c r="D290" s="130"/>
      <c r="E290" s="130"/>
      <c r="F290" s="130"/>
      <c r="G290" s="130"/>
      <c r="H290" s="28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spans="1:26" ht="15.75" customHeight="1">
      <c r="A291" s="28"/>
      <c r="B291" s="27"/>
      <c r="C291" s="130"/>
      <c r="D291" s="130"/>
      <c r="E291" s="130"/>
      <c r="F291" s="130"/>
      <c r="G291" s="130"/>
      <c r="H291" s="28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spans="1:26" ht="15.75" customHeight="1">
      <c r="A292" s="28"/>
      <c r="B292" s="27"/>
      <c r="C292" s="130"/>
      <c r="D292" s="130"/>
      <c r="E292" s="130"/>
      <c r="F292" s="130"/>
      <c r="G292" s="130"/>
      <c r="H292" s="28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spans="1:26" ht="15.75" customHeight="1">
      <c r="A293" s="28"/>
      <c r="B293" s="27"/>
      <c r="C293" s="130"/>
      <c r="D293" s="130"/>
      <c r="E293" s="130"/>
      <c r="F293" s="130"/>
      <c r="G293" s="130"/>
      <c r="H293" s="28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spans="1:26" ht="15.75" customHeight="1">
      <c r="A294" s="28"/>
      <c r="B294" s="27"/>
      <c r="C294" s="130"/>
      <c r="D294" s="130"/>
      <c r="E294" s="130"/>
      <c r="F294" s="130"/>
      <c r="G294" s="130"/>
      <c r="H294" s="28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spans="1:26" ht="15.75" customHeight="1">
      <c r="A295" s="28"/>
      <c r="B295" s="27"/>
      <c r="C295" s="130"/>
      <c r="D295" s="130"/>
      <c r="E295" s="130"/>
      <c r="F295" s="130"/>
      <c r="G295" s="130"/>
      <c r="H295" s="28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spans="1:26" ht="15.75" customHeight="1">
      <c r="A296" s="28"/>
      <c r="B296" s="27"/>
      <c r="C296" s="130"/>
      <c r="D296" s="130"/>
      <c r="E296" s="130"/>
      <c r="F296" s="130"/>
      <c r="G296" s="130"/>
      <c r="H296" s="28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spans="1:26" ht="15.75" customHeight="1">
      <c r="A297" s="28"/>
      <c r="B297" s="27"/>
      <c r="C297" s="130"/>
      <c r="D297" s="130"/>
      <c r="E297" s="130"/>
      <c r="F297" s="130"/>
      <c r="G297" s="130"/>
      <c r="H297" s="28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spans="1:26" ht="15.75" customHeight="1">
      <c r="A298" s="28"/>
      <c r="B298" s="27"/>
      <c r="C298" s="130"/>
      <c r="D298" s="130"/>
      <c r="E298" s="130"/>
      <c r="F298" s="130"/>
      <c r="G298" s="130"/>
      <c r="H298" s="28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spans="1:26" ht="15.75" customHeight="1">
      <c r="A299" s="28"/>
      <c r="B299" s="27"/>
      <c r="C299" s="130"/>
      <c r="D299" s="130"/>
      <c r="E299" s="130"/>
      <c r="F299" s="130"/>
      <c r="G299" s="130"/>
      <c r="H299" s="28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spans="1:26" ht="15.75" customHeight="1">
      <c r="A300" s="28"/>
      <c r="B300" s="27"/>
      <c r="C300" s="130"/>
      <c r="D300" s="130"/>
      <c r="E300" s="130"/>
      <c r="F300" s="130"/>
      <c r="G300" s="130"/>
      <c r="H300" s="28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spans="1:26" ht="15.75" customHeight="1">
      <c r="A301" s="28"/>
      <c r="B301" s="27"/>
      <c r="C301" s="130"/>
      <c r="D301" s="130"/>
      <c r="E301" s="130"/>
      <c r="F301" s="130"/>
      <c r="G301" s="130"/>
      <c r="H301" s="28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spans="1:26" ht="15.75" customHeight="1">
      <c r="A302" s="28"/>
      <c r="B302" s="27"/>
      <c r="C302" s="130"/>
      <c r="D302" s="130"/>
      <c r="E302" s="130"/>
      <c r="F302" s="130"/>
      <c r="G302" s="130"/>
      <c r="H302" s="28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spans="1:26" ht="15.75" customHeight="1">
      <c r="A303" s="28"/>
      <c r="B303" s="27"/>
      <c r="C303" s="130"/>
      <c r="D303" s="130"/>
      <c r="E303" s="130"/>
      <c r="F303" s="130"/>
      <c r="G303" s="130"/>
      <c r="H303" s="28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spans="1:26" ht="15.75" customHeight="1">
      <c r="A304" s="28"/>
      <c r="B304" s="27"/>
      <c r="C304" s="130"/>
      <c r="D304" s="130"/>
      <c r="E304" s="130"/>
      <c r="F304" s="130"/>
      <c r="G304" s="130"/>
      <c r="H304" s="28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spans="1:26" ht="15.75" customHeight="1">
      <c r="A305" s="28"/>
      <c r="B305" s="27"/>
      <c r="C305" s="130"/>
      <c r="D305" s="130"/>
      <c r="E305" s="130"/>
      <c r="F305" s="130"/>
      <c r="G305" s="130"/>
      <c r="H305" s="28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spans="1:26" ht="15.75" customHeight="1">
      <c r="A306" s="28"/>
      <c r="B306" s="27"/>
      <c r="C306" s="130"/>
      <c r="D306" s="130"/>
      <c r="E306" s="130"/>
      <c r="F306" s="130"/>
      <c r="G306" s="130"/>
      <c r="H306" s="28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spans="1:26" ht="15.75" customHeight="1">
      <c r="A307" s="28"/>
      <c r="B307" s="27"/>
      <c r="C307" s="130"/>
      <c r="D307" s="130"/>
      <c r="E307" s="130"/>
      <c r="F307" s="130"/>
      <c r="G307" s="130"/>
      <c r="H307" s="28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spans="1:26" ht="15.75" customHeight="1">
      <c r="A308" s="28"/>
      <c r="B308" s="27"/>
      <c r="C308" s="130"/>
      <c r="D308" s="130"/>
      <c r="E308" s="130"/>
      <c r="F308" s="130"/>
      <c r="G308" s="130"/>
      <c r="H308" s="28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spans="1:26" ht="15.75" customHeight="1">
      <c r="A309" s="28"/>
      <c r="B309" s="27"/>
      <c r="C309" s="130"/>
      <c r="D309" s="130"/>
      <c r="E309" s="130"/>
      <c r="F309" s="130"/>
      <c r="G309" s="130"/>
      <c r="H309" s="28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spans="1:26" ht="15.75" customHeight="1">
      <c r="A310" s="28"/>
      <c r="B310" s="27"/>
      <c r="C310" s="130"/>
      <c r="D310" s="130"/>
      <c r="E310" s="130"/>
      <c r="F310" s="130"/>
      <c r="G310" s="130"/>
      <c r="H310" s="28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spans="1:26" ht="15.75" customHeight="1">
      <c r="A311" s="28"/>
      <c r="B311" s="27"/>
      <c r="C311" s="130"/>
      <c r="D311" s="130"/>
      <c r="E311" s="130"/>
      <c r="F311" s="130"/>
      <c r="G311" s="130"/>
      <c r="H311" s="28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spans="1:26" ht="15.75" customHeight="1">
      <c r="A312" s="28"/>
      <c r="B312" s="27"/>
      <c r="C312" s="130"/>
      <c r="D312" s="130"/>
      <c r="E312" s="130"/>
      <c r="F312" s="130"/>
      <c r="G312" s="130"/>
      <c r="H312" s="28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spans="1:26" ht="15.75" customHeight="1">
      <c r="A313" s="28"/>
      <c r="B313" s="27"/>
      <c r="C313" s="130"/>
      <c r="D313" s="130"/>
      <c r="E313" s="130"/>
      <c r="F313" s="130"/>
      <c r="G313" s="130"/>
      <c r="H313" s="28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spans="1:26" ht="15.75" customHeight="1">
      <c r="A314" s="28"/>
      <c r="B314" s="27"/>
      <c r="C314" s="130"/>
      <c r="D314" s="130"/>
      <c r="E314" s="130"/>
      <c r="F314" s="130"/>
      <c r="G314" s="130"/>
      <c r="H314" s="28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spans="1:26" ht="15.75" customHeight="1">
      <c r="A315" s="28"/>
      <c r="B315" s="27"/>
      <c r="C315" s="130"/>
      <c r="D315" s="130"/>
      <c r="E315" s="130"/>
      <c r="F315" s="130"/>
      <c r="G315" s="130"/>
      <c r="H315" s="28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spans="1:26" ht="15.75" customHeight="1">
      <c r="A316" s="28"/>
      <c r="B316" s="27"/>
      <c r="C316" s="130"/>
      <c r="D316" s="130"/>
      <c r="E316" s="130"/>
      <c r="F316" s="130"/>
      <c r="G316" s="130"/>
      <c r="H316" s="28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spans="1:26" ht="15.75" customHeight="1">
      <c r="A317" s="28"/>
      <c r="B317" s="27"/>
      <c r="C317" s="130"/>
      <c r="D317" s="130"/>
      <c r="E317" s="130"/>
      <c r="F317" s="130"/>
      <c r="G317" s="130"/>
      <c r="H317" s="28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spans="1:26" ht="15.75" customHeight="1">
      <c r="A318" s="28"/>
      <c r="B318" s="27"/>
      <c r="C318" s="130"/>
      <c r="D318" s="130"/>
      <c r="E318" s="130"/>
      <c r="F318" s="130"/>
      <c r="G318" s="130"/>
      <c r="H318" s="28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spans="1:26" ht="15.75" customHeight="1">
      <c r="A319" s="28"/>
      <c r="B319" s="27"/>
      <c r="C319" s="130"/>
      <c r="D319" s="130"/>
      <c r="E319" s="130"/>
      <c r="F319" s="130"/>
      <c r="G319" s="130"/>
      <c r="H319" s="28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spans="1:26" ht="15.75" customHeight="1">
      <c r="A320" s="28"/>
      <c r="B320" s="27"/>
      <c r="C320" s="130"/>
      <c r="D320" s="130"/>
      <c r="E320" s="130"/>
      <c r="F320" s="130"/>
      <c r="G320" s="130"/>
      <c r="H320" s="28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spans="1:26" ht="15.75" customHeight="1">
      <c r="A321" s="28"/>
      <c r="B321" s="27"/>
      <c r="C321" s="130"/>
      <c r="D321" s="130"/>
      <c r="E321" s="130"/>
      <c r="F321" s="130"/>
      <c r="G321" s="130"/>
      <c r="H321" s="28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spans="1:26" ht="15.75" customHeight="1">
      <c r="A322" s="28"/>
      <c r="B322" s="27"/>
      <c r="C322" s="130"/>
      <c r="D322" s="130"/>
      <c r="E322" s="130"/>
      <c r="F322" s="130"/>
      <c r="G322" s="130"/>
      <c r="H322" s="28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spans="1:26" ht="15.75" customHeight="1">
      <c r="A323" s="28"/>
      <c r="B323" s="27"/>
      <c r="C323" s="130"/>
      <c r="D323" s="130"/>
      <c r="E323" s="130"/>
      <c r="F323" s="130"/>
      <c r="G323" s="130"/>
      <c r="H323" s="28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spans="1:26" ht="15.75" customHeight="1">
      <c r="A324" s="28"/>
      <c r="B324" s="27"/>
      <c r="C324" s="130"/>
      <c r="D324" s="130"/>
      <c r="E324" s="130"/>
      <c r="F324" s="130"/>
      <c r="G324" s="130"/>
      <c r="H324" s="28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spans="1:26" ht="15.75" customHeight="1">
      <c r="A325" s="28"/>
      <c r="B325" s="27"/>
      <c r="C325" s="130"/>
      <c r="D325" s="130"/>
      <c r="E325" s="130"/>
      <c r="F325" s="130"/>
      <c r="G325" s="130"/>
      <c r="H325" s="28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spans="1:26" ht="15.75" customHeight="1">
      <c r="A326" s="28"/>
      <c r="B326" s="27"/>
      <c r="C326" s="130"/>
      <c r="D326" s="130"/>
      <c r="E326" s="130"/>
      <c r="F326" s="130"/>
      <c r="G326" s="130"/>
      <c r="H326" s="28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spans="1:26" ht="15.75" customHeight="1">
      <c r="A327" s="28"/>
      <c r="B327" s="27"/>
      <c r="C327" s="130"/>
      <c r="D327" s="130"/>
      <c r="E327" s="130"/>
      <c r="F327" s="130"/>
      <c r="G327" s="130"/>
      <c r="H327" s="28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spans="1:26" ht="15.75" customHeight="1">
      <c r="A328" s="28"/>
      <c r="B328" s="27"/>
      <c r="C328" s="130"/>
      <c r="D328" s="130"/>
      <c r="E328" s="130"/>
      <c r="F328" s="130"/>
      <c r="G328" s="130"/>
      <c r="H328" s="28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spans="1:26" ht="15.75" customHeight="1">
      <c r="A329" s="28"/>
      <c r="B329" s="27"/>
      <c r="C329" s="130"/>
      <c r="D329" s="130"/>
      <c r="E329" s="130"/>
      <c r="F329" s="130"/>
      <c r="G329" s="130"/>
      <c r="H329" s="28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spans="1:26" ht="15.75" customHeight="1">
      <c r="A330" s="28"/>
      <c r="B330" s="27"/>
      <c r="C330" s="130"/>
      <c r="D330" s="130"/>
      <c r="E330" s="130"/>
      <c r="F330" s="130"/>
      <c r="G330" s="130"/>
      <c r="H330" s="28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spans="1:26" ht="15.75" customHeight="1">
      <c r="A331" s="28"/>
      <c r="B331" s="27"/>
      <c r="C331" s="130"/>
      <c r="D331" s="130"/>
      <c r="E331" s="130"/>
      <c r="F331" s="130"/>
      <c r="G331" s="130"/>
      <c r="H331" s="28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spans="1:26" ht="15.75" customHeight="1">
      <c r="A332" s="28"/>
      <c r="B332" s="27"/>
      <c r="C332" s="130"/>
      <c r="D332" s="130"/>
      <c r="E332" s="130"/>
      <c r="F332" s="130"/>
      <c r="G332" s="130"/>
      <c r="H332" s="28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spans="1:26" ht="15.75" customHeight="1">
      <c r="A333" s="28"/>
      <c r="B333" s="27"/>
      <c r="C333" s="130"/>
      <c r="D333" s="130"/>
      <c r="E333" s="130"/>
      <c r="F333" s="130"/>
      <c r="G333" s="130"/>
      <c r="H333" s="28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spans="1:26" ht="15.75" customHeight="1">
      <c r="A334" s="28"/>
      <c r="B334" s="27"/>
      <c r="C334" s="130"/>
      <c r="D334" s="130"/>
      <c r="E334" s="130"/>
      <c r="F334" s="130"/>
      <c r="G334" s="130"/>
      <c r="H334" s="28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spans="1:26" ht="15.75" customHeight="1">
      <c r="A335" s="28"/>
      <c r="B335" s="27"/>
      <c r="C335" s="130"/>
      <c r="D335" s="130"/>
      <c r="E335" s="130"/>
      <c r="F335" s="130"/>
      <c r="G335" s="130"/>
      <c r="H335" s="28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spans="1:26" ht="15.75" customHeight="1">
      <c r="A336" s="28"/>
      <c r="B336" s="27"/>
      <c r="C336" s="130"/>
      <c r="D336" s="130"/>
      <c r="E336" s="130"/>
      <c r="F336" s="130"/>
      <c r="G336" s="130"/>
      <c r="H336" s="28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spans="1:26" ht="15.75" customHeight="1">
      <c r="A337" s="28"/>
      <c r="B337" s="27"/>
      <c r="C337" s="130"/>
      <c r="D337" s="130"/>
      <c r="E337" s="130"/>
      <c r="F337" s="130"/>
      <c r="G337" s="130"/>
      <c r="H337" s="28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spans="1:26" ht="15.75" customHeight="1">
      <c r="A338" s="28"/>
      <c r="B338" s="27"/>
      <c r="C338" s="130"/>
      <c r="D338" s="130"/>
      <c r="E338" s="130"/>
      <c r="F338" s="130"/>
      <c r="G338" s="130"/>
      <c r="H338" s="28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spans="1:26" ht="15.75" customHeight="1">
      <c r="A339" s="28"/>
      <c r="B339" s="27"/>
      <c r="C339" s="130"/>
      <c r="D339" s="130"/>
      <c r="E339" s="130"/>
      <c r="F339" s="130"/>
      <c r="G339" s="130"/>
      <c r="H339" s="28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spans="1:26" ht="15.75" customHeight="1">
      <c r="A340" s="28"/>
      <c r="B340" s="27"/>
      <c r="C340" s="130"/>
      <c r="D340" s="130"/>
      <c r="E340" s="130"/>
      <c r="F340" s="130"/>
      <c r="G340" s="130"/>
      <c r="H340" s="28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spans="1:26" ht="15.75" customHeight="1">
      <c r="A341" s="28"/>
      <c r="B341" s="27"/>
      <c r="C341" s="130"/>
      <c r="D341" s="130"/>
      <c r="E341" s="130"/>
      <c r="F341" s="130"/>
      <c r="G341" s="130"/>
      <c r="H341" s="28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spans="1:26" ht="15.75" customHeight="1">
      <c r="A342" s="28"/>
      <c r="B342" s="27"/>
      <c r="C342" s="130"/>
      <c r="D342" s="130"/>
      <c r="E342" s="130"/>
      <c r="F342" s="130"/>
      <c r="G342" s="130"/>
      <c r="H342" s="28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spans="1:26" ht="15.75" customHeight="1">
      <c r="A343" s="28"/>
      <c r="B343" s="27"/>
      <c r="C343" s="130"/>
      <c r="D343" s="130"/>
      <c r="E343" s="130"/>
      <c r="F343" s="130"/>
      <c r="G343" s="130"/>
      <c r="H343" s="28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spans="1:26" ht="15.75" customHeight="1">
      <c r="A344" s="28"/>
      <c r="B344" s="27"/>
      <c r="C344" s="130"/>
      <c r="D344" s="130"/>
      <c r="E344" s="130"/>
      <c r="F344" s="130"/>
      <c r="G344" s="130"/>
      <c r="H344" s="28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spans="1:26" ht="15.75" customHeight="1">
      <c r="A345" s="28"/>
      <c r="B345" s="27"/>
      <c r="C345" s="130"/>
      <c r="D345" s="130"/>
      <c r="E345" s="130"/>
      <c r="F345" s="130"/>
      <c r="G345" s="130"/>
      <c r="H345" s="28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spans="1:26" ht="15.75" customHeight="1">
      <c r="A346" s="28"/>
      <c r="B346" s="27"/>
      <c r="C346" s="130"/>
      <c r="D346" s="130"/>
      <c r="E346" s="130"/>
      <c r="F346" s="130"/>
      <c r="G346" s="130"/>
      <c r="H346" s="28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spans="1:26" ht="15.75" customHeight="1">
      <c r="A347" s="28"/>
      <c r="B347" s="27"/>
      <c r="C347" s="130"/>
      <c r="D347" s="130"/>
      <c r="E347" s="130"/>
      <c r="F347" s="130"/>
      <c r="G347" s="130"/>
      <c r="H347" s="28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spans="1:26" ht="15.75" customHeight="1">
      <c r="A348" s="28"/>
      <c r="B348" s="27"/>
      <c r="C348" s="130"/>
      <c r="D348" s="130"/>
      <c r="E348" s="130"/>
      <c r="F348" s="130"/>
      <c r="G348" s="130"/>
      <c r="H348" s="28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spans="1:26" ht="15.75" customHeight="1">
      <c r="A349" s="28"/>
      <c r="B349" s="27"/>
      <c r="C349" s="130"/>
      <c r="D349" s="130"/>
      <c r="E349" s="130"/>
      <c r="F349" s="130"/>
      <c r="G349" s="130"/>
      <c r="H349" s="28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spans="1:26" ht="15.75" customHeight="1">
      <c r="A350" s="28"/>
      <c r="B350" s="27"/>
      <c r="C350" s="130"/>
      <c r="D350" s="130"/>
      <c r="E350" s="130"/>
      <c r="F350" s="130"/>
      <c r="G350" s="130"/>
      <c r="H350" s="28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spans="1:26" ht="15.75" customHeight="1">
      <c r="A351" s="28"/>
      <c r="B351" s="27"/>
      <c r="C351" s="130"/>
      <c r="D351" s="130"/>
      <c r="E351" s="130"/>
      <c r="F351" s="130"/>
      <c r="G351" s="130"/>
      <c r="H351" s="28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spans="1:26" ht="15.75" customHeight="1">
      <c r="A352" s="28"/>
      <c r="B352" s="27"/>
      <c r="C352" s="130"/>
      <c r="D352" s="130"/>
      <c r="E352" s="130"/>
      <c r="F352" s="130"/>
      <c r="G352" s="130"/>
      <c r="H352" s="28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spans="1:26" ht="15.75" customHeight="1">
      <c r="A353" s="28"/>
      <c r="B353" s="27"/>
      <c r="C353" s="130"/>
      <c r="D353" s="130"/>
      <c r="E353" s="130"/>
      <c r="F353" s="130"/>
      <c r="G353" s="130"/>
      <c r="H353" s="28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spans="1:26" ht="15.75" customHeight="1">
      <c r="A354" s="28"/>
      <c r="B354" s="27"/>
      <c r="C354" s="130"/>
      <c r="D354" s="130"/>
      <c r="E354" s="130"/>
      <c r="F354" s="130"/>
      <c r="G354" s="130"/>
      <c r="H354" s="28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spans="1:26" ht="15.75" customHeight="1">
      <c r="A355" s="28"/>
      <c r="B355" s="27"/>
      <c r="C355" s="130"/>
      <c r="D355" s="130"/>
      <c r="E355" s="130"/>
      <c r="F355" s="130"/>
      <c r="G355" s="130"/>
      <c r="H355" s="28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spans="1:26" ht="15.75" customHeight="1">
      <c r="A356" s="28"/>
      <c r="B356" s="27"/>
      <c r="C356" s="130"/>
      <c r="D356" s="130"/>
      <c r="E356" s="130"/>
      <c r="F356" s="130"/>
      <c r="G356" s="130"/>
      <c r="H356" s="28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spans="1:26" ht="15.75" customHeight="1">
      <c r="A357" s="28"/>
      <c r="B357" s="27"/>
      <c r="C357" s="130"/>
      <c r="D357" s="130"/>
      <c r="E357" s="130"/>
      <c r="F357" s="130"/>
      <c r="G357" s="130"/>
      <c r="H357" s="28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spans="1:26" ht="15.75" customHeight="1">
      <c r="A358" s="28"/>
      <c r="B358" s="27"/>
      <c r="C358" s="130"/>
      <c r="D358" s="130"/>
      <c r="E358" s="130"/>
      <c r="F358" s="130"/>
      <c r="G358" s="130"/>
      <c r="H358" s="28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spans="1:26" ht="15.75" customHeight="1">
      <c r="A359" s="28"/>
      <c r="B359" s="27"/>
      <c r="C359" s="130"/>
      <c r="D359" s="130"/>
      <c r="E359" s="130"/>
      <c r="F359" s="130"/>
      <c r="G359" s="130"/>
      <c r="H359" s="28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spans="1:26" ht="15.75" customHeight="1">
      <c r="A360" s="28"/>
      <c r="B360" s="27"/>
      <c r="C360" s="130"/>
      <c r="D360" s="130"/>
      <c r="E360" s="130"/>
      <c r="F360" s="130"/>
      <c r="G360" s="130"/>
      <c r="H360" s="28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spans="1:26" ht="15.75" customHeight="1">
      <c r="A361" s="28"/>
      <c r="B361" s="27"/>
      <c r="C361" s="130"/>
      <c r="D361" s="130"/>
      <c r="E361" s="130"/>
      <c r="F361" s="130"/>
      <c r="G361" s="130"/>
      <c r="H361" s="28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spans="1:26" ht="15.75" customHeight="1">
      <c r="A362" s="28"/>
      <c r="B362" s="27"/>
      <c r="C362" s="130"/>
      <c r="D362" s="130"/>
      <c r="E362" s="130"/>
      <c r="F362" s="130"/>
      <c r="G362" s="130"/>
      <c r="H362" s="28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spans="1:26" ht="15.75" customHeight="1">
      <c r="A363" s="28"/>
      <c r="B363" s="27"/>
      <c r="C363" s="130"/>
      <c r="D363" s="130"/>
      <c r="E363" s="130"/>
      <c r="F363" s="130"/>
      <c r="G363" s="130"/>
      <c r="H363" s="28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spans="1:26" ht="15.75" customHeight="1">
      <c r="A364" s="28"/>
      <c r="B364" s="27"/>
      <c r="C364" s="130"/>
      <c r="D364" s="130"/>
      <c r="E364" s="130"/>
      <c r="F364" s="130"/>
      <c r="G364" s="130"/>
      <c r="H364" s="28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spans="1:26" ht="15.75" customHeight="1">
      <c r="A365" s="28"/>
      <c r="B365" s="27"/>
      <c r="C365" s="130"/>
      <c r="D365" s="130"/>
      <c r="E365" s="130"/>
      <c r="F365" s="130"/>
      <c r="G365" s="130"/>
      <c r="H365" s="28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spans="1:26" ht="15.75" customHeight="1">
      <c r="A366" s="28"/>
      <c r="B366" s="27"/>
      <c r="C366" s="130"/>
      <c r="D366" s="130"/>
      <c r="E366" s="130"/>
      <c r="F366" s="130"/>
      <c r="G366" s="130"/>
      <c r="H366" s="28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spans="1:26" ht="15.75" customHeight="1">
      <c r="A367" s="28"/>
      <c r="B367" s="27"/>
      <c r="C367" s="130"/>
      <c r="D367" s="130"/>
      <c r="E367" s="130"/>
      <c r="F367" s="130"/>
      <c r="G367" s="130"/>
      <c r="H367" s="28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spans="1:26" ht="15.75" customHeight="1">
      <c r="A368" s="28"/>
      <c r="B368" s="27"/>
      <c r="C368" s="130"/>
      <c r="D368" s="130"/>
      <c r="E368" s="130"/>
      <c r="F368" s="130"/>
      <c r="G368" s="130"/>
      <c r="H368" s="28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spans="1:26" ht="15.75" customHeight="1">
      <c r="A369" s="28"/>
      <c r="B369" s="27"/>
      <c r="C369" s="130"/>
      <c r="D369" s="130"/>
      <c r="E369" s="130"/>
      <c r="F369" s="130"/>
      <c r="G369" s="130"/>
      <c r="H369" s="28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spans="1:26" ht="15.75" customHeight="1">
      <c r="A370" s="28"/>
      <c r="B370" s="27"/>
      <c r="C370" s="130"/>
      <c r="D370" s="130"/>
      <c r="E370" s="130"/>
      <c r="F370" s="130"/>
      <c r="G370" s="130"/>
      <c r="H370" s="28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spans="1:26" ht="15.75" customHeight="1">
      <c r="A371" s="28"/>
      <c r="B371" s="27"/>
      <c r="C371" s="130"/>
      <c r="D371" s="130"/>
      <c r="E371" s="130"/>
      <c r="F371" s="130"/>
      <c r="G371" s="130"/>
      <c r="H371" s="28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spans="1:26" ht="15.75" customHeight="1">
      <c r="A372" s="28"/>
      <c r="B372" s="27"/>
      <c r="C372" s="130"/>
      <c r="D372" s="130"/>
      <c r="E372" s="130"/>
      <c r="F372" s="130"/>
      <c r="G372" s="130"/>
      <c r="H372" s="28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spans="1:26" ht="15.75" customHeight="1">
      <c r="A373" s="28"/>
      <c r="B373" s="27"/>
      <c r="C373" s="130"/>
      <c r="D373" s="130"/>
      <c r="E373" s="130"/>
      <c r="F373" s="130"/>
      <c r="G373" s="130"/>
      <c r="H373" s="28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spans="1:26" ht="15.75" customHeight="1">
      <c r="A374" s="28"/>
      <c r="B374" s="27"/>
      <c r="C374" s="130"/>
      <c r="D374" s="130"/>
      <c r="E374" s="130"/>
      <c r="F374" s="130"/>
      <c r="G374" s="130"/>
      <c r="H374" s="28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spans="1:26" ht="15.75" customHeight="1">
      <c r="A375" s="28"/>
      <c r="B375" s="27"/>
      <c r="C375" s="130"/>
      <c r="D375" s="130"/>
      <c r="E375" s="130"/>
      <c r="F375" s="130"/>
      <c r="G375" s="130"/>
      <c r="H375" s="28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spans="1:26" ht="15.75" customHeight="1">
      <c r="A376" s="28"/>
      <c r="B376" s="27"/>
      <c r="C376" s="130"/>
      <c r="D376" s="130"/>
      <c r="E376" s="130"/>
      <c r="F376" s="130"/>
      <c r="G376" s="130"/>
      <c r="H376" s="28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spans="1:26" ht="15.75" customHeight="1">
      <c r="A377" s="28"/>
      <c r="B377" s="27"/>
      <c r="C377" s="130"/>
      <c r="D377" s="130"/>
      <c r="E377" s="130"/>
      <c r="F377" s="130"/>
      <c r="G377" s="130"/>
      <c r="H377" s="28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spans="1:26" ht="15.75" customHeight="1">
      <c r="A378" s="28"/>
      <c r="B378" s="27"/>
      <c r="C378" s="130"/>
      <c r="D378" s="130"/>
      <c r="E378" s="130"/>
      <c r="F378" s="130"/>
      <c r="G378" s="130"/>
      <c r="H378" s="28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spans="1:26" ht="15.75" customHeight="1">
      <c r="A379" s="28"/>
      <c r="B379" s="27"/>
      <c r="C379" s="130"/>
      <c r="D379" s="130"/>
      <c r="E379" s="130"/>
      <c r="F379" s="130"/>
      <c r="G379" s="130"/>
      <c r="H379" s="28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spans="1:26" ht="15.75" customHeight="1">
      <c r="A380" s="28"/>
      <c r="B380" s="27"/>
      <c r="C380" s="130"/>
      <c r="D380" s="130"/>
      <c r="E380" s="130"/>
      <c r="F380" s="130"/>
      <c r="G380" s="130"/>
      <c r="H380" s="28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spans="1:26" ht="15.75" customHeight="1">
      <c r="A381" s="28"/>
      <c r="B381" s="27"/>
      <c r="C381" s="130"/>
      <c r="D381" s="130"/>
      <c r="E381" s="130"/>
      <c r="F381" s="130"/>
      <c r="G381" s="130"/>
      <c r="H381" s="28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spans="1:26" ht="15.75" customHeight="1">
      <c r="A382" s="28"/>
      <c r="B382" s="27"/>
      <c r="C382" s="130"/>
      <c r="D382" s="130"/>
      <c r="E382" s="130"/>
      <c r="F382" s="130"/>
      <c r="G382" s="130"/>
      <c r="H382" s="28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spans="1:26" ht="15.75" customHeight="1">
      <c r="A383" s="28"/>
      <c r="B383" s="27"/>
      <c r="C383" s="130"/>
      <c r="D383" s="130"/>
      <c r="E383" s="130"/>
      <c r="F383" s="130"/>
      <c r="G383" s="130"/>
      <c r="H383" s="28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spans="1:26" ht="15.75" customHeight="1">
      <c r="A384" s="28"/>
      <c r="B384" s="27"/>
      <c r="C384" s="130"/>
      <c r="D384" s="130"/>
      <c r="E384" s="130"/>
      <c r="F384" s="130"/>
      <c r="G384" s="130"/>
      <c r="H384" s="28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spans="1:26" ht="15.75" customHeight="1">
      <c r="A385" s="28"/>
      <c r="B385" s="27"/>
      <c r="C385" s="130"/>
      <c r="D385" s="130"/>
      <c r="E385" s="130"/>
      <c r="F385" s="130"/>
      <c r="G385" s="130"/>
      <c r="H385" s="28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spans="1:26" ht="15.75" customHeight="1">
      <c r="A386" s="28"/>
      <c r="B386" s="27"/>
      <c r="C386" s="130"/>
      <c r="D386" s="130"/>
      <c r="E386" s="130"/>
      <c r="F386" s="130"/>
      <c r="G386" s="130"/>
      <c r="H386" s="28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spans="1:26" ht="15.75" customHeight="1">
      <c r="A387" s="28"/>
      <c r="B387" s="27"/>
      <c r="C387" s="130"/>
      <c r="D387" s="130"/>
      <c r="E387" s="130"/>
      <c r="F387" s="130"/>
      <c r="G387" s="130"/>
      <c r="H387" s="28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spans="1:26" ht="15.75" customHeight="1">
      <c r="A388" s="28"/>
      <c r="B388" s="27"/>
      <c r="C388" s="130"/>
      <c r="D388" s="130"/>
      <c r="E388" s="130"/>
      <c r="F388" s="130"/>
      <c r="G388" s="130"/>
      <c r="H388" s="28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spans="1:26" ht="15.75" customHeight="1">
      <c r="A389" s="28"/>
      <c r="B389" s="27"/>
      <c r="C389" s="130"/>
      <c r="D389" s="130"/>
      <c r="E389" s="130"/>
      <c r="F389" s="130"/>
      <c r="G389" s="130"/>
      <c r="H389" s="28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spans="1:26" ht="15.75" customHeight="1">
      <c r="A390" s="28"/>
      <c r="B390" s="27"/>
      <c r="C390" s="130"/>
      <c r="D390" s="130"/>
      <c r="E390" s="130"/>
      <c r="F390" s="130"/>
      <c r="G390" s="130"/>
      <c r="H390" s="28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spans="1:26" ht="15.75" customHeight="1">
      <c r="A391" s="28"/>
      <c r="B391" s="27"/>
      <c r="C391" s="130"/>
      <c r="D391" s="130"/>
      <c r="E391" s="130"/>
      <c r="F391" s="130"/>
      <c r="G391" s="130"/>
      <c r="H391" s="28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spans="1:26" ht="15.75" customHeight="1">
      <c r="A392" s="28"/>
      <c r="B392" s="27"/>
      <c r="C392" s="130"/>
      <c r="D392" s="130"/>
      <c r="E392" s="130"/>
      <c r="F392" s="130"/>
      <c r="G392" s="130"/>
      <c r="H392" s="28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spans="1:26" ht="15.75" customHeight="1">
      <c r="A393" s="28"/>
      <c r="B393" s="27"/>
      <c r="C393" s="130"/>
      <c r="D393" s="130"/>
      <c r="E393" s="130"/>
      <c r="F393" s="130"/>
      <c r="G393" s="130"/>
      <c r="H393" s="28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spans="1:26" ht="15.75" customHeight="1">
      <c r="A394" s="28"/>
      <c r="B394" s="27"/>
      <c r="C394" s="130"/>
      <c r="D394" s="130"/>
      <c r="E394" s="130"/>
      <c r="F394" s="130"/>
      <c r="G394" s="130"/>
      <c r="H394" s="28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spans="1:26" ht="15.75" customHeight="1">
      <c r="A395" s="28"/>
      <c r="B395" s="27"/>
      <c r="C395" s="130"/>
      <c r="D395" s="130"/>
      <c r="E395" s="130"/>
      <c r="F395" s="130"/>
      <c r="G395" s="130"/>
      <c r="H395" s="28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spans="1:26" ht="15.75" customHeight="1">
      <c r="A396" s="28"/>
      <c r="B396" s="27"/>
      <c r="C396" s="130"/>
      <c r="D396" s="130"/>
      <c r="E396" s="130"/>
      <c r="F396" s="130"/>
      <c r="G396" s="130"/>
      <c r="H396" s="28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spans="1:26" ht="15.75" customHeight="1">
      <c r="A397" s="28"/>
      <c r="B397" s="27"/>
      <c r="C397" s="130"/>
      <c r="D397" s="130"/>
      <c r="E397" s="130"/>
      <c r="F397" s="130"/>
      <c r="G397" s="130"/>
      <c r="H397" s="28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spans="1:26" ht="15.75" customHeight="1">
      <c r="A398" s="28"/>
      <c r="B398" s="27"/>
      <c r="C398" s="130"/>
      <c r="D398" s="130"/>
      <c r="E398" s="130"/>
      <c r="F398" s="130"/>
      <c r="G398" s="130"/>
      <c r="H398" s="28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spans="1:26" ht="15.75" customHeight="1">
      <c r="A399" s="28"/>
      <c r="B399" s="27"/>
      <c r="C399" s="130"/>
      <c r="D399" s="130"/>
      <c r="E399" s="130"/>
      <c r="F399" s="130"/>
      <c r="G399" s="130"/>
      <c r="H399" s="28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spans="1:26" ht="15.75" customHeight="1">
      <c r="A400" s="28"/>
      <c r="B400" s="27"/>
      <c r="C400" s="130"/>
      <c r="D400" s="130"/>
      <c r="E400" s="130"/>
      <c r="F400" s="130"/>
      <c r="G400" s="130"/>
      <c r="H400" s="28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spans="1:26" ht="15.75" customHeight="1">
      <c r="A401" s="28"/>
      <c r="B401" s="27"/>
      <c r="C401" s="130"/>
      <c r="D401" s="130"/>
      <c r="E401" s="130"/>
      <c r="F401" s="130"/>
      <c r="G401" s="130"/>
      <c r="H401" s="28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spans="1:26" ht="15.75" customHeight="1">
      <c r="A402" s="28"/>
      <c r="B402" s="27"/>
      <c r="C402" s="130"/>
      <c r="D402" s="130"/>
      <c r="E402" s="130"/>
      <c r="F402" s="130"/>
      <c r="G402" s="130"/>
      <c r="H402" s="28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spans="1:26" ht="15.75" customHeight="1">
      <c r="A403" s="28"/>
      <c r="B403" s="27"/>
      <c r="C403" s="130"/>
      <c r="D403" s="130"/>
      <c r="E403" s="130"/>
      <c r="F403" s="130"/>
      <c r="G403" s="130"/>
      <c r="H403" s="28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spans="1:26" ht="15.75" customHeight="1">
      <c r="A404" s="28"/>
      <c r="B404" s="27"/>
      <c r="C404" s="130"/>
      <c r="D404" s="130"/>
      <c r="E404" s="130"/>
      <c r="F404" s="130"/>
      <c r="G404" s="130"/>
      <c r="H404" s="28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spans="1:26" ht="15.75" customHeight="1">
      <c r="A405" s="28"/>
      <c r="B405" s="27"/>
      <c r="C405" s="130"/>
      <c r="D405" s="130"/>
      <c r="E405" s="130"/>
      <c r="F405" s="130"/>
      <c r="G405" s="130"/>
      <c r="H405" s="28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spans="1:26" ht="15.75" customHeight="1">
      <c r="A406" s="28"/>
      <c r="B406" s="27"/>
      <c r="C406" s="130"/>
      <c r="D406" s="130"/>
      <c r="E406" s="130"/>
      <c r="F406" s="130"/>
      <c r="G406" s="130"/>
      <c r="H406" s="28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spans="1:26" ht="15.75" customHeight="1">
      <c r="A407" s="28"/>
      <c r="B407" s="27"/>
      <c r="C407" s="130"/>
      <c r="D407" s="130"/>
      <c r="E407" s="130"/>
      <c r="F407" s="130"/>
      <c r="G407" s="130"/>
      <c r="H407" s="28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spans="1:26" ht="15.75" customHeight="1">
      <c r="A408" s="28"/>
      <c r="B408" s="27"/>
      <c r="C408" s="130"/>
      <c r="D408" s="130"/>
      <c r="E408" s="130"/>
      <c r="F408" s="130"/>
      <c r="G408" s="130"/>
      <c r="H408" s="28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spans="1:26" ht="15.75" customHeight="1">
      <c r="A409" s="28"/>
      <c r="B409" s="27"/>
      <c r="C409" s="130"/>
      <c r="D409" s="130"/>
      <c r="E409" s="130"/>
      <c r="F409" s="130"/>
      <c r="G409" s="130"/>
      <c r="H409" s="28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spans="1:26" ht="15.75" customHeight="1">
      <c r="A410" s="28"/>
      <c r="B410" s="27"/>
      <c r="C410" s="130"/>
      <c r="D410" s="130"/>
      <c r="E410" s="130"/>
      <c r="F410" s="130"/>
      <c r="G410" s="130"/>
      <c r="H410" s="28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spans="1:26" ht="15.75" customHeight="1">
      <c r="A411" s="28"/>
      <c r="B411" s="27"/>
      <c r="C411" s="130"/>
      <c r="D411" s="130"/>
      <c r="E411" s="130"/>
      <c r="F411" s="130"/>
      <c r="G411" s="130"/>
      <c r="H411" s="28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spans="1:26" ht="15.75" customHeight="1">
      <c r="A412" s="28"/>
      <c r="B412" s="27"/>
      <c r="C412" s="130"/>
      <c r="D412" s="130"/>
      <c r="E412" s="130"/>
      <c r="F412" s="130"/>
      <c r="G412" s="130"/>
      <c r="H412" s="28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spans="1:26" ht="15.75" customHeight="1">
      <c r="A413" s="28"/>
      <c r="B413" s="27"/>
      <c r="C413" s="130"/>
      <c r="D413" s="130"/>
      <c r="E413" s="130"/>
      <c r="F413" s="130"/>
      <c r="G413" s="130"/>
      <c r="H413" s="28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spans="1:26" ht="15.75" customHeight="1">
      <c r="A414" s="28"/>
      <c r="B414" s="27"/>
      <c r="C414" s="130"/>
      <c r="D414" s="130"/>
      <c r="E414" s="130"/>
      <c r="F414" s="130"/>
      <c r="G414" s="130"/>
      <c r="H414" s="28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spans="1:26" ht="15.75" customHeight="1">
      <c r="A415" s="28"/>
      <c r="B415" s="27"/>
      <c r="C415" s="130"/>
      <c r="D415" s="130"/>
      <c r="E415" s="130"/>
      <c r="F415" s="130"/>
      <c r="G415" s="130"/>
      <c r="H415" s="28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spans="1:26" ht="15.75" customHeight="1">
      <c r="A416" s="28"/>
      <c r="B416" s="27"/>
      <c r="C416" s="130"/>
      <c r="D416" s="130"/>
      <c r="E416" s="130"/>
      <c r="F416" s="130"/>
      <c r="G416" s="130"/>
      <c r="H416" s="28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spans="1:26" ht="15.75" customHeight="1">
      <c r="A417" s="28"/>
      <c r="B417" s="27"/>
      <c r="C417" s="130"/>
      <c r="D417" s="130"/>
      <c r="E417" s="130"/>
      <c r="F417" s="130"/>
      <c r="G417" s="130"/>
      <c r="H417" s="28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spans="1:26" ht="15.75" customHeight="1">
      <c r="A418" s="28"/>
      <c r="B418" s="27"/>
      <c r="C418" s="130"/>
      <c r="D418" s="130"/>
      <c r="E418" s="130"/>
      <c r="F418" s="130"/>
      <c r="G418" s="130"/>
      <c r="H418" s="28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spans="1:26" ht="15.75" customHeight="1">
      <c r="A419" s="28"/>
      <c r="B419" s="27"/>
      <c r="C419" s="130"/>
      <c r="D419" s="130"/>
      <c r="E419" s="130"/>
      <c r="F419" s="130"/>
      <c r="G419" s="130"/>
      <c r="H419" s="28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spans="1:26" ht="15.75" customHeight="1">
      <c r="A420" s="28"/>
      <c r="B420" s="27"/>
      <c r="C420" s="130"/>
      <c r="D420" s="130"/>
      <c r="E420" s="130"/>
      <c r="F420" s="130"/>
      <c r="G420" s="130"/>
      <c r="H420" s="28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spans="1:26" ht="15.75" customHeight="1">
      <c r="A421" s="28"/>
      <c r="B421" s="27"/>
      <c r="C421" s="130"/>
      <c r="D421" s="130"/>
      <c r="E421" s="130"/>
      <c r="F421" s="130"/>
      <c r="G421" s="130"/>
      <c r="H421" s="28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spans="1:26" ht="15.75" customHeight="1">
      <c r="A422" s="28"/>
      <c r="B422" s="27"/>
      <c r="C422" s="130"/>
      <c r="D422" s="130"/>
      <c r="E422" s="130"/>
      <c r="F422" s="130"/>
      <c r="G422" s="130"/>
      <c r="H422" s="28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spans="1:26" ht="15.75" customHeight="1">
      <c r="A423" s="28"/>
      <c r="B423" s="27"/>
      <c r="C423" s="130"/>
      <c r="D423" s="130"/>
      <c r="E423" s="130"/>
      <c r="F423" s="130"/>
      <c r="G423" s="130"/>
      <c r="H423" s="28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spans="1:26" ht="15.75" customHeight="1">
      <c r="A424" s="28"/>
      <c r="B424" s="27"/>
      <c r="C424" s="130"/>
      <c r="D424" s="130"/>
      <c r="E424" s="130"/>
      <c r="F424" s="130"/>
      <c r="G424" s="130"/>
      <c r="H424" s="28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spans="1:26" ht="15.75" customHeight="1">
      <c r="A425" s="28"/>
      <c r="B425" s="27"/>
      <c r="C425" s="130"/>
      <c r="D425" s="130"/>
      <c r="E425" s="130"/>
      <c r="F425" s="130"/>
      <c r="G425" s="130"/>
      <c r="H425" s="28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spans="1:26" ht="15.75" customHeight="1">
      <c r="A426" s="28"/>
      <c r="B426" s="27"/>
      <c r="C426" s="130"/>
      <c r="D426" s="130"/>
      <c r="E426" s="130"/>
      <c r="F426" s="130"/>
      <c r="G426" s="130"/>
      <c r="H426" s="28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spans="1:26" ht="15.75" customHeight="1">
      <c r="A427" s="28"/>
      <c r="B427" s="27"/>
      <c r="C427" s="130"/>
      <c r="D427" s="130"/>
      <c r="E427" s="130"/>
      <c r="F427" s="130"/>
      <c r="G427" s="130"/>
      <c r="H427" s="28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spans="1:26" ht="15.75" customHeight="1">
      <c r="A428" s="28"/>
      <c r="B428" s="27"/>
      <c r="C428" s="130"/>
      <c r="D428" s="130"/>
      <c r="E428" s="130"/>
      <c r="F428" s="130"/>
      <c r="G428" s="130"/>
      <c r="H428" s="28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spans="1:26" ht="15.75" customHeight="1">
      <c r="A429" s="28"/>
      <c r="B429" s="27"/>
      <c r="C429" s="130"/>
      <c r="D429" s="130"/>
      <c r="E429" s="130"/>
      <c r="F429" s="130"/>
      <c r="G429" s="130"/>
      <c r="H429" s="28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spans="1:26" ht="15.75" customHeight="1">
      <c r="A430" s="28"/>
      <c r="B430" s="27"/>
      <c r="C430" s="130"/>
      <c r="D430" s="130"/>
      <c r="E430" s="130"/>
      <c r="F430" s="130"/>
      <c r="G430" s="130"/>
      <c r="H430" s="28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spans="1:26" ht="15.75" customHeight="1">
      <c r="A431" s="28"/>
      <c r="B431" s="27"/>
      <c r="C431" s="130"/>
      <c r="D431" s="130"/>
      <c r="E431" s="130"/>
      <c r="F431" s="130"/>
      <c r="G431" s="130"/>
      <c r="H431" s="28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spans="1:26" ht="15.75" customHeight="1">
      <c r="A432" s="28"/>
      <c r="B432" s="27"/>
      <c r="C432" s="130"/>
      <c r="D432" s="130"/>
      <c r="E432" s="130"/>
      <c r="F432" s="130"/>
      <c r="G432" s="130"/>
      <c r="H432" s="28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spans="1:26" ht="15.75" customHeight="1">
      <c r="A433" s="28"/>
      <c r="B433" s="27"/>
      <c r="C433" s="130"/>
      <c r="D433" s="130"/>
      <c r="E433" s="130"/>
      <c r="F433" s="130"/>
      <c r="G433" s="130"/>
      <c r="H433" s="28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spans="1:26" ht="15.75" customHeight="1">
      <c r="A434" s="28"/>
      <c r="B434" s="27"/>
      <c r="C434" s="130"/>
      <c r="D434" s="130"/>
      <c r="E434" s="130"/>
      <c r="F434" s="130"/>
      <c r="G434" s="130"/>
      <c r="H434" s="28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spans="1:26" ht="15.75" customHeight="1">
      <c r="A435" s="28"/>
      <c r="B435" s="27"/>
      <c r="C435" s="130"/>
      <c r="D435" s="130"/>
      <c r="E435" s="130"/>
      <c r="F435" s="130"/>
      <c r="G435" s="130"/>
      <c r="H435" s="28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spans="1:26" ht="15.75" customHeight="1">
      <c r="A436" s="28"/>
      <c r="B436" s="27"/>
      <c r="C436" s="130"/>
      <c r="D436" s="130"/>
      <c r="E436" s="130"/>
      <c r="F436" s="130"/>
      <c r="G436" s="130"/>
      <c r="H436" s="28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spans="1:26" ht="15.75" customHeight="1">
      <c r="A437" s="28"/>
      <c r="B437" s="27"/>
      <c r="C437" s="130"/>
      <c r="D437" s="130"/>
      <c r="E437" s="130"/>
      <c r="F437" s="130"/>
      <c r="G437" s="130"/>
      <c r="H437" s="28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spans="1:26" ht="15.75" customHeight="1">
      <c r="A438" s="28"/>
      <c r="B438" s="27"/>
      <c r="C438" s="130"/>
      <c r="D438" s="130"/>
      <c r="E438" s="130"/>
      <c r="F438" s="130"/>
      <c r="G438" s="130"/>
      <c r="H438" s="28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spans="1:26" ht="15.75" customHeight="1">
      <c r="A439" s="28"/>
      <c r="B439" s="27"/>
      <c r="C439" s="130"/>
      <c r="D439" s="130"/>
      <c r="E439" s="130"/>
      <c r="F439" s="130"/>
      <c r="G439" s="130"/>
      <c r="H439" s="28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spans="1:26" ht="15.75" customHeight="1">
      <c r="A440" s="28"/>
      <c r="B440" s="27"/>
      <c r="C440" s="130"/>
      <c r="D440" s="130"/>
      <c r="E440" s="130"/>
      <c r="F440" s="130"/>
      <c r="G440" s="130"/>
      <c r="H440" s="28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spans="1:26" ht="15.75" customHeight="1">
      <c r="A441" s="28"/>
      <c r="B441" s="27"/>
      <c r="C441" s="130"/>
      <c r="D441" s="130"/>
      <c r="E441" s="130"/>
      <c r="F441" s="130"/>
      <c r="G441" s="130"/>
      <c r="H441" s="28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spans="1:26" ht="15.75" customHeight="1">
      <c r="A442" s="28"/>
      <c r="B442" s="27"/>
      <c r="C442" s="130"/>
      <c r="D442" s="130"/>
      <c r="E442" s="130"/>
      <c r="F442" s="130"/>
      <c r="G442" s="130"/>
      <c r="H442" s="28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spans="1:26" ht="15.75" customHeight="1">
      <c r="A443" s="28"/>
      <c r="B443" s="27"/>
      <c r="C443" s="130"/>
      <c r="D443" s="130"/>
      <c r="E443" s="130"/>
      <c r="F443" s="130"/>
      <c r="G443" s="130"/>
      <c r="H443" s="28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spans="1:26" ht="15.75" customHeight="1">
      <c r="A444" s="28"/>
      <c r="B444" s="27"/>
      <c r="C444" s="130"/>
      <c r="D444" s="130"/>
      <c r="E444" s="130"/>
      <c r="F444" s="130"/>
      <c r="G444" s="130"/>
      <c r="H444" s="28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spans="1:26" ht="15.75" customHeight="1">
      <c r="A445" s="28"/>
      <c r="B445" s="27"/>
      <c r="C445" s="130"/>
      <c r="D445" s="130"/>
      <c r="E445" s="130"/>
      <c r="F445" s="130"/>
      <c r="G445" s="130"/>
      <c r="H445" s="28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spans="1:26" ht="15.75" customHeight="1">
      <c r="A446" s="28"/>
      <c r="B446" s="27"/>
      <c r="C446" s="130"/>
      <c r="D446" s="130"/>
      <c r="E446" s="130"/>
      <c r="F446" s="130"/>
      <c r="G446" s="130"/>
      <c r="H446" s="28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spans="1:26" ht="15.75" customHeight="1">
      <c r="A447" s="28"/>
      <c r="B447" s="27"/>
      <c r="C447" s="130"/>
      <c r="D447" s="130"/>
      <c r="E447" s="130"/>
      <c r="F447" s="130"/>
      <c r="G447" s="130"/>
      <c r="H447" s="28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spans="1:26" ht="15.75" customHeight="1">
      <c r="A448" s="28"/>
      <c r="B448" s="27"/>
      <c r="C448" s="130"/>
      <c r="D448" s="130"/>
      <c r="E448" s="130"/>
      <c r="F448" s="130"/>
      <c r="G448" s="130"/>
      <c r="H448" s="28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spans="1:26" ht="15.75" customHeight="1">
      <c r="A449" s="28"/>
      <c r="B449" s="27"/>
      <c r="C449" s="130"/>
      <c r="D449" s="130"/>
      <c r="E449" s="130"/>
      <c r="F449" s="130"/>
      <c r="G449" s="130"/>
      <c r="H449" s="28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spans="1:26" ht="15.75" customHeight="1">
      <c r="A450" s="28"/>
      <c r="B450" s="27"/>
      <c r="C450" s="130"/>
      <c r="D450" s="130"/>
      <c r="E450" s="130"/>
      <c r="F450" s="130"/>
      <c r="G450" s="130"/>
      <c r="H450" s="28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spans="1:26" ht="15.75" customHeight="1">
      <c r="A451" s="28"/>
      <c r="B451" s="27"/>
      <c r="C451" s="130"/>
      <c r="D451" s="130"/>
      <c r="E451" s="130"/>
      <c r="F451" s="130"/>
      <c r="G451" s="130"/>
      <c r="H451" s="28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spans="1:26" ht="15.75" customHeight="1">
      <c r="A452" s="28"/>
      <c r="B452" s="27"/>
      <c r="C452" s="130"/>
      <c r="D452" s="130"/>
      <c r="E452" s="130"/>
      <c r="F452" s="130"/>
      <c r="G452" s="130"/>
      <c r="H452" s="28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spans="1:26" ht="15.75" customHeight="1">
      <c r="A453" s="28"/>
      <c r="B453" s="27"/>
      <c r="C453" s="130"/>
      <c r="D453" s="130"/>
      <c r="E453" s="130"/>
      <c r="F453" s="130"/>
      <c r="G453" s="130"/>
      <c r="H453" s="28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spans="1:26" ht="15.75" customHeight="1">
      <c r="A454" s="28"/>
      <c r="B454" s="27"/>
      <c r="C454" s="130"/>
      <c r="D454" s="130"/>
      <c r="E454" s="130"/>
      <c r="F454" s="130"/>
      <c r="G454" s="130"/>
      <c r="H454" s="28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spans="1:26" ht="15.75" customHeight="1">
      <c r="A455" s="28"/>
      <c r="B455" s="27"/>
      <c r="C455" s="130"/>
      <c r="D455" s="130"/>
      <c r="E455" s="130"/>
      <c r="F455" s="130"/>
      <c r="G455" s="130"/>
      <c r="H455" s="28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spans="1:26" ht="15.75" customHeight="1">
      <c r="A456" s="28"/>
      <c r="B456" s="27"/>
      <c r="C456" s="130"/>
      <c r="D456" s="130"/>
      <c r="E456" s="130"/>
      <c r="F456" s="130"/>
      <c r="G456" s="130"/>
      <c r="H456" s="28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spans="1:26" ht="15.75" customHeight="1">
      <c r="A457" s="28"/>
      <c r="B457" s="27"/>
      <c r="C457" s="130"/>
      <c r="D457" s="130"/>
      <c r="E457" s="130"/>
      <c r="F457" s="130"/>
      <c r="G457" s="130"/>
      <c r="H457" s="28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spans="1:26" ht="15.75" customHeight="1">
      <c r="A458" s="28"/>
      <c r="B458" s="27"/>
      <c r="C458" s="130"/>
      <c r="D458" s="130"/>
      <c r="E458" s="130"/>
      <c r="F458" s="130"/>
      <c r="G458" s="130"/>
      <c r="H458" s="28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spans="1:26" ht="15.75" customHeight="1">
      <c r="A459" s="28"/>
      <c r="B459" s="27"/>
      <c r="C459" s="130"/>
      <c r="D459" s="130"/>
      <c r="E459" s="130"/>
      <c r="F459" s="130"/>
      <c r="G459" s="130"/>
      <c r="H459" s="28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spans="1:26" ht="15.75" customHeight="1">
      <c r="A460" s="28"/>
      <c r="B460" s="27"/>
      <c r="C460" s="130"/>
      <c r="D460" s="130"/>
      <c r="E460" s="130"/>
      <c r="F460" s="130"/>
      <c r="G460" s="130"/>
      <c r="H460" s="28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spans="1:26" ht="15.75" customHeight="1">
      <c r="A461" s="28"/>
      <c r="B461" s="27"/>
      <c r="C461" s="130"/>
      <c r="D461" s="130"/>
      <c r="E461" s="130"/>
      <c r="F461" s="130"/>
      <c r="G461" s="130"/>
      <c r="H461" s="28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spans="1:26" ht="15.75" customHeight="1">
      <c r="A462" s="28"/>
      <c r="B462" s="27"/>
      <c r="C462" s="130"/>
      <c r="D462" s="130"/>
      <c r="E462" s="130"/>
      <c r="F462" s="130"/>
      <c r="G462" s="130"/>
      <c r="H462" s="28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spans="1:26" ht="15.75" customHeight="1">
      <c r="A463" s="28"/>
      <c r="B463" s="27"/>
      <c r="C463" s="130"/>
      <c r="D463" s="130"/>
      <c r="E463" s="130"/>
      <c r="F463" s="130"/>
      <c r="G463" s="130"/>
      <c r="H463" s="28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spans="1:26" ht="15.75" customHeight="1">
      <c r="A464" s="28"/>
      <c r="B464" s="27"/>
      <c r="C464" s="130"/>
      <c r="D464" s="130"/>
      <c r="E464" s="130"/>
      <c r="F464" s="130"/>
      <c r="G464" s="130"/>
      <c r="H464" s="28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spans="1:26" ht="15.75" customHeight="1">
      <c r="A465" s="28"/>
      <c r="B465" s="27"/>
      <c r="C465" s="130"/>
      <c r="D465" s="130"/>
      <c r="E465" s="130"/>
      <c r="F465" s="130"/>
      <c r="G465" s="130"/>
      <c r="H465" s="28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spans="1:26" ht="15.75" customHeight="1">
      <c r="A466" s="28"/>
      <c r="B466" s="27"/>
      <c r="C466" s="130"/>
      <c r="D466" s="130"/>
      <c r="E466" s="130"/>
      <c r="F466" s="130"/>
      <c r="G466" s="130"/>
      <c r="H466" s="28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spans="1:26" ht="15.75" customHeight="1">
      <c r="A467" s="28"/>
      <c r="B467" s="27"/>
      <c r="C467" s="130"/>
      <c r="D467" s="130"/>
      <c r="E467" s="130"/>
      <c r="F467" s="130"/>
      <c r="G467" s="130"/>
      <c r="H467" s="28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spans="1:26" ht="15.75" customHeight="1">
      <c r="A468" s="28"/>
      <c r="B468" s="27"/>
      <c r="C468" s="130"/>
      <c r="D468" s="130"/>
      <c r="E468" s="130"/>
      <c r="F468" s="130"/>
      <c r="G468" s="130"/>
      <c r="H468" s="28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spans="1:26" ht="15.75" customHeight="1">
      <c r="A469" s="28"/>
      <c r="B469" s="27"/>
      <c r="C469" s="130"/>
      <c r="D469" s="130"/>
      <c r="E469" s="130"/>
      <c r="F469" s="130"/>
      <c r="G469" s="130"/>
      <c r="H469" s="28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spans="1:26" ht="15.75" customHeight="1">
      <c r="A470" s="28"/>
      <c r="B470" s="27"/>
      <c r="C470" s="130"/>
      <c r="D470" s="130"/>
      <c r="E470" s="130"/>
      <c r="F470" s="130"/>
      <c r="G470" s="130"/>
      <c r="H470" s="28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spans="1:26" ht="15.75" customHeight="1">
      <c r="A471" s="28"/>
      <c r="B471" s="27"/>
      <c r="C471" s="130"/>
      <c r="D471" s="130"/>
      <c r="E471" s="130"/>
      <c r="F471" s="130"/>
      <c r="G471" s="130"/>
      <c r="H471" s="28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spans="1:26" ht="15.75" customHeight="1">
      <c r="A472" s="28"/>
      <c r="B472" s="27"/>
      <c r="C472" s="130"/>
      <c r="D472" s="130"/>
      <c r="E472" s="130"/>
      <c r="F472" s="130"/>
      <c r="G472" s="130"/>
      <c r="H472" s="28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spans="1:26" ht="15.75" customHeight="1">
      <c r="A473" s="28"/>
      <c r="B473" s="27"/>
      <c r="C473" s="130"/>
      <c r="D473" s="130"/>
      <c r="E473" s="130"/>
      <c r="F473" s="130"/>
      <c r="G473" s="130"/>
      <c r="H473" s="28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spans="1:26" ht="15.75" customHeight="1">
      <c r="A474" s="28"/>
      <c r="B474" s="27"/>
      <c r="C474" s="130"/>
      <c r="D474" s="130"/>
      <c r="E474" s="130"/>
      <c r="F474" s="130"/>
      <c r="G474" s="130"/>
      <c r="H474" s="28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spans="1:26" ht="15.75" customHeight="1">
      <c r="A475" s="28"/>
      <c r="B475" s="27"/>
      <c r="C475" s="130"/>
      <c r="D475" s="130"/>
      <c r="E475" s="130"/>
      <c r="F475" s="130"/>
      <c r="G475" s="130"/>
      <c r="H475" s="28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spans="1:26" ht="15.75" customHeight="1">
      <c r="A476" s="28"/>
      <c r="B476" s="27"/>
      <c r="C476" s="130"/>
      <c r="D476" s="130"/>
      <c r="E476" s="130"/>
      <c r="F476" s="130"/>
      <c r="G476" s="130"/>
      <c r="H476" s="28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spans="1:26" ht="15.75" customHeight="1">
      <c r="A477" s="28"/>
      <c r="B477" s="27"/>
      <c r="C477" s="130"/>
      <c r="D477" s="130"/>
      <c r="E477" s="130"/>
      <c r="F477" s="130"/>
      <c r="G477" s="130"/>
      <c r="H477" s="28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spans="1:26" ht="15.75" customHeight="1">
      <c r="A478" s="28"/>
      <c r="B478" s="27"/>
      <c r="C478" s="130"/>
      <c r="D478" s="130"/>
      <c r="E478" s="130"/>
      <c r="F478" s="130"/>
      <c r="G478" s="130"/>
      <c r="H478" s="28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spans="1:26" ht="15.75" customHeight="1">
      <c r="A479" s="28"/>
      <c r="B479" s="27"/>
      <c r="C479" s="130"/>
      <c r="D479" s="130"/>
      <c r="E479" s="130"/>
      <c r="F479" s="130"/>
      <c r="G479" s="130"/>
      <c r="H479" s="28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spans="1:26" ht="15.75" customHeight="1">
      <c r="A480" s="28"/>
      <c r="B480" s="27"/>
      <c r="C480" s="130"/>
      <c r="D480" s="130"/>
      <c r="E480" s="130"/>
      <c r="F480" s="130"/>
      <c r="G480" s="130"/>
      <c r="H480" s="28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spans="1:26" ht="15.75" customHeight="1">
      <c r="A481" s="28"/>
      <c r="B481" s="27"/>
      <c r="C481" s="130"/>
      <c r="D481" s="130"/>
      <c r="E481" s="130"/>
      <c r="F481" s="130"/>
      <c r="G481" s="130"/>
      <c r="H481" s="28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spans="1:26" ht="15.75" customHeight="1">
      <c r="A482" s="28"/>
      <c r="B482" s="27"/>
      <c r="C482" s="130"/>
      <c r="D482" s="130"/>
      <c r="E482" s="130"/>
      <c r="F482" s="130"/>
      <c r="G482" s="130"/>
      <c r="H482" s="28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spans="1:26" ht="15.75" customHeight="1">
      <c r="A483" s="28"/>
      <c r="B483" s="27"/>
      <c r="C483" s="130"/>
      <c r="D483" s="130"/>
      <c r="E483" s="130"/>
      <c r="F483" s="130"/>
      <c r="G483" s="130"/>
      <c r="H483" s="28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spans="1:26" ht="15.75" customHeight="1">
      <c r="A484" s="28"/>
      <c r="B484" s="27"/>
      <c r="C484" s="130"/>
      <c r="D484" s="130"/>
      <c r="E484" s="130"/>
      <c r="F484" s="130"/>
      <c r="G484" s="130"/>
      <c r="H484" s="28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spans="1:26" ht="15.75" customHeight="1">
      <c r="A485" s="28"/>
      <c r="B485" s="27"/>
      <c r="C485" s="130"/>
      <c r="D485" s="130"/>
      <c r="E485" s="130"/>
      <c r="F485" s="130"/>
      <c r="G485" s="130"/>
      <c r="H485" s="28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spans="1:26" ht="15.75" customHeight="1">
      <c r="A486" s="28"/>
      <c r="B486" s="27"/>
      <c r="C486" s="130"/>
      <c r="D486" s="130"/>
      <c r="E486" s="130"/>
      <c r="F486" s="130"/>
      <c r="G486" s="130"/>
      <c r="H486" s="28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spans="1:26" ht="15.75" customHeight="1">
      <c r="A487" s="28"/>
      <c r="B487" s="27"/>
      <c r="C487" s="130"/>
      <c r="D487" s="130"/>
      <c r="E487" s="130"/>
      <c r="F487" s="130"/>
      <c r="G487" s="130"/>
      <c r="H487" s="28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spans="1:26" ht="15.75" customHeight="1">
      <c r="A488" s="28"/>
      <c r="B488" s="27"/>
      <c r="C488" s="130"/>
      <c r="D488" s="130"/>
      <c r="E488" s="130"/>
      <c r="F488" s="130"/>
      <c r="G488" s="130"/>
      <c r="H488" s="28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spans="1:26" ht="15.75" customHeight="1">
      <c r="A489" s="28"/>
      <c r="B489" s="27"/>
      <c r="C489" s="130"/>
      <c r="D489" s="130"/>
      <c r="E489" s="130"/>
      <c r="F489" s="130"/>
      <c r="G489" s="130"/>
      <c r="H489" s="28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spans="1:26" ht="15.75" customHeight="1">
      <c r="A490" s="28"/>
      <c r="B490" s="27"/>
      <c r="C490" s="130"/>
      <c r="D490" s="130"/>
      <c r="E490" s="130"/>
      <c r="F490" s="130"/>
      <c r="G490" s="130"/>
      <c r="H490" s="28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spans="1:26" ht="15.75" customHeight="1">
      <c r="A491" s="28"/>
      <c r="B491" s="27"/>
      <c r="C491" s="130"/>
      <c r="D491" s="130"/>
      <c r="E491" s="130"/>
      <c r="F491" s="130"/>
      <c r="G491" s="130"/>
      <c r="H491" s="28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spans="1:26" ht="15.75" customHeight="1">
      <c r="A492" s="28"/>
      <c r="B492" s="27"/>
      <c r="C492" s="130"/>
      <c r="D492" s="130"/>
      <c r="E492" s="130"/>
      <c r="F492" s="130"/>
      <c r="G492" s="130"/>
      <c r="H492" s="28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spans="1:26" ht="15.75" customHeight="1">
      <c r="A493" s="28"/>
      <c r="B493" s="27"/>
      <c r="C493" s="130"/>
      <c r="D493" s="130"/>
      <c r="E493" s="130"/>
      <c r="F493" s="130"/>
      <c r="G493" s="130"/>
      <c r="H493" s="28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spans="1:26" ht="15.75" customHeight="1">
      <c r="A494" s="28"/>
      <c r="B494" s="27"/>
      <c r="C494" s="130"/>
      <c r="D494" s="130"/>
      <c r="E494" s="130"/>
      <c r="F494" s="130"/>
      <c r="G494" s="130"/>
      <c r="H494" s="28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spans="1:26" ht="15.75" customHeight="1">
      <c r="A495" s="28"/>
      <c r="B495" s="27"/>
      <c r="C495" s="130"/>
      <c r="D495" s="130"/>
      <c r="E495" s="130"/>
      <c r="F495" s="130"/>
      <c r="G495" s="130"/>
      <c r="H495" s="28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spans="1:26" ht="15.75" customHeight="1">
      <c r="A496" s="28"/>
      <c r="B496" s="27"/>
      <c r="C496" s="130"/>
      <c r="D496" s="130"/>
      <c r="E496" s="130"/>
      <c r="F496" s="130"/>
      <c r="G496" s="130"/>
      <c r="H496" s="28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spans="1:26" ht="15.75" customHeight="1">
      <c r="A497" s="28"/>
      <c r="B497" s="27"/>
      <c r="C497" s="130"/>
      <c r="D497" s="130"/>
      <c r="E497" s="130"/>
      <c r="F497" s="130"/>
      <c r="G497" s="130"/>
      <c r="H497" s="28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spans="1:26" ht="15.75" customHeight="1">
      <c r="A498" s="28"/>
      <c r="B498" s="27"/>
      <c r="C498" s="130"/>
      <c r="D498" s="130"/>
      <c r="E498" s="130"/>
      <c r="F498" s="130"/>
      <c r="G498" s="130"/>
      <c r="H498" s="28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spans="1:26" ht="15.75" customHeight="1">
      <c r="A499" s="28"/>
      <c r="B499" s="27"/>
      <c r="C499" s="130"/>
      <c r="D499" s="130"/>
      <c r="E499" s="130"/>
      <c r="F499" s="130"/>
      <c r="G499" s="130"/>
      <c r="H499" s="28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spans="1:26" ht="15.75" customHeight="1">
      <c r="A500" s="28"/>
      <c r="B500" s="27"/>
      <c r="C500" s="130"/>
      <c r="D500" s="130"/>
      <c r="E500" s="130"/>
      <c r="F500" s="130"/>
      <c r="G500" s="130"/>
      <c r="H500" s="28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spans="1:26" ht="15.75" customHeight="1">
      <c r="A501" s="28"/>
      <c r="B501" s="27"/>
      <c r="C501" s="130"/>
      <c r="D501" s="130"/>
      <c r="E501" s="130"/>
      <c r="F501" s="130"/>
      <c r="G501" s="130"/>
      <c r="H501" s="28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spans="1:26" ht="15.75" customHeight="1">
      <c r="A502" s="28"/>
      <c r="B502" s="27"/>
      <c r="C502" s="130"/>
      <c r="D502" s="130"/>
      <c r="E502" s="130"/>
      <c r="F502" s="130"/>
      <c r="G502" s="130"/>
      <c r="H502" s="28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spans="1:26" ht="15.75" customHeight="1">
      <c r="A503" s="28"/>
      <c r="B503" s="27"/>
      <c r="C503" s="130"/>
      <c r="D503" s="130"/>
      <c r="E503" s="130"/>
      <c r="F503" s="130"/>
      <c r="G503" s="130"/>
      <c r="H503" s="28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spans="1:26" ht="15.75" customHeight="1">
      <c r="A504" s="28"/>
      <c r="B504" s="27"/>
      <c r="C504" s="130"/>
      <c r="D504" s="130"/>
      <c r="E504" s="130"/>
      <c r="F504" s="130"/>
      <c r="G504" s="130"/>
      <c r="H504" s="28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spans="1:26" ht="15.75" customHeight="1">
      <c r="A505" s="28"/>
      <c r="B505" s="27"/>
      <c r="C505" s="130"/>
      <c r="D505" s="130"/>
      <c r="E505" s="130"/>
      <c r="F505" s="130"/>
      <c r="G505" s="130"/>
      <c r="H505" s="28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spans="1:26" ht="15.75" customHeight="1">
      <c r="A506" s="28"/>
      <c r="B506" s="27"/>
      <c r="C506" s="130"/>
      <c r="D506" s="130"/>
      <c r="E506" s="130"/>
      <c r="F506" s="130"/>
      <c r="G506" s="130"/>
      <c r="H506" s="28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spans="1:26" ht="15.75" customHeight="1">
      <c r="A507" s="28"/>
      <c r="B507" s="27"/>
      <c r="C507" s="130"/>
      <c r="D507" s="130"/>
      <c r="E507" s="130"/>
      <c r="F507" s="130"/>
      <c r="G507" s="130"/>
      <c r="H507" s="28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spans="1:26" ht="15.75" customHeight="1">
      <c r="A508" s="28"/>
      <c r="B508" s="27"/>
      <c r="C508" s="130"/>
      <c r="D508" s="130"/>
      <c r="E508" s="130"/>
      <c r="F508" s="130"/>
      <c r="G508" s="130"/>
      <c r="H508" s="28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spans="1:26" ht="15.75" customHeight="1">
      <c r="A509" s="28"/>
      <c r="B509" s="27"/>
      <c r="C509" s="130"/>
      <c r="D509" s="130"/>
      <c r="E509" s="130"/>
      <c r="F509" s="130"/>
      <c r="G509" s="130"/>
      <c r="H509" s="28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spans="1:26" ht="15.75" customHeight="1">
      <c r="A510" s="28"/>
      <c r="B510" s="27"/>
      <c r="C510" s="130"/>
      <c r="D510" s="130"/>
      <c r="E510" s="130"/>
      <c r="F510" s="130"/>
      <c r="G510" s="130"/>
      <c r="H510" s="28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spans="1:26" ht="15.75" customHeight="1">
      <c r="A511" s="28"/>
      <c r="B511" s="27"/>
      <c r="C511" s="130"/>
      <c r="D511" s="130"/>
      <c r="E511" s="130"/>
      <c r="F511" s="130"/>
      <c r="G511" s="130"/>
      <c r="H511" s="28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spans="1:26" ht="15.75" customHeight="1">
      <c r="A512" s="28"/>
      <c r="B512" s="27"/>
      <c r="C512" s="130"/>
      <c r="D512" s="130"/>
      <c r="E512" s="130"/>
      <c r="F512" s="130"/>
      <c r="G512" s="130"/>
      <c r="H512" s="28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spans="1:26" ht="15.75" customHeight="1">
      <c r="A513" s="28"/>
      <c r="B513" s="27"/>
      <c r="C513" s="130"/>
      <c r="D513" s="130"/>
      <c r="E513" s="130"/>
      <c r="F513" s="130"/>
      <c r="G513" s="130"/>
      <c r="H513" s="28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spans="1:26" ht="15.75" customHeight="1">
      <c r="A514" s="28"/>
      <c r="B514" s="27"/>
      <c r="C514" s="130"/>
      <c r="D514" s="130"/>
      <c r="E514" s="130"/>
      <c r="F514" s="130"/>
      <c r="G514" s="130"/>
      <c r="H514" s="28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spans="1:26" ht="15.75" customHeight="1">
      <c r="A515" s="28"/>
      <c r="B515" s="27"/>
      <c r="C515" s="130"/>
      <c r="D515" s="130"/>
      <c r="E515" s="130"/>
      <c r="F515" s="130"/>
      <c r="G515" s="130"/>
      <c r="H515" s="28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spans="1:26" ht="15.75" customHeight="1">
      <c r="A516" s="28"/>
      <c r="B516" s="27"/>
      <c r="C516" s="130"/>
      <c r="D516" s="130"/>
      <c r="E516" s="130"/>
      <c r="F516" s="130"/>
      <c r="G516" s="130"/>
      <c r="H516" s="28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spans="1:26" ht="15.75" customHeight="1">
      <c r="A517" s="28"/>
      <c r="B517" s="27"/>
      <c r="C517" s="130"/>
      <c r="D517" s="130"/>
      <c r="E517" s="130"/>
      <c r="F517" s="130"/>
      <c r="G517" s="130"/>
      <c r="H517" s="28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spans="1:26" ht="15.75" customHeight="1">
      <c r="A518" s="28"/>
      <c r="B518" s="27"/>
      <c r="C518" s="130"/>
      <c r="D518" s="130"/>
      <c r="E518" s="130"/>
      <c r="F518" s="130"/>
      <c r="G518" s="130"/>
      <c r="H518" s="28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spans="1:26" ht="15.75" customHeight="1">
      <c r="A519" s="28"/>
      <c r="B519" s="27"/>
      <c r="C519" s="130"/>
      <c r="D519" s="130"/>
      <c r="E519" s="130"/>
      <c r="F519" s="130"/>
      <c r="G519" s="130"/>
      <c r="H519" s="28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spans="1:26" ht="15.75" customHeight="1">
      <c r="A520" s="28"/>
      <c r="B520" s="27"/>
      <c r="C520" s="130"/>
      <c r="D520" s="130"/>
      <c r="E520" s="130"/>
      <c r="F520" s="130"/>
      <c r="G520" s="130"/>
      <c r="H520" s="28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spans="1:26" ht="15.75" customHeight="1">
      <c r="A521" s="28"/>
      <c r="B521" s="27"/>
      <c r="C521" s="130"/>
      <c r="D521" s="130"/>
      <c r="E521" s="130"/>
      <c r="F521" s="130"/>
      <c r="G521" s="130"/>
      <c r="H521" s="28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spans="1:26" ht="15.75" customHeight="1">
      <c r="A522" s="28"/>
      <c r="B522" s="27"/>
      <c r="C522" s="130"/>
      <c r="D522" s="130"/>
      <c r="E522" s="130"/>
      <c r="F522" s="130"/>
      <c r="G522" s="130"/>
      <c r="H522" s="28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spans="1:26" ht="15.75" customHeight="1">
      <c r="A523" s="28"/>
      <c r="B523" s="27"/>
      <c r="C523" s="130"/>
      <c r="D523" s="130"/>
      <c r="E523" s="130"/>
      <c r="F523" s="130"/>
      <c r="G523" s="130"/>
      <c r="H523" s="28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spans="1:26" ht="15.75" customHeight="1">
      <c r="A524" s="28"/>
      <c r="B524" s="27"/>
      <c r="C524" s="130"/>
      <c r="D524" s="130"/>
      <c r="E524" s="130"/>
      <c r="F524" s="130"/>
      <c r="G524" s="130"/>
      <c r="H524" s="28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spans="1:26" ht="15.75" customHeight="1">
      <c r="A525" s="28"/>
      <c r="B525" s="27"/>
      <c r="C525" s="130"/>
      <c r="D525" s="130"/>
      <c r="E525" s="130"/>
      <c r="F525" s="130"/>
      <c r="G525" s="130"/>
      <c r="H525" s="28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spans="1:26" ht="15.75" customHeight="1">
      <c r="A526" s="28"/>
      <c r="B526" s="27"/>
      <c r="C526" s="130"/>
      <c r="D526" s="130"/>
      <c r="E526" s="130"/>
      <c r="F526" s="130"/>
      <c r="G526" s="130"/>
      <c r="H526" s="28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spans="1:26" ht="15.75" customHeight="1">
      <c r="A527" s="28"/>
      <c r="B527" s="27"/>
      <c r="C527" s="130"/>
      <c r="D527" s="130"/>
      <c r="E527" s="130"/>
      <c r="F527" s="130"/>
      <c r="G527" s="130"/>
      <c r="H527" s="28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spans="1:26" ht="15.75" customHeight="1">
      <c r="A528" s="28"/>
      <c r="B528" s="27"/>
      <c r="C528" s="130"/>
      <c r="D528" s="130"/>
      <c r="E528" s="130"/>
      <c r="F528" s="130"/>
      <c r="G528" s="130"/>
      <c r="H528" s="28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spans="1:26" ht="15.75" customHeight="1">
      <c r="A529" s="28"/>
      <c r="B529" s="27"/>
      <c r="C529" s="130"/>
      <c r="D529" s="130"/>
      <c r="E529" s="130"/>
      <c r="F529" s="130"/>
      <c r="G529" s="130"/>
      <c r="H529" s="28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spans="1:26" ht="15.75" customHeight="1">
      <c r="A530" s="28"/>
      <c r="B530" s="27"/>
      <c r="C530" s="130"/>
      <c r="D530" s="130"/>
      <c r="E530" s="130"/>
      <c r="F530" s="130"/>
      <c r="G530" s="130"/>
      <c r="H530" s="28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spans="1:26" ht="15.75" customHeight="1">
      <c r="A531" s="28"/>
      <c r="B531" s="27"/>
      <c r="C531" s="130"/>
      <c r="D531" s="130"/>
      <c r="E531" s="130"/>
      <c r="F531" s="130"/>
      <c r="G531" s="130"/>
      <c r="H531" s="28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spans="1:26" ht="15.75" customHeight="1">
      <c r="A532" s="28"/>
      <c r="B532" s="27"/>
      <c r="C532" s="130"/>
      <c r="D532" s="130"/>
      <c r="E532" s="130"/>
      <c r="F532" s="130"/>
      <c r="G532" s="130"/>
      <c r="H532" s="28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spans="1:26" ht="15.75" customHeight="1">
      <c r="A533" s="28"/>
      <c r="B533" s="27"/>
      <c r="C533" s="130"/>
      <c r="D533" s="130"/>
      <c r="E533" s="130"/>
      <c r="F533" s="130"/>
      <c r="G533" s="130"/>
      <c r="H533" s="28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spans="1:26" ht="15.75" customHeight="1">
      <c r="A534" s="28"/>
      <c r="B534" s="27"/>
      <c r="C534" s="130"/>
      <c r="D534" s="130"/>
      <c r="E534" s="130"/>
      <c r="F534" s="130"/>
      <c r="G534" s="130"/>
      <c r="H534" s="28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spans="1:26" ht="15.75" customHeight="1">
      <c r="A535" s="28"/>
      <c r="B535" s="27"/>
      <c r="C535" s="130"/>
      <c r="D535" s="130"/>
      <c r="E535" s="130"/>
      <c r="F535" s="130"/>
      <c r="G535" s="130"/>
      <c r="H535" s="28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spans="1:26" ht="15.75" customHeight="1">
      <c r="A536" s="28"/>
      <c r="B536" s="27"/>
      <c r="C536" s="130"/>
      <c r="D536" s="130"/>
      <c r="E536" s="130"/>
      <c r="F536" s="130"/>
      <c r="G536" s="130"/>
      <c r="H536" s="28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spans="1:26" ht="15.75" customHeight="1">
      <c r="A537" s="28"/>
      <c r="B537" s="27"/>
      <c r="C537" s="130"/>
      <c r="D537" s="130"/>
      <c r="E537" s="130"/>
      <c r="F537" s="130"/>
      <c r="G537" s="130"/>
      <c r="H537" s="28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spans="1:26" ht="15.75" customHeight="1">
      <c r="A538" s="28"/>
      <c r="B538" s="27"/>
      <c r="C538" s="130"/>
      <c r="D538" s="130"/>
      <c r="E538" s="130"/>
      <c r="F538" s="130"/>
      <c r="G538" s="130"/>
      <c r="H538" s="28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spans="1:26" ht="15.75" customHeight="1">
      <c r="A539" s="28"/>
      <c r="B539" s="27"/>
      <c r="C539" s="130"/>
      <c r="D539" s="130"/>
      <c r="E539" s="130"/>
      <c r="F539" s="130"/>
      <c r="G539" s="130"/>
      <c r="H539" s="28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spans="1:26" ht="15.75" customHeight="1">
      <c r="A540" s="28"/>
      <c r="B540" s="27"/>
      <c r="C540" s="130"/>
      <c r="D540" s="130"/>
      <c r="E540" s="130"/>
      <c r="F540" s="130"/>
      <c r="G540" s="130"/>
      <c r="H540" s="28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spans="1:26" ht="15.75" customHeight="1">
      <c r="A541" s="28"/>
      <c r="B541" s="27"/>
      <c r="C541" s="130"/>
      <c r="D541" s="130"/>
      <c r="E541" s="130"/>
      <c r="F541" s="130"/>
      <c r="G541" s="130"/>
      <c r="H541" s="28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spans="1:26" ht="15.75" customHeight="1">
      <c r="A542" s="28"/>
      <c r="B542" s="27"/>
      <c r="C542" s="130"/>
      <c r="D542" s="130"/>
      <c r="E542" s="130"/>
      <c r="F542" s="130"/>
      <c r="G542" s="130"/>
      <c r="H542" s="28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spans="1:26" ht="15.75" customHeight="1">
      <c r="A543" s="28"/>
      <c r="B543" s="27"/>
      <c r="C543" s="130"/>
      <c r="D543" s="130"/>
      <c r="E543" s="130"/>
      <c r="F543" s="130"/>
      <c r="G543" s="130"/>
      <c r="H543" s="28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spans="1:26" ht="15.75" customHeight="1">
      <c r="A544" s="28"/>
      <c r="B544" s="27"/>
      <c r="C544" s="130"/>
      <c r="D544" s="130"/>
      <c r="E544" s="130"/>
      <c r="F544" s="130"/>
      <c r="G544" s="130"/>
      <c r="H544" s="28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spans="1:26" ht="15.75" customHeight="1">
      <c r="A545" s="28"/>
      <c r="B545" s="27"/>
      <c r="C545" s="130"/>
      <c r="D545" s="130"/>
      <c r="E545" s="130"/>
      <c r="F545" s="130"/>
      <c r="G545" s="130"/>
      <c r="H545" s="28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spans="1:26" ht="15.75" customHeight="1">
      <c r="A546" s="28"/>
      <c r="B546" s="27"/>
      <c r="C546" s="130"/>
      <c r="D546" s="130"/>
      <c r="E546" s="130"/>
      <c r="F546" s="130"/>
      <c r="G546" s="130"/>
      <c r="H546" s="28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spans="1:26" ht="15.75" customHeight="1">
      <c r="A547" s="28"/>
      <c r="B547" s="27"/>
      <c r="C547" s="130"/>
      <c r="D547" s="130"/>
      <c r="E547" s="130"/>
      <c r="F547" s="130"/>
      <c r="G547" s="130"/>
      <c r="H547" s="28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spans="1:26" ht="15.75" customHeight="1">
      <c r="A548" s="28"/>
      <c r="B548" s="27"/>
      <c r="C548" s="130"/>
      <c r="D548" s="130"/>
      <c r="E548" s="130"/>
      <c r="F548" s="130"/>
      <c r="G548" s="130"/>
      <c r="H548" s="28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spans="1:26" ht="15.75" customHeight="1">
      <c r="A549" s="28"/>
      <c r="B549" s="27"/>
      <c r="C549" s="130"/>
      <c r="D549" s="130"/>
      <c r="E549" s="130"/>
      <c r="F549" s="130"/>
      <c r="G549" s="130"/>
      <c r="H549" s="28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spans="1:26" ht="15.75" customHeight="1">
      <c r="A550" s="28"/>
      <c r="B550" s="27"/>
      <c r="C550" s="130"/>
      <c r="D550" s="130"/>
      <c r="E550" s="130"/>
      <c r="F550" s="130"/>
      <c r="G550" s="130"/>
      <c r="H550" s="28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spans="1:26" ht="15.75" customHeight="1">
      <c r="A551" s="28"/>
      <c r="B551" s="27"/>
      <c r="C551" s="130"/>
      <c r="D551" s="130"/>
      <c r="E551" s="130"/>
      <c r="F551" s="130"/>
      <c r="G551" s="130"/>
      <c r="H551" s="28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spans="1:26" ht="15.75" customHeight="1">
      <c r="A552" s="28"/>
      <c r="B552" s="27"/>
      <c r="C552" s="130"/>
      <c r="D552" s="130"/>
      <c r="E552" s="130"/>
      <c r="F552" s="130"/>
      <c r="G552" s="130"/>
      <c r="H552" s="28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spans="1:26" ht="15.75" customHeight="1">
      <c r="A553" s="28"/>
      <c r="B553" s="27"/>
      <c r="C553" s="130"/>
      <c r="D553" s="130"/>
      <c r="E553" s="130"/>
      <c r="F553" s="130"/>
      <c r="G553" s="130"/>
      <c r="H553" s="28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spans="1:26" ht="15.75" customHeight="1">
      <c r="A554" s="28"/>
      <c r="B554" s="27"/>
      <c r="C554" s="130"/>
      <c r="D554" s="130"/>
      <c r="E554" s="130"/>
      <c r="F554" s="130"/>
      <c r="G554" s="130"/>
      <c r="H554" s="28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spans="1:26" ht="15.75" customHeight="1">
      <c r="A555" s="28"/>
      <c r="B555" s="27"/>
      <c r="C555" s="130"/>
      <c r="D555" s="130"/>
      <c r="E555" s="130"/>
      <c r="F555" s="130"/>
      <c r="G555" s="130"/>
      <c r="H555" s="28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spans="1:26" ht="15.75" customHeight="1">
      <c r="A556" s="28"/>
      <c r="B556" s="27"/>
      <c r="C556" s="130"/>
      <c r="D556" s="130"/>
      <c r="E556" s="130"/>
      <c r="F556" s="130"/>
      <c r="G556" s="130"/>
      <c r="H556" s="28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spans="1:26" ht="15.75" customHeight="1">
      <c r="A557" s="28"/>
      <c r="B557" s="27"/>
      <c r="C557" s="130"/>
      <c r="D557" s="130"/>
      <c r="E557" s="130"/>
      <c r="F557" s="130"/>
      <c r="G557" s="130"/>
      <c r="H557" s="28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spans="1:26" ht="15.75" customHeight="1">
      <c r="A558" s="28"/>
      <c r="B558" s="27"/>
      <c r="C558" s="130"/>
      <c r="D558" s="130"/>
      <c r="E558" s="130"/>
      <c r="F558" s="130"/>
      <c r="G558" s="130"/>
      <c r="H558" s="28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spans="1:26" ht="15.75" customHeight="1">
      <c r="A559" s="28"/>
      <c r="B559" s="27"/>
      <c r="C559" s="130"/>
      <c r="D559" s="130"/>
      <c r="E559" s="130"/>
      <c r="F559" s="130"/>
      <c r="G559" s="130"/>
      <c r="H559" s="28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spans="1:26" ht="15.75" customHeight="1">
      <c r="A560" s="28"/>
      <c r="B560" s="27"/>
      <c r="C560" s="130"/>
      <c r="D560" s="130"/>
      <c r="E560" s="130"/>
      <c r="F560" s="130"/>
      <c r="G560" s="130"/>
      <c r="H560" s="28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spans="1:26" ht="15.75" customHeight="1">
      <c r="A561" s="28"/>
      <c r="B561" s="27"/>
      <c r="C561" s="130"/>
      <c r="D561" s="130"/>
      <c r="E561" s="130"/>
      <c r="F561" s="130"/>
      <c r="G561" s="130"/>
      <c r="H561" s="28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spans="1:26" ht="15.75" customHeight="1">
      <c r="A562" s="28"/>
      <c r="B562" s="27"/>
      <c r="C562" s="130"/>
      <c r="D562" s="130"/>
      <c r="E562" s="130"/>
      <c r="F562" s="130"/>
      <c r="G562" s="130"/>
      <c r="H562" s="28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spans="1:26" ht="15.75" customHeight="1">
      <c r="A563" s="28"/>
      <c r="B563" s="27"/>
      <c r="C563" s="130"/>
      <c r="D563" s="130"/>
      <c r="E563" s="130"/>
      <c r="F563" s="130"/>
      <c r="G563" s="130"/>
      <c r="H563" s="28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spans="1:26" ht="15.75" customHeight="1">
      <c r="A564" s="28"/>
      <c r="B564" s="27"/>
      <c r="C564" s="130"/>
      <c r="D564" s="130"/>
      <c r="E564" s="130"/>
      <c r="F564" s="130"/>
      <c r="G564" s="130"/>
      <c r="H564" s="28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spans="1:26" ht="15.75" customHeight="1">
      <c r="A565" s="28"/>
      <c r="B565" s="27"/>
      <c r="C565" s="130"/>
      <c r="D565" s="130"/>
      <c r="E565" s="130"/>
      <c r="F565" s="130"/>
      <c r="G565" s="130"/>
      <c r="H565" s="28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spans="1:26" ht="15.75" customHeight="1">
      <c r="A566" s="28"/>
      <c r="B566" s="27"/>
      <c r="C566" s="130"/>
      <c r="D566" s="130"/>
      <c r="E566" s="130"/>
      <c r="F566" s="130"/>
      <c r="G566" s="130"/>
      <c r="H566" s="28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spans="1:26" ht="15.75" customHeight="1">
      <c r="A567" s="28"/>
      <c r="B567" s="27"/>
      <c r="C567" s="130"/>
      <c r="D567" s="130"/>
      <c r="E567" s="130"/>
      <c r="F567" s="130"/>
      <c r="G567" s="130"/>
      <c r="H567" s="28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spans="1:26" ht="15.75" customHeight="1">
      <c r="A568" s="28"/>
      <c r="B568" s="27"/>
      <c r="C568" s="130"/>
      <c r="D568" s="130"/>
      <c r="E568" s="130"/>
      <c r="F568" s="130"/>
      <c r="G568" s="130"/>
      <c r="H568" s="28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spans="1:26" ht="15.75" customHeight="1">
      <c r="A569" s="28"/>
      <c r="B569" s="27"/>
      <c r="C569" s="130"/>
      <c r="D569" s="130"/>
      <c r="E569" s="130"/>
      <c r="F569" s="130"/>
      <c r="G569" s="130"/>
      <c r="H569" s="28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spans="1:26" ht="15.75" customHeight="1">
      <c r="A570" s="28"/>
      <c r="B570" s="27"/>
      <c r="C570" s="130"/>
      <c r="D570" s="130"/>
      <c r="E570" s="130"/>
      <c r="F570" s="130"/>
      <c r="G570" s="130"/>
      <c r="H570" s="28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spans="1:26" ht="15.75" customHeight="1">
      <c r="A571" s="28"/>
      <c r="B571" s="27"/>
      <c r="C571" s="130"/>
      <c r="D571" s="130"/>
      <c r="E571" s="130"/>
      <c r="F571" s="130"/>
      <c r="G571" s="130"/>
      <c r="H571" s="28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spans="1:26" ht="15.75" customHeight="1">
      <c r="A572" s="28"/>
      <c r="B572" s="27"/>
      <c r="C572" s="130"/>
      <c r="D572" s="130"/>
      <c r="E572" s="130"/>
      <c r="F572" s="130"/>
      <c r="G572" s="130"/>
      <c r="H572" s="28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spans="1:26" ht="15.75" customHeight="1">
      <c r="A573" s="28"/>
      <c r="B573" s="27"/>
      <c r="C573" s="130"/>
      <c r="D573" s="130"/>
      <c r="E573" s="130"/>
      <c r="F573" s="130"/>
      <c r="G573" s="130"/>
      <c r="H573" s="28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spans="1:26" ht="15.75" customHeight="1">
      <c r="A574" s="28"/>
      <c r="B574" s="27"/>
      <c r="C574" s="130"/>
      <c r="D574" s="130"/>
      <c r="E574" s="130"/>
      <c r="F574" s="130"/>
      <c r="G574" s="130"/>
      <c r="H574" s="28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spans="1:26" ht="15.75" customHeight="1">
      <c r="A575" s="28"/>
      <c r="B575" s="27"/>
      <c r="C575" s="130"/>
      <c r="D575" s="130"/>
      <c r="E575" s="130"/>
      <c r="F575" s="130"/>
      <c r="G575" s="130"/>
      <c r="H575" s="28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spans="1:26" ht="15.75" customHeight="1">
      <c r="A576" s="28"/>
      <c r="B576" s="27"/>
      <c r="C576" s="130"/>
      <c r="D576" s="130"/>
      <c r="E576" s="130"/>
      <c r="F576" s="130"/>
      <c r="G576" s="130"/>
      <c r="H576" s="28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spans="1:26" ht="15.75" customHeight="1">
      <c r="A577" s="28"/>
      <c r="B577" s="27"/>
      <c r="C577" s="130"/>
      <c r="D577" s="130"/>
      <c r="E577" s="130"/>
      <c r="F577" s="130"/>
      <c r="G577" s="130"/>
      <c r="H577" s="28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spans="1:26" ht="15.75" customHeight="1">
      <c r="A578" s="28"/>
      <c r="B578" s="27"/>
      <c r="C578" s="130"/>
      <c r="D578" s="130"/>
      <c r="E578" s="130"/>
      <c r="F578" s="130"/>
      <c r="G578" s="130"/>
      <c r="H578" s="28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spans="1:26" ht="15.75" customHeight="1">
      <c r="A579" s="28"/>
      <c r="B579" s="27"/>
      <c r="C579" s="130"/>
      <c r="D579" s="130"/>
      <c r="E579" s="130"/>
      <c r="F579" s="130"/>
      <c r="G579" s="130"/>
      <c r="H579" s="28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spans="1:26" ht="15.75" customHeight="1">
      <c r="A580" s="28"/>
      <c r="B580" s="27"/>
      <c r="C580" s="130"/>
      <c r="D580" s="130"/>
      <c r="E580" s="130"/>
      <c r="F580" s="130"/>
      <c r="G580" s="130"/>
      <c r="H580" s="28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spans="1:26" ht="15.75" customHeight="1">
      <c r="A581" s="28"/>
      <c r="B581" s="27"/>
      <c r="C581" s="130"/>
      <c r="D581" s="130"/>
      <c r="E581" s="130"/>
      <c r="F581" s="130"/>
      <c r="G581" s="130"/>
      <c r="H581" s="28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spans="1:26" ht="15.75" customHeight="1">
      <c r="A582" s="28"/>
      <c r="B582" s="27"/>
      <c r="C582" s="130"/>
      <c r="D582" s="130"/>
      <c r="E582" s="130"/>
      <c r="F582" s="130"/>
      <c r="G582" s="130"/>
      <c r="H582" s="28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spans="1:26" ht="15.75" customHeight="1">
      <c r="A583" s="28"/>
      <c r="B583" s="27"/>
      <c r="C583" s="130"/>
      <c r="D583" s="130"/>
      <c r="E583" s="130"/>
      <c r="F583" s="130"/>
      <c r="G583" s="130"/>
      <c r="H583" s="28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spans="1:26" ht="15.75" customHeight="1">
      <c r="A584" s="28"/>
      <c r="B584" s="27"/>
      <c r="C584" s="130"/>
      <c r="D584" s="130"/>
      <c r="E584" s="130"/>
      <c r="F584" s="130"/>
      <c r="G584" s="130"/>
      <c r="H584" s="28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spans="1:26" ht="15.75" customHeight="1">
      <c r="A585" s="28"/>
      <c r="B585" s="27"/>
      <c r="C585" s="130"/>
      <c r="D585" s="130"/>
      <c r="E585" s="130"/>
      <c r="F585" s="130"/>
      <c r="G585" s="130"/>
      <c r="H585" s="28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spans="1:26" ht="15.75" customHeight="1">
      <c r="A586" s="28"/>
      <c r="B586" s="27"/>
      <c r="C586" s="130"/>
      <c r="D586" s="130"/>
      <c r="E586" s="130"/>
      <c r="F586" s="130"/>
      <c r="G586" s="130"/>
      <c r="H586" s="28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spans="1:26" ht="15.75" customHeight="1">
      <c r="A587" s="28"/>
      <c r="B587" s="27"/>
      <c r="C587" s="130"/>
      <c r="D587" s="130"/>
      <c r="E587" s="130"/>
      <c r="F587" s="130"/>
      <c r="G587" s="130"/>
      <c r="H587" s="28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spans="1:26" ht="15.75" customHeight="1">
      <c r="A588" s="28"/>
      <c r="B588" s="27"/>
      <c r="C588" s="130"/>
      <c r="D588" s="130"/>
      <c r="E588" s="130"/>
      <c r="F588" s="130"/>
      <c r="G588" s="130"/>
      <c r="H588" s="28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spans="1:26" ht="15.75" customHeight="1">
      <c r="A589" s="28"/>
      <c r="B589" s="27"/>
      <c r="C589" s="130"/>
      <c r="D589" s="130"/>
      <c r="E589" s="130"/>
      <c r="F589" s="130"/>
      <c r="G589" s="130"/>
      <c r="H589" s="28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spans="1:26" ht="15.75" customHeight="1">
      <c r="A590" s="28"/>
      <c r="B590" s="27"/>
      <c r="C590" s="130"/>
      <c r="D590" s="130"/>
      <c r="E590" s="130"/>
      <c r="F590" s="130"/>
      <c r="G590" s="130"/>
      <c r="H590" s="28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spans="1:26" ht="15.75" customHeight="1">
      <c r="A591" s="28"/>
      <c r="B591" s="27"/>
      <c r="C591" s="130"/>
      <c r="D591" s="130"/>
      <c r="E591" s="130"/>
      <c r="F591" s="130"/>
      <c r="G591" s="130"/>
      <c r="H591" s="28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spans="1:26" ht="15.75" customHeight="1">
      <c r="A592" s="28"/>
      <c r="B592" s="27"/>
      <c r="C592" s="130"/>
      <c r="D592" s="130"/>
      <c r="E592" s="130"/>
      <c r="F592" s="130"/>
      <c r="G592" s="130"/>
      <c r="H592" s="28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spans="1:26" ht="15.75" customHeight="1">
      <c r="A593" s="28"/>
      <c r="B593" s="27"/>
      <c r="C593" s="130"/>
      <c r="D593" s="130"/>
      <c r="E593" s="130"/>
      <c r="F593" s="130"/>
      <c r="G593" s="130"/>
      <c r="H593" s="28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spans="1:26" ht="15.75" customHeight="1">
      <c r="A594" s="28"/>
      <c r="B594" s="27"/>
      <c r="C594" s="130"/>
      <c r="D594" s="130"/>
      <c r="E594" s="130"/>
      <c r="F594" s="130"/>
      <c r="G594" s="130"/>
      <c r="H594" s="28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spans="1:26" ht="15.75" customHeight="1">
      <c r="A595" s="28"/>
      <c r="B595" s="27"/>
      <c r="C595" s="130"/>
      <c r="D595" s="130"/>
      <c r="E595" s="130"/>
      <c r="F595" s="130"/>
      <c r="G595" s="130"/>
      <c r="H595" s="28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spans="1:26" ht="15.75" customHeight="1">
      <c r="A596" s="28"/>
      <c r="B596" s="27"/>
      <c r="C596" s="130"/>
      <c r="D596" s="130"/>
      <c r="E596" s="130"/>
      <c r="F596" s="130"/>
      <c r="G596" s="130"/>
      <c r="H596" s="28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spans="1:26" ht="15.75" customHeight="1">
      <c r="A597" s="28"/>
      <c r="B597" s="27"/>
      <c r="C597" s="130"/>
      <c r="D597" s="130"/>
      <c r="E597" s="130"/>
      <c r="F597" s="130"/>
      <c r="G597" s="130"/>
      <c r="H597" s="28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spans="1:26" ht="15.75" customHeight="1">
      <c r="A598" s="28"/>
      <c r="B598" s="27"/>
      <c r="C598" s="130"/>
      <c r="D598" s="130"/>
      <c r="E598" s="130"/>
      <c r="F598" s="130"/>
      <c r="G598" s="130"/>
      <c r="H598" s="28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spans="1:26" ht="15.75" customHeight="1">
      <c r="A599" s="28"/>
      <c r="B599" s="27"/>
      <c r="C599" s="130"/>
      <c r="D599" s="130"/>
      <c r="E599" s="130"/>
      <c r="F599" s="130"/>
      <c r="G599" s="130"/>
      <c r="H599" s="28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spans="1:26" ht="15.75" customHeight="1">
      <c r="A600" s="28"/>
      <c r="B600" s="27"/>
      <c r="C600" s="130"/>
      <c r="D600" s="130"/>
      <c r="E600" s="130"/>
      <c r="F600" s="130"/>
      <c r="G600" s="130"/>
      <c r="H600" s="28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spans="1:26" ht="15.75" customHeight="1">
      <c r="A601" s="28"/>
      <c r="B601" s="27"/>
      <c r="C601" s="130"/>
      <c r="D601" s="130"/>
      <c r="E601" s="130"/>
      <c r="F601" s="130"/>
      <c r="G601" s="130"/>
      <c r="H601" s="28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spans="1:26" ht="15.75" customHeight="1">
      <c r="A602" s="28"/>
      <c r="B602" s="27"/>
      <c r="C602" s="130"/>
      <c r="D602" s="130"/>
      <c r="E602" s="130"/>
      <c r="F602" s="130"/>
      <c r="G602" s="130"/>
      <c r="H602" s="28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spans="1:26" ht="15.75" customHeight="1">
      <c r="A603" s="28"/>
      <c r="B603" s="27"/>
      <c r="C603" s="130"/>
      <c r="D603" s="130"/>
      <c r="E603" s="130"/>
      <c r="F603" s="130"/>
      <c r="G603" s="130"/>
      <c r="H603" s="28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spans="1:26" ht="15.75" customHeight="1">
      <c r="A604" s="28"/>
      <c r="B604" s="27"/>
      <c r="C604" s="130"/>
      <c r="D604" s="130"/>
      <c r="E604" s="130"/>
      <c r="F604" s="130"/>
      <c r="G604" s="130"/>
      <c r="H604" s="28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spans="1:26" ht="15.75" customHeight="1">
      <c r="A605" s="28"/>
      <c r="B605" s="27"/>
      <c r="C605" s="130"/>
      <c r="D605" s="130"/>
      <c r="E605" s="130"/>
      <c r="F605" s="130"/>
      <c r="G605" s="130"/>
      <c r="H605" s="28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spans="1:26" ht="15.75" customHeight="1">
      <c r="A606" s="28"/>
      <c r="B606" s="27"/>
      <c r="C606" s="130"/>
      <c r="D606" s="130"/>
      <c r="E606" s="130"/>
      <c r="F606" s="130"/>
      <c r="G606" s="130"/>
      <c r="H606" s="28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spans="1:26" ht="15.75" customHeight="1">
      <c r="A607" s="28"/>
      <c r="B607" s="27"/>
      <c r="C607" s="130"/>
      <c r="D607" s="130"/>
      <c r="E607" s="130"/>
      <c r="F607" s="130"/>
      <c r="G607" s="130"/>
      <c r="H607" s="28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spans="1:26" ht="15.75" customHeight="1">
      <c r="A608" s="28"/>
      <c r="B608" s="27"/>
      <c r="C608" s="130"/>
      <c r="D608" s="130"/>
      <c r="E608" s="130"/>
      <c r="F608" s="130"/>
      <c r="G608" s="130"/>
      <c r="H608" s="28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spans="1:26" ht="15.75" customHeight="1">
      <c r="A609" s="28"/>
      <c r="B609" s="27"/>
      <c r="C609" s="130"/>
      <c r="D609" s="130"/>
      <c r="E609" s="130"/>
      <c r="F609" s="130"/>
      <c r="G609" s="130"/>
      <c r="H609" s="28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spans="1:26" ht="15.75" customHeight="1">
      <c r="A610" s="28"/>
      <c r="B610" s="27"/>
      <c r="C610" s="130"/>
      <c r="D610" s="130"/>
      <c r="E610" s="130"/>
      <c r="F610" s="130"/>
      <c r="G610" s="130"/>
      <c r="H610" s="28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spans="1:26" ht="15.75" customHeight="1">
      <c r="A611" s="28"/>
      <c r="B611" s="27"/>
      <c r="C611" s="130"/>
      <c r="D611" s="130"/>
      <c r="E611" s="130"/>
      <c r="F611" s="130"/>
      <c r="G611" s="130"/>
      <c r="H611" s="28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spans="1:26" ht="15.75" customHeight="1">
      <c r="A612" s="28"/>
      <c r="B612" s="27"/>
      <c r="C612" s="130"/>
      <c r="D612" s="130"/>
      <c r="E612" s="130"/>
      <c r="F612" s="130"/>
      <c r="G612" s="130"/>
      <c r="H612" s="28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spans="1:26" ht="15.75" customHeight="1">
      <c r="A613" s="28"/>
      <c r="B613" s="27"/>
      <c r="C613" s="130"/>
      <c r="D613" s="130"/>
      <c r="E613" s="130"/>
      <c r="F613" s="130"/>
      <c r="G613" s="130"/>
      <c r="H613" s="28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spans="1:26" ht="15.75" customHeight="1">
      <c r="A614" s="28"/>
      <c r="B614" s="27"/>
      <c r="C614" s="130"/>
      <c r="D614" s="130"/>
      <c r="E614" s="130"/>
      <c r="F614" s="130"/>
      <c r="G614" s="130"/>
      <c r="H614" s="28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spans="1:26" ht="15.75" customHeight="1">
      <c r="A615" s="28"/>
      <c r="B615" s="27"/>
      <c r="C615" s="130"/>
      <c r="D615" s="130"/>
      <c r="E615" s="130"/>
      <c r="F615" s="130"/>
      <c r="G615" s="130"/>
      <c r="H615" s="28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spans="1:26" ht="15.75" customHeight="1">
      <c r="A616" s="28"/>
      <c r="B616" s="27"/>
      <c r="C616" s="130"/>
      <c r="D616" s="130"/>
      <c r="E616" s="130"/>
      <c r="F616" s="130"/>
      <c r="G616" s="130"/>
      <c r="H616" s="28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spans="1:26" ht="15.75" customHeight="1">
      <c r="A617" s="28"/>
      <c r="B617" s="27"/>
      <c r="C617" s="130"/>
      <c r="D617" s="130"/>
      <c r="E617" s="130"/>
      <c r="F617" s="130"/>
      <c r="G617" s="130"/>
      <c r="H617" s="28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spans="1:26" ht="15.75" customHeight="1">
      <c r="A618" s="28"/>
      <c r="B618" s="27"/>
      <c r="C618" s="130"/>
      <c r="D618" s="130"/>
      <c r="E618" s="130"/>
      <c r="F618" s="130"/>
      <c r="G618" s="130"/>
      <c r="H618" s="28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spans="1:26" ht="15.75" customHeight="1">
      <c r="A619" s="28"/>
      <c r="B619" s="27"/>
      <c r="C619" s="130"/>
      <c r="D619" s="130"/>
      <c r="E619" s="130"/>
      <c r="F619" s="130"/>
      <c r="G619" s="130"/>
      <c r="H619" s="28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spans="1:26" ht="15.75" customHeight="1">
      <c r="A620" s="28"/>
      <c r="B620" s="27"/>
      <c r="C620" s="130"/>
      <c r="D620" s="130"/>
      <c r="E620" s="130"/>
      <c r="F620" s="130"/>
      <c r="G620" s="130"/>
      <c r="H620" s="28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spans="1:26" ht="15.75" customHeight="1">
      <c r="A621" s="28"/>
      <c r="B621" s="27"/>
      <c r="C621" s="130"/>
      <c r="D621" s="130"/>
      <c r="E621" s="130"/>
      <c r="F621" s="130"/>
      <c r="G621" s="130"/>
      <c r="H621" s="28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spans="1:26" ht="15.75" customHeight="1">
      <c r="A622" s="28"/>
      <c r="B622" s="27"/>
      <c r="C622" s="130"/>
      <c r="D622" s="130"/>
      <c r="E622" s="130"/>
      <c r="F622" s="130"/>
      <c r="G622" s="130"/>
      <c r="H622" s="28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spans="1:26" ht="15.75" customHeight="1">
      <c r="A623" s="28"/>
      <c r="B623" s="27"/>
      <c r="C623" s="130"/>
      <c r="D623" s="130"/>
      <c r="E623" s="130"/>
      <c r="F623" s="130"/>
      <c r="G623" s="130"/>
      <c r="H623" s="28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spans="1:26" ht="15.75" customHeight="1">
      <c r="A624" s="28"/>
      <c r="B624" s="27"/>
      <c r="C624" s="130"/>
      <c r="D624" s="130"/>
      <c r="E624" s="130"/>
      <c r="F624" s="130"/>
      <c r="G624" s="130"/>
      <c r="H624" s="28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spans="1:26" ht="15.75" customHeight="1">
      <c r="A625" s="28"/>
      <c r="B625" s="27"/>
      <c r="C625" s="130"/>
      <c r="D625" s="130"/>
      <c r="E625" s="130"/>
      <c r="F625" s="130"/>
      <c r="G625" s="130"/>
      <c r="H625" s="28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spans="1:26" ht="15.75" customHeight="1">
      <c r="A626" s="28"/>
      <c r="B626" s="27"/>
      <c r="C626" s="130"/>
      <c r="D626" s="130"/>
      <c r="E626" s="130"/>
      <c r="F626" s="130"/>
      <c r="G626" s="130"/>
      <c r="H626" s="28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spans="1:26" ht="15.75" customHeight="1">
      <c r="A627" s="28"/>
      <c r="B627" s="27"/>
      <c r="C627" s="130"/>
      <c r="D627" s="130"/>
      <c r="E627" s="130"/>
      <c r="F627" s="130"/>
      <c r="G627" s="130"/>
      <c r="H627" s="28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spans="1:26" ht="15.75" customHeight="1">
      <c r="A628" s="28"/>
      <c r="B628" s="27"/>
      <c r="C628" s="130"/>
      <c r="D628" s="130"/>
      <c r="E628" s="130"/>
      <c r="F628" s="130"/>
      <c r="G628" s="130"/>
      <c r="H628" s="28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spans="1:26" ht="15.75" customHeight="1">
      <c r="A629" s="28"/>
      <c r="B629" s="27"/>
      <c r="C629" s="130"/>
      <c r="D629" s="130"/>
      <c r="E629" s="130"/>
      <c r="F629" s="130"/>
      <c r="G629" s="130"/>
      <c r="H629" s="28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spans="1:26" ht="15.75" customHeight="1">
      <c r="A630" s="28"/>
      <c r="B630" s="27"/>
      <c r="C630" s="130"/>
      <c r="D630" s="130"/>
      <c r="E630" s="130"/>
      <c r="F630" s="130"/>
      <c r="G630" s="130"/>
      <c r="H630" s="28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spans="1:26" ht="15.75" customHeight="1">
      <c r="A631" s="28"/>
      <c r="B631" s="27"/>
      <c r="C631" s="130"/>
      <c r="D631" s="130"/>
      <c r="E631" s="130"/>
      <c r="F631" s="130"/>
      <c r="G631" s="130"/>
      <c r="H631" s="28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spans="1:26" ht="15.75" customHeight="1">
      <c r="A632" s="28"/>
      <c r="B632" s="27"/>
      <c r="C632" s="130"/>
      <c r="D632" s="130"/>
      <c r="E632" s="130"/>
      <c r="F632" s="130"/>
      <c r="G632" s="130"/>
      <c r="H632" s="28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spans="1:26" ht="15.75" customHeight="1">
      <c r="A633" s="28"/>
      <c r="B633" s="27"/>
      <c r="C633" s="130"/>
      <c r="D633" s="130"/>
      <c r="E633" s="130"/>
      <c r="F633" s="130"/>
      <c r="G633" s="130"/>
      <c r="H633" s="28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spans="1:26" ht="15.75" customHeight="1">
      <c r="A634" s="28"/>
      <c r="B634" s="27"/>
      <c r="C634" s="130"/>
      <c r="D634" s="130"/>
      <c r="E634" s="130"/>
      <c r="F634" s="130"/>
      <c r="G634" s="130"/>
      <c r="H634" s="28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spans="1:26" ht="15.75" customHeight="1">
      <c r="A635" s="28"/>
      <c r="B635" s="27"/>
      <c r="C635" s="130"/>
      <c r="D635" s="130"/>
      <c r="E635" s="130"/>
      <c r="F635" s="130"/>
      <c r="G635" s="130"/>
      <c r="H635" s="28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spans="1:26" ht="15.75" customHeight="1">
      <c r="A636" s="28"/>
      <c r="B636" s="27"/>
      <c r="C636" s="130"/>
      <c r="D636" s="130"/>
      <c r="E636" s="130"/>
      <c r="F636" s="130"/>
      <c r="G636" s="130"/>
      <c r="H636" s="28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spans="1:26" ht="15.75" customHeight="1">
      <c r="A637" s="28"/>
      <c r="B637" s="27"/>
      <c r="C637" s="130"/>
      <c r="D637" s="130"/>
      <c r="E637" s="130"/>
      <c r="F637" s="130"/>
      <c r="G637" s="130"/>
      <c r="H637" s="28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spans="1:26" ht="15.75" customHeight="1">
      <c r="A638" s="28"/>
      <c r="B638" s="27"/>
      <c r="C638" s="130"/>
      <c r="D638" s="130"/>
      <c r="E638" s="130"/>
      <c r="F638" s="130"/>
      <c r="G638" s="130"/>
      <c r="H638" s="28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spans="1:26" ht="15.75" customHeight="1">
      <c r="A639" s="28"/>
      <c r="B639" s="27"/>
      <c r="C639" s="130"/>
      <c r="D639" s="130"/>
      <c r="E639" s="130"/>
      <c r="F639" s="130"/>
      <c r="G639" s="130"/>
      <c r="H639" s="28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spans="1:26" ht="15.75" customHeight="1">
      <c r="A640" s="28"/>
      <c r="B640" s="27"/>
      <c r="C640" s="130"/>
      <c r="D640" s="130"/>
      <c r="E640" s="130"/>
      <c r="F640" s="130"/>
      <c r="G640" s="130"/>
      <c r="H640" s="28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spans="1:26" ht="15.75" customHeight="1">
      <c r="A641" s="28"/>
      <c r="B641" s="27"/>
      <c r="C641" s="130"/>
      <c r="D641" s="130"/>
      <c r="E641" s="130"/>
      <c r="F641" s="130"/>
      <c r="G641" s="130"/>
      <c r="H641" s="28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spans="1:26" ht="15.75" customHeight="1">
      <c r="A642" s="28"/>
      <c r="B642" s="27"/>
      <c r="C642" s="130"/>
      <c r="D642" s="130"/>
      <c r="E642" s="130"/>
      <c r="F642" s="130"/>
      <c r="G642" s="130"/>
      <c r="H642" s="28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spans="1:26" ht="15.75" customHeight="1">
      <c r="A643" s="28"/>
      <c r="B643" s="27"/>
      <c r="C643" s="130"/>
      <c r="D643" s="130"/>
      <c r="E643" s="130"/>
      <c r="F643" s="130"/>
      <c r="G643" s="130"/>
      <c r="H643" s="28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spans="1:26" ht="15.75" customHeight="1">
      <c r="A644" s="28"/>
      <c r="B644" s="27"/>
      <c r="C644" s="130"/>
      <c r="D644" s="130"/>
      <c r="E644" s="130"/>
      <c r="F644" s="130"/>
      <c r="G644" s="130"/>
      <c r="H644" s="28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spans="1:26" ht="15.75" customHeight="1">
      <c r="A645" s="28"/>
      <c r="B645" s="27"/>
      <c r="C645" s="130"/>
      <c r="D645" s="130"/>
      <c r="E645" s="130"/>
      <c r="F645" s="130"/>
      <c r="G645" s="130"/>
      <c r="H645" s="28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spans="1:26" ht="15.75" customHeight="1">
      <c r="A646" s="28"/>
      <c r="B646" s="27"/>
      <c r="C646" s="130"/>
      <c r="D646" s="130"/>
      <c r="E646" s="130"/>
      <c r="F646" s="130"/>
      <c r="G646" s="130"/>
      <c r="H646" s="28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spans="1:26" ht="15.75" customHeight="1">
      <c r="A647" s="28"/>
      <c r="B647" s="27"/>
      <c r="C647" s="130"/>
      <c r="D647" s="130"/>
      <c r="E647" s="130"/>
      <c r="F647" s="130"/>
      <c r="G647" s="130"/>
      <c r="H647" s="28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spans="1:26" ht="15.75" customHeight="1">
      <c r="A648" s="28"/>
      <c r="B648" s="27"/>
      <c r="C648" s="130"/>
      <c r="D648" s="130"/>
      <c r="E648" s="130"/>
      <c r="F648" s="130"/>
      <c r="G648" s="130"/>
      <c r="H648" s="28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spans="1:26" ht="15.75" customHeight="1">
      <c r="A649" s="28"/>
      <c r="B649" s="27"/>
      <c r="C649" s="130"/>
      <c r="D649" s="130"/>
      <c r="E649" s="130"/>
      <c r="F649" s="130"/>
      <c r="G649" s="130"/>
      <c r="H649" s="28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spans="1:26" ht="15.75" customHeight="1">
      <c r="A650" s="28"/>
      <c r="B650" s="27"/>
      <c r="C650" s="130"/>
      <c r="D650" s="130"/>
      <c r="E650" s="130"/>
      <c r="F650" s="130"/>
      <c r="G650" s="130"/>
      <c r="H650" s="28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spans="1:26" ht="15.75" customHeight="1">
      <c r="A651" s="28"/>
      <c r="B651" s="27"/>
      <c r="C651" s="130"/>
      <c r="D651" s="130"/>
      <c r="E651" s="130"/>
      <c r="F651" s="130"/>
      <c r="G651" s="130"/>
      <c r="H651" s="28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spans="1:26" ht="15.75" customHeight="1">
      <c r="A652" s="28"/>
      <c r="B652" s="27"/>
      <c r="C652" s="130"/>
      <c r="D652" s="130"/>
      <c r="E652" s="130"/>
      <c r="F652" s="130"/>
      <c r="G652" s="130"/>
      <c r="H652" s="28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spans="1:26" ht="15.75" customHeight="1">
      <c r="A653" s="28"/>
      <c r="B653" s="27"/>
      <c r="C653" s="130"/>
      <c r="D653" s="130"/>
      <c r="E653" s="130"/>
      <c r="F653" s="130"/>
      <c r="G653" s="130"/>
      <c r="H653" s="28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spans="1:26" ht="15.75" customHeight="1">
      <c r="A654" s="28"/>
      <c r="B654" s="27"/>
      <c r="C654" s="130"/>
      <c r="D654" s="130"/>
      <c r="E654" s="130"/>
      <c r="F654" s="130"/>
      <c r="G654" s="130"/>
      <c r="H654" s="28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spans="1:26" ht="15.75" customHeight="1">
      <c r="A655" s="28"/>
      <c r="B655" s="27"/>
      <c r="C655" s="130"/>
      <c r="D655" s="130"/>
      <c r="E655" s="130"/>
      <c r="F655" s="130"/>
      <c r="G655" s="130"/>
      <c r="H655" s="28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spans="1:26" ht="15.75" customHeight="1">
      <c r="A656" s="28"/>
      <c r="B656" s="27"/>
      <c r="C656" s="130"/>
      <c r="D656" s="130"/>
      <c r="E656" s="130"/>
      <c r="F656" s="130"/>
      <c r="G656" s="130"/>
      <c r="H656" s="28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spans="1:26" ht="15.75" customHeight="1">
      <c r="A657" s="28"/>
      <c r="B657" s="27"/>
      <c r="C657" s="130"/>
      <c r="D657" s="130"/>
      <c r="E657" s="130"/>
      <c r="F657" s="130"/>
      <c r="G657" s="130"/>
      <c r="H657" s="28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spans="1:26" ht="15.75" customHeight="1">
      <c r="A658" s="28"/>
      <c r="B658" s="27"/>
      <c r="C658" s="130"/>
      <c r="D658" s="130"/>
      <c r="E658" s="130"/>
      <c r="F658" s="130"/>
      <c r="G658" s="130"/>
      <c r="H658" s="28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spans="1:26" ht="15.75" customHeight="1">
      <c r="A659" s="28"/>
      <c r="B659" s="27"/>
      <c r="C659" s="130"/>
      <c r="D659" s="130"/>
      <c r="E659" s="130"/>
      <c r="F659" s="130"/>
      <c r="G659" s="130"/>
      <c r="H659" s="28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spans="1:26" ht="15.75" customHeight="1">
      <c r="A660" s="28"/>
      <c r="B660" s="27"/>
      <c r="C660" s="130"/>
      <c r="D660" s="130"/>
      <c r="E660" s="130"/>
      <c r="F660" s="130"/>
      <c r="G660" s="130"/>
      <c r="H660" s="28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spans="1:26" ht="15.75" customHeight="1">
      <c r="A661" s="28"/>
      <c r="B661" s="27"/>
      <c r="C661" s="130"/>
      <c r="D661" s="130"/>
      <c r="E661" s="130"/>
      <c r="F661" s="130"/>
      <c r="G661" s="130"/>
      <c r="H661" s="28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spans="1:26" ht="15.75" customHeight="1">
      <c r="A662" s="28"/>
      <c r="B662" s="27"/>
      <c r="C662" s="130"/>
      <c r="D662" s="130"/>
      <c r="E662" s="130"/>
      <c r="F662" s="130"/>
      <c r="G662" s="130"/>
      <c r="H662" s="28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spans="1:26" ht="15.75" customHeight="1">
      <c r="A663" s="28"/>
      <c r="B663" s="27"/>
      <c r="C663" s="130"/>
      <c r="D663" s="130"/>
      <c r="E663" s="130"/>
      <c r="F663" s="130"/>
      <c r="G663" s="130"/>
      <c r="H663" s="28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spans="1:26" ht="15.75" customHeight="1">
      <c r="A664" s="28"/>
      <c r="B664" s="27"/>
      <c r="C664" s="130"/>
      <c r="D664" s="130"/>
      <c r="E664" s="130"/>
      <c r="F664" s="130"/>
      <c r="G664" s="130"/>
      <c r="H664" s="28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spans="1:26" ht="15.75" customHeight="1">
      <c r="A665" s="28"/>
      <c r="B665" s="27"/>
      <c r="C665" s="130"/>
      <c r="D665" s="130"/>
      <c r="E665" s="130"/>
      <c r="F665" s="130"/>
      <c r="G665" s="130"/>
      <c r="H665" s="28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spans="1:26" ht="15.75" customHeight="1">
      <c r="A666" s="28"/>
      <c r="B666" s="27"/>
      <c r="C666" s="130"/>
      <c r="D666" s="130"/>
      <c r="E666" s="130"/>
      <c r="F666" s="130"/>
      <c r="G666" s="130"/>
      <c r="H666" s="28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spans="1:26" ht="15.75" customHeight="1">
      <c r="A667" s="28"/>
      <c r="B667" s="27"/>
      <c r="C667" s="130"/>
      <c r="D667" s="130"/>
      <c r="E667" s="130"/>
      <c r="F667" s="130"/>
      <c r="G667" s="130"/>
      <c r="H667" s="28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spans="1:26" ht="15.75" customHeight="1">
      <c r="A668" s="28"/>
      <c r="B668" s="27"/>
      <c r="C668" s="130"/>
      <c r="D668" s="130"/>
      <c r="E668" s="130"/>
      <c r="F668" s="130"/>
      <c r="G668" s="130"/>
      <c r="H668" s="28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spans="1:26" ht="15.75" customHeight="1">
      <c r="A669" s="28"/>
      <c r="B669" s="27"/>
      <c r="C669" s="130"/>
      <c r="D669" s="130"/>
      <c r="E669" s="130"/>
      <c r="F669" s="130"/>
      <c r="G669" s="130"/>
      <c r="H669" s="28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spans="1:26" ht="15.75" customHeight="1">
      <c r="A670" s="28"/>
      <c r="B670" s="27"/>
      <c r="C670" s="130"/>
      <c r="D670" s="130"/>
      <c r="E670" s="130"/>
      <c r="F670" s="130"/>
      <c r="G670" s="130"/>
      <c r="H670" s="28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spans="1:26" ht="15.75" customHeight="1">
      <c r="A671" s="28"/>
      <c r="B671" s="27"/>
      <c r="C671" s="130"/>
      <c r="D671" s="130"/>
      <c r="E671" s="130"/>
      <c r="F671" s="130"/>
      <c r="G671" s="130"/>
      <c r="H671" s="28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spans="1:26" ht="15.75" customHeight="1">
      <c r="A672" s="28"/>
      <c r="B672" s="27"/>
      <c r="C672" s="130"/>
      <c r="D672" s="130"/>
      <c r="E672" s="130"/>
      <c r="F672" s="130"/>
      <c r="G672" s="130"/>
      <c r="H672" s="28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spans="1:26" ht="15.75" customHeight="1">
      <c r="A673" s="28"/>
      <c r="B673" s="27"/>
      <c r="C673" s="130"/>
      <c r="D673" s="130"/>
      <c r="E673" s="130"/>
      <c r="F673" s="130"/>
      <c r="G673" s="130"/>
      <c r="H673" s="28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spans="1:26" ht="15.75" customHeight="1">
      <c r="A674" s="28"/>
      <c r="B674" s="27"/>
      <c r="C674" s="130"/>
      <c r="D674" s="130"/>
      <c r="E674" s="130"/>
      <c r="F674" s="130"/>
      <c r="G674" s="130"/>
      <c r="H674" s="28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spans="1:26" ht="15.75" customHeight="1">
      <c r="A675" s="28"/>
      <c r="B675" s="27"/>
      <c r="C675" s="130"/>
      <c r="D675" s="130"/>
      <c r="E675" s="130"/>
      <c r="F675" s="130"/>
      <c r="G675" s="130"/>
      <c r="H675" s="28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spans="1:26" ht="15.75" customHeight="1">
      <c r="A676" s="28"/>
      <c r="B676" s="27"/>
      <c r="C676" s="130"/>
      <c r="D676" s="130"/>
      <c r="E676" s="130"/>
      <c r="F676" s="130"/>
      <c r="G676" s="130"/>
      <c r="H676" s="28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spans="1:26" ht="15.75" customHeight="1">
      <c r="A677" s="28"/>
      <c r="B677" s="27"/>
      <c r="C677" s="130"/>
      <c r="D677" s="130"/>
      <c r="E677" s="130"/>
      <c r="F677" s="130"/>
      <c r="G677" s="130"/>
      <c r="H677" s="28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spans="1:26" ht="15.75" customHeight="1">
      <c r="A678" s="28"/>
      <c r="B678" s="27"/>
      <c r="C678" s="130"/>
      <c r="D678" s="130"/>
      <c r="E678" s="130"/>
      <c r="F678" s="130"/>
      <c r="G678" s="130"/>
      <c r="H678" s="28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spans="1:26" ht="15.75" customHeight="1">
      <c r="A679" s="28"/>
      <c r="B679" s="27"/>
      <c r="C679" s="130"/>
      <c r="D679" s="130"/>
      <c r="E679" s="130"/>
      <c r="F679" s="130"/>
      <c r="G679" s="130"/>
      <c r="H679" s="28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spans="1:26" ht="15.75" customHeight="1">
      <c r="A680" s="28"/>
      <c r="B680" s="27"/>
      <c r="C680" s="130"/>
      <c r="D680" s="130"/>
      <c r="E680" s="130"/>
      <c r="F680" s="130"/>
      <c r="G680" s="130"/>
      <c r="H680" s="28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spans="1:26" ht="15.75" customHeight="1">
      <c r="A681" s="28"/>
      <c r="B681" s="27"/>
      <c r="C681" s="130"/>
      <c r="D681" s="130"/>
      <c r="E681" s="130"/>
      <c r="F681" s="130"/>
      <c r="G681" s="130"/>
      <c r="H681" s="28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spans="1:26" ht="15.75" customHeight="1">
      <c r="A682" s="28"/>
      <c r="B682" s="27"/>
      <c r="C682" s="130"/>
      <c r="D682" s="130"/>
      <c r="E682" s="130"/>
      <c r="F682" s="130"/>
      <c r="G682" s="130"/>
      <c r="H682" s="28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spans="1:26" ht="15.75" customHeight="1">
      <c r="A683" s="28"/>
      <c r="B683" s="27"/>
      <c r="C683" s="130"/>
      <c r="D683" s="130"/>
      <c r="E683" s="130"/>
      <c r="F683" s="130"/>
      <c r="G683" s="130"/>
      <c r="H683" s="28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spans="1:26" ht="15.75" customHeight="1">
      <c r="A684" s="28"/>
      <c r="B684" s="27"/>
      <c r="C684" s="130"/>
      <c r="D684" s="130"/>
      <c r="E684" s="130"/>
      <c r="F684" s="130"/>
      <c r="G684" s="130"/>
      <c r="H684" s="28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spans="1:26" ht="15.75" customHeight="1">
      <c r="A685" s="28"/>
      <c r="B685" s="27"/>
      <c r="C685" s="130"/>
      <c r="D685" s="130"/>
      <c r="E685" s="130"/>
      <c r="F685" s="130"/>
      <c r="G685" s="130"/>
      <c r="H685" s="28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spans="1:26" ht="15.75" customHeight="1">
      <c r="A686" s="28"/>
      <c r="B686" s="27"/>
      <c r="C686" s="130"/>
      <c r="D686" s="130"/>
      <c r="E686" s="130"/>
      <c r="F686" s="130"/>
      <c r="G686" s="130"/>
      <c r="H686" s="28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spans="1:26" ht="15.75" customHeight="1">
      <c r="A687" s="28"/>
      <c r="B687" s="27"/>
      <c r="C687" s="130"/>
      <c r="D687" s="130"/>
      <c r="E687" s="130"/>
      <c r="F687" s="130"/>
      <c r="G687" s="130"/>
      <c r="H687" s="28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spans="1:26" ht="15.75" customHeight="1">
      <c r="A688" s="28"/>
      <c r="B688" s="27"/>
      <c r="C688" s="130"/>
      <c r="D688" s="130"/>
      <c r="E688" s="130"/>
      <c r="F688" s="130"/>
      <c r="G688" s="130"/>
      <c r="H688" s="28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spans="1:26" ht="15.75" customHeight="1">
      <c r="A689" s="28"/>
      <c r="B689" s="27"/>
      <c r="C689" s="130"/>
      <c r="D689" s="130"/>
      <c r="E689" s="130"/>
      <c r="F689" s="130"/>
      <c r="G689" s="130"/>
      <c r="H689" s="28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spans="1:26" ht="15.75" customHeight="1">
      <c r="A690" s="28"/>
      <c r="B690" s="27"/>
      <c r="C690" s="130"/>
      <c r="D690" s="130"/>
      <c r="E690" s="130"/>
      <c r="F690" s="130"/>
      <c r="G690" s="130"/>
      <c r="H690" s="28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spans="1:26" ht="15.75" customHeight="1">
      <c r="A691" s="28"/>
      <c r="B691" s="27"/>
      <c r="C691" s="130"/>
      <c r="D691" s="130"/>
      <c r="E691" s="130"/>
      <c r="F691" s="130"/>
      <c r="G691" s="130"/>
      <c r="H691" s="28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spans="1:26" ht="15.75" customHeight="1">
      <c r="A692" s="28"/>
      <c r="B692" s="27"/>
      <c r="C692" s="130"/>
      <c r="D692" s="130"/>
      <c r="E692" s="130"/>
      <c r="F692" s="130"/>
      <c r="G692" s="130"/>
      <c r="H692" s="28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spans="1:26" ht="15.75" customHeight="1">
      <c r="A693" s="28"/>
      <c r="B693" s="27"/>
      <c r="C693" s="130"/>
      <c r="D693" s="130"/>
      <c r="E693" s="130"/>
      <c r="F693" s="130"/>
      <c r="G693" s="130"/>
      <c r="H693" s="28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spans="1:26" ht="15.75" customHeight="1">
      <c r="A694" s="28"/>
      <c r="B694" s="27"/>
      <c r="C694" s="130"/>
      <c r="D694" s="130"/>
      <c r="E694" s="130"/>
      <c r="F694" s="130"/>
      <c r="G694" s="130"/>
      <c r="H694" s="28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spans="1:26" ht="15.75" customHeight="1">
      <c r="A695" s="28"/>
      <c r="B695" s="27"/>
      <c r="C695" s="130"/>
      <c r="D695" s="130"/>
      <c r="E695" s="130"/>
      <c r="F695" s="130"/>
      <c r="G695" s="130"/>
      <c r="H695" s="28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spans="1:26" ht="15.75" customHeight="1">
      <c r="A696" s="28"/>
      <c r="B696" s="27"/>
      <c r="C696" s="130"/>
      <c r="D696" s="130"/>
      <c r="E696" s="130"/>
      <c r="F696" s="130"/>
      <c r="G696" s="130"/>
      <c r="H696" s="28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spans="1:26" ht="15.75" customHeight="1">
      <c r="A697" s="28"/>
      <c r="B697" s="27"/>
      <c r="C697" s="130"/>
      <c r="D697" s="130"/>
      <c r="E697" s="130"/>
      <c r="F697" s="130"/>
      <c r="G697" s="130"/>
      <c r="H697" s="28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spans="1:26" ht="15.75" customHeight="1">
      <c r="A698" s="28"/>
      <c r="B698" s="27"/>
      <c r="C698" s="130"/>
      <c r="D698" s="130"/>
      <c r="E698" s="130"/>
      <c r="F698" s="130"/>
      <c r="G698" s="130"/>
      <c r="H698" s="28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spans="1:26" ht="15.75" customHeight="1">
      <c r="A699" s="28"/>
      <c r="B699" s="27"/>
      <c r="C699" s="130"/>
      <c r="D699" s="130"/>
      <c r="E699" s="130"/>
      <c r="F699" s="130"/>
      <c r="G699" s="130"/>
      <c r="H699" s="28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spans="1:26" ht="15.75" customHeight="1">
      <c r="A700" s="28"/>
      <c r="B700" s="27"/>
      <c r="C700" s="130"/>
      <c r="D700" s="130"/>
      <c r="E700" s="130"/>
      <c r="F700" s="130"/>
      <c r="G700" s="130"/>
      <c r="H700" s="28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spans="1:26" ht="15.75" customHeight="1">
      <c r="A701" s="28"/>
      <c r="B701" s="27"/>
      <c r="C701" s="130"/>
      <c r="D701" s="130"/>
      <c r="E701" s="130"/>
      <c r="F701" s="130"/>
      <c r="G701" s="130"/>
      <c r="H701" s="28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spans="1:26" ht="15.75" customHeight="1">
      <c r="A702" s="28"/>
      <c r="B702" s="27"/>
      <c r="C702" s="130"/>
      <c r="D702" s="130"/>
      <c r="E702" s="130"/>
      <c r="F702" s="130"/>
      <c r="G702" s="130"/>
      <c r="H702" s="28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spans="1:26" ht="15.75" customHeight="1">
      <c r="A703" s="28"/>
      <c r="B703" s="27"/>
      <c r="C703" s="130"/>
      <c r="D703" s="130"/>
      <c r="E703" s="130"/>
      <c r="F703" s="130"/>
      <c r="G703" s="130"/>
      <c r="H703" s="28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spans="1:26" ht="15.75" customHeight="1">
      <c r="A704" s="28"/>
      <c r="B704" s="27"/>
      <c r="C704" s="130"/>
      <c r="D704" s="130"/>
      <c r="E704" s="130"/>
      <c r="F704" s="130"/>
      <c r="G704" s="130"/>
      <c r="H704" s="28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spans="1:26" ht="15.75" customHeight="1">
      <c r="A705" s="28"/>
      <c r="B705" s="27"/>
      <c r="C705" s="130"/>
      <c r="D705" s="130"/>
      <c r="E705" s="130"/>
      <c r="F705" s="130"/>
      <c r="G705" s="130"/>
      <c r="H705" s="28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spans="1:26" ht="15.75" customHeight="1">
      <c r="A706" s="28"/>
      <c r="B706" s="27"/>
      <c r="C706" s="130"/>
      <c r="D706" s="130"/>
      <c r="E706" s="130"/>
      <c r="F706" s="130"/>
      <c r="G706" s="130"/>
      <c r="H706" s="28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spans="1:26" ht="15.75" customHeight="1">
      <c r="A707" s="28"/>
      <c r="B707" s="27"/>
      <c r="C707" s="130"/>
      <c r="D707" s="130"/>
      <c r="E707" s="130"/>
      <c r="F707" s="130"/>
      <c r="G707" s="130"/>
      <c r="H707" s="28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spans="1:26" ht="15.75" customHeight="1">
      <c r="A708" s="28"/>
      <c r="B708" s="27"/>
      <c r="C708" s="130"/>
      <c r="D708" s="130"/>
      <c r="E708" s="130"/>
      <c r="F708" s="130"/>
      <c r="G708" s="130"/>
      <c r="H708" s="28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spans="1:26" ht="15.75" customHeight="1">
      <c r="A709" s="28"/>
      <c r="B709" s="27"/>
      <c r="C709" s="130"/>
      <c r="D709" s="130"/>
      <c r="E709" s="130"/>
      <c r="F709" s="130"/>
      <c r="G709" s="130"/>
      <c r="H709" s="28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spans="1:26" ht="15.75" customHeight="1">
      <c r="A710" s="28"/>
      <c r="B710" s="27"/>
      <c r="C710" s="130"/>
      <c r="D710" s="130"/>
      <c r="E710" s="130"/>
      <c r="F710" s="130"/>
      <c r="G710" s="130"/>
      <c r="H710" s="28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spans="1:26" ht="15.75" customHeight="1">
      <c r="A711" s="28"/>
      <c r="B711" s="27"/>
      <c r="C711" s="130"/>
      <c r="D711" s="130"/>
      <c r="E711" s="130"/>
      <c r="F711" s="130"/>
      <c r="G711" s="130"/>
      <c r="H711" s="28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spans="1:26" ht="15.75" customHeight="1">
      <c r="A712" s="28"/>
      <c r="B712" s="27"/>
      <c r="C712" s="130"/>
      <c r="D712" s="130"/>
      <c r="E712" s="130"/>
      <c r="F712" s="130"/>
      <c r="G712" s="130"/>
      <c r="H712" s="28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spans="1:26" ht="15.75" customHeight="1">
      <c r="A713" s="28"/>
      <c r="B713" s="27"/>
      <c r="C713" s="130"/>
      <c r="D713" s="130"/>
      <c r="E713" s="130"/>
      <c r="F713" s="130"/>
      <c r="G713" s="130"/>
      <c r="H713" s="28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spans="1:26" ht="15.75" customHeight="1">
      <c r="A714" s="28"/>
      <c r="B714" s="27"/>
      <c r="C714" s="130"/>
      <c r="D714" s="130"/>
      <c r="E714" s="130"/>
      <c r="F714" s="130"/>
      <c r="G714" s="130"/>
      <c r="H714" s="28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spans="1:26" ht="15.75" customHeight="1">
      <c r="A715" s="28"/>
      <c r="B715" s="27"/>
      <c r="C715" s="130"/>
      <c r="D715" s="130"/>
      <c r="E715" s="130"/>
      <c r="F715" s="130"/>
      <c r="G715" s="130"/>
      <c r="H715" s="28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spans="1:26" ht="15.75" customHeight="1">
      <c r="A716" s="28"/>
      <c r="B716" s="27"/>
      <c r="C716" s="130"/>
      <c r="D716" s="130"/>
      <c r="E716" s="130"/>
      <c r="F716" s="130"/>
      <c r="G716" s="130"/>
      <c r="H716" s="28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spans="1:26" ht="15.75" customHeight="1">
      <c r="A717" s="28"/>
      <c r="B717" s="27"/>
      <c r="C717" s="130"/>
      <c r="D717" s="130"/>
      <c r="E717" s="130"/>
      <c r="F717" s="130"/>
      <c r="G717" s="130"/>
      <c r="H717" s="28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spans="1:26" ht="15.75" customHeight="1">
      <c r="A718" s="28"/>
      <c r="B718" s="27"/>
      <c r="C718" s="130"/>
      <c r="D718" s="130"/>
      <c r="E718" s="130"/>
      <c r="F718" s="130"/>
      <c r="G718" s="130"/>
      <c r="H718" s="28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spans="1:26" ht="15.75" customHeight="1">
      <c r="A719" s="28"/>
      <c r="B719" s="27"/>
      <c r="C719" s="130"/>
      <c r="D719" s="130"/>
      <c r="E719" s="130"/>
      <c r="F719" s="130"/>
      <c r="G719" s="130"/>
      <c r="H719" s="28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spans="1:26" ht="15.75" customHeight="1">
      <c r="A720" s="28"/>
      <c r="B720" s="27"/>
      <c r="C720" s="130"/>
      <c r="D720" s="130"/>
      <c r="E720" s="130"/>
      <c r="F720" s="130"/>
      <c r="G720" s="130"/>
      <c r="H720" s="28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spans="1:26" ht="15.75" customHeight="1">
      <c r="A721" s="28"/>
      <c r="B721" s="27"/>
      <c r="C721" s="130"/>
      <c r="D721" s="130"/>
      <c r="E721" s="130"/>
      <c r="F721" s="130"/>
      <c r="G721" s="130"/>
      <c r="H721" s="28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spans="1:26" ht="15.75" customHeight="1">
      <c r="A722" s="28"/>
      <c r="B722" s="27"/>
      <c r="C722" s="130"/>
      <c r="D722" s="130"/>
      <c r="E722" s="130"/>
      <c r="F722" s="130"/>
      <c r="G722" s="130"/>
      <c r="H722" s="28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spans="1:26" ht="15.75" customHeight="1">
      <c r="A723" s="28"/>
      <c r="B723" s="27"/>
      <c r="C723" s="130"/>
      <c r="D723" s="130"/>
      <c r="E723" s="130"/>
      <c r="F723" s="130"/>
      <c r="G723" s="130"/>
      <c r="H723" s="28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spans="1:26" ht="15.75" customHeight="1">
      <c r="A724" s="28"/>
      <c r="B724" s="27"/>
      <c r="C724" s="130"/>
      <c r="D724" s="130"/>
      <c r="E724" s="130"/>
      <c r="F724" s="130"/>
      <c r="G724" s="130"/>
      <c r="H724" s="28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spans="1:26" ht="15.75" customHeight="1">
      <c r="A725" s="28"/>
      <c r="B725" s="27"/>
      <c r="C725" s="130"/>
      <c r="D725" s="130"/>
      <c r="E725" s="130"/>
      <c r="F725" s="130"/>
      <c r="G725" s="130"/>
      <c r="H725" s="28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spans="1:26" ht="15.75" customHeight="1">
      <c r="A726" s="28"/>
      <c r="B726" s="27"/>
      <c r="C726" s="130"/>
      <c r="D726" s="130"/>
      <c r="E726" s="130"/>
      <c r="F726" s="130"/>
      <c r="G726" s="130"/>
      <c r="H726" s="28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spans="1:26" ht="15.75" customHeight="1">
      <c r="A727" s="28"/>
      <c r="B727" s="27"/>
      <c r="C727" s="130"/>
      <c r="D727" s="130"/>
      <c r="E727" s="130"/>
      <c r="F727" s="130"/>
      <c r="G727" s="130"/>
      <c r="H727" s="28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spans="1:26" ht="15.75" customHeight="1">
      <c r="A728" s="28"/>
      <c r="B728" s="27"/>
      <c r="C728" s="130"/>
      <c r="D728" s="130"/>
      <c r="E728" s="130"/>
      <c r="F728" s="130"/>
      <c r="G728" s="130"/>
      <c r="H728" s="28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spans="1:26" ht="15.75" customHeight="1">
      <c r="A729" s="28"/>
      <c r="B729" s="27"/>
      <c r="C729" s="130"/>
      <c r="D729" s="130"/>
      <c r="E729" s="130"/>
      <c r="F729" s="130"/>
      <c r="G729" s="130"/>
      <c r="H729" s="28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spans="1:26" ht="15.75" customHeight="1">
      <c r="A730" s="28"/>
      <c r="B730" s="27"/>
      <c r="C730" s="130"/>
      <c r="D730" s="130"/>
      <c r="E730" s="130"/>
      <c r="F730" s="130"/>
      <c r="G730" s="130"/>
      <c r="H730" s="28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spans="1:26" ht="15.75" customHeight="1">
      <c r="A731" s="28"/>
      <c r="B731" s="27"/>
      <c r="C731" s="130"/>
      <c r="D731" s="130"/>
      <c r="E731" s="130"/>
      <c r="F731" s="130"/>
      <c r="G731" s="130"/>
      <c r="H731" s="28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spans="1:26" ht="15.75" customHeight="1">
      <c r="A732" s="28"/>
      <c r="B732" s="27"/>
      <c r="C732" s="130"/>
      <c r="D732" s="130"/>
      <c r="E732" s="130"/>
      <c r="F732" s="130"/>
      <c r="G732" s="130"/>
      <c r="H732" s="28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spans="1:26" ht="15.75" customHeight="1">
      <c r="A733" s="28"/>
      <c r="B733" s="27"/>
      <c r="C733" s="130"/>
      <c r="D733" s="130"/>
      <c r="E733" s="130"/>
      <c r="F733" s="130"/>
      <c r="G733" s="130"/>
      <c r="H733" s="28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spans="1:26" ht="15.75" customHeight="1">
      <c r="A734" s="28"/>
      <c r="B734" s="27"/>
      <c r="C734" s="130"/>
      <c r="D734" s="130"/>
      <c r="E734" s="130"/>
      <c r="F734" s="130"/>
      <c r="G734" s="130"/>
      <c r="H734" s="28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spans="1:26" ht="15.75" customHeight="1">
      <c r="A735" s="28"/>
      <c r="B735" s="27"/>
      <c r="C735" s="130"/>
      <c r="D735" s="130"/>
      <c r="E735" s="130"/>
      <c r="F735" s="130"/>
      <c r="G735" s="130"/>
      <c r="H735" s="28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spans="1:26" ht="15.75" customHeight="1">
      <c r="A736" s="28"/>
      <c r="B736" s="27"/>
      <c r="C736" s="130"/>
      <c r="D736" s="130"/>
      <c r="E736" s="130"/>
      <c r="F736" s="130"/>
      <c r="G736" s="130"/>
      <c r="H736" s="28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spans="1:26" ht="15.75" customHeight="1">
      <c r="A737" s="28"/>
      <c r="B737" s="27"/>
      <c r="C737" s="130"/>
      <c r="D737" s="130"/>
      <c r="E737" s="130"/>
      <c r="F737" s="130"/>
      <c r="G737" s="130"/>
      <c r="H737" s="28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spans="1:26" ht="15.75" customHeight="1">
      <c r="A738" s="28"/>
      <c r="B738" s="27"/>
      <c r="C738" s="130"/>
      <c r="D738" s="130"/>
      <c r="E738" s="130"/>
      <c r="F738" s="130"/>
      <c r="G738" s="130"/>
      <c r="H738" s="28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spans="1:26" ht="15.75" customHeight="1">
      <c r="A739" s="28"/>
      <c r="B739" s="27"/>
      <c r="C739" s="130"/>
      <c r="D739" s="130"/>
      <c r="E739" s="130"/>
      <c r="F739" s="130"/>
      <c r="G739" s="130"/>
      <c r="H739" s="28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spans="1:26" ht="15.75" customHeight="1">
      <c r="A740" s="28"/>
      <c r="B740" s="27"/>
      <c r="C740" s="130"/>
      <c r="D740" s="130"/>
      <c r="E740" s="130"/>
      <c r="F740" s="130"/>
      <c r="G740" s="130"/>
      <c r="H740" s="28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spans="1:26" ht="15.75" customHeight="1">
      <c r="A741" s="28"/>
      <c r="B741" s="27"/>
      <c r="C741" s="130"/>
      <c r="D741" s="130"/>
      <c r="E741" s="130"/>
      <c r="F741" s="130"/>
      <c r="G741" s="130"/>
      <c r="H741" s="28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spans="1:26" ht="15.75" customHeight="1">
      <c r="A742" s="28"/>
      <c r="B742" s="27"/>
      <c r="C742" s="130"/>
      <c r="D742" s="130"/>
      <c r="E742" s="130"/>
      <c r="F742" s="130"/>
      <c r="G742" s="130"/>
      <c r="H742" s="28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spans="1:26" ht="15.75" customHeight="1">
      <c r="A743" s="28"/>
      <c r="B743" s="27"/>
      <c r="C743" s="130"/>
      <c r="D743" s="130"/>
      <c r="E743" s="130"/>
      <c r="F743" s="130"/>
      <c r="G743" s="130"/>
      <c r="H743" s="28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spans="1:26" ht="15.75" customHeight="1">
      <c r="A744" s="28"/>
      <c r="B744" s="27"/>
      <c r="C744" s="130"/>
      <c r="D744" s="130"/>
      <c r="E744" s="130"/>
      <c r="F744" s="130"/>
      <c r="G744" s="130"/>
      <c r="H744" s="28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spans="1:26" ht="15.75" customHeight="1">
      <c r="A745" s="28"/>
      <c r="B745" s="27"/>
      <c r="C745" s="130"/>
      <c r="D745" s="130"/>
      <c r="E745" s="130"/>
      <c r="F745" s="130"/>
      <c r="G745" s="130"/>
      <c r="H745" s="28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spans="1:26" ht="15.75" customHeight="1">
      <c r="A746" s="28"/>
      <c r="B746" s="27"/>
      <c r="C746" s="130"/>
      <c r="D746" s="130"/>
      <c r="E746" s="130"/>
      <c r="F746" s="130"/>
      <c r="G746" s="130"/>
      <c r="H746" s="28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spans="1:26" ht="15.75" customHeight="1">
      <c r="A747" s="28"/>
      <c r="B747" s="27"/>
      <c r="C747" s="130"/>
      <c r="D747" s="130"/>
      <c r="E747" s="130"/>
      <c r="F747" s="130"/>
      <c r="G747" s="130"/>
      <c r="H747" s="28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spans="1:26" ht="15.75" customHeight="1">
      <c r="A748" s="28"/>
      <c r="B748" s="27"/>
      <c r="C748" s="130"/>
      <c r="D748" s="130"/>
      <c r="E748" s="130"/>
      <c r="F748" s="130"/>
      <c r="G748" s="130"/>
      <c r="H748" s="28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spans="1:26" ht="15.75" customHeight="1">
      <c r="A749" s="28"/>
      <c r="B749" s="27"/>
      <c r="C749" s="130"/>
      <c r="D749" s="130"/>
      <c r="E749" s="130"/>
      <c r="F749" s="130"/>
      <c r="G749" s="130"/>
      <c r="H749" s="28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spans="1:26" ht="15.75" customHeight="1">
      <c r="A750" s="28"/>
      <c r="B750" s="27"/>
      <c r="C750" s="130"/>
      <c r="D750" s="130"/>
      <c r="E750" s="130"/>
      <c r="F750" s="130"/>
      <c r="G750" s="130"/>
      <c r="H750" s="28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spans="1:26" ht="15.75" customHeight="1">
      <c r="A751" s="28"/>
      <c r="B751" s="27"/>
      <c r="C751" s="130"/>
      <c r="D751" s="130"/>
      <c r="E751" s="130"/>
      <c r="F751" s="130"/>
      <c r="G751" s="130"/>
      <c r="H751" s="28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spans="1:26" ht="15.75" customHeight="1">
      <c r="A752" s="28"/>
      <c r="B752" s="27"/>
      <c r="C752" s="130"/>
      <c r="D752" s="130"/>
      <c r="E752" s="130"/>
      <c r="F752" s="130"/>
      <c r="G752" s="130"/>
      <c r="H752" s="28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spans="1:26" ht="15.75" customHeight="1">
      <c r="A753" s="28"/>
      <c r="B753" s="27"/>
      <c r="C753" s="130"/>
      <c r="D753" s="130"/>
      <c r="E753" s="130"/>
      <c r="F753" s="130"/>
      <c r="G753" s="130"/>
      <c r="H753" s="28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spans="1:26" ht="15.75" customHeight="1">
      <c r="A754" s="28"/>
      <c r="B754" s="27"/>
      <c r="C754" s="130"/>
      <c r="D754" s="130"/>
      <c r="E754" s="130"/>
      <c r="F754" s="130"/>
      <c r="G754" s="130"/>
      <c r="H754" s="28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spans="1:26" ht="15.75" customHeight="1">
      <c r="A755" s="28"/>
      <c r="B755" s="27"/>
      <c r="C755" s="130"/>
      <c r="D755" s="130"/>
      <c r="E755" s="130"/>
      <c r="F755" s="130"/>
      <c r="G755" s="130"/>
      <c r="H755" s="28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spans="1:26" ht="15.75" customHeight="1">
      <c r="A756" s="28"/>
      <c r="B756" s="27"/>
      <c r="C756" s="130"/>
      <c r="D756" s="130"/>
      <c r="E756" s="130"/>
      <c r="F756" s="130"/>
      <c r="G756" s="130"/>
      <c r="H756" s="28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spans="1:26" ht="15.75" customHeight="1">
      <c r="A757" s="28"/>
      <c r="B757" s="27"/>
      <c r="C757" s="130"/>
      <c r="D757" s="130"/>
      <c r="E757" s="130"/>
      <c r="F757" s="130"/>
      <c r="G757" s="130"/>
      <c r="H757" s="28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spans="1:26" ht="15.75" customHeight="1">
      <c r="A758" s="28"/>
      <c r="B758" s="27"/>
      <c r="C758" s="130"/>
      <c r="D758" s="130"/>
      <c r="E758" s="130"/>
      <c r="F758" s="130"/>
      <c r="G758" s="130"/>
      <c r="H758" s="28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spans="1:26" ht="15.75" customHeight="1">
      <c r="A759" s="28"/>
      <c r="B759" s="27"/>
      <c r="C759" s="130"/>
      <c r="D759" s="130"/>
      <c r="E759" s="130"/>
      <c r="F759" s="130"/>
      <c r="G759" s="130"/>
      <c r="H759" s="28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spans="1:26" ht="15.75" customHeight="1">
      <c r="A760" s="28"/>
      <c r="B760" s="27"/>
      <c r="C760" s="130"/>
      <c r="D760" s="130"/>
      <c r="E760" s="130"/>
      <c r="F760" s="130"/>
      <c r="G760" s="130"/>
      <c r="H760" s="28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spans="1:26" ht="15.75" customHeight="1">
      <c r="A761" s="28"/>
      <c r="B761" s="27"/>
      <c r="C761" s="130"/>
      <c r="D761" s="130"/>
      <c r="E761" s="130"/>
      <c r="F761" s="130"/>
      <c r="G761" s="130"/>
      <c r="H761" s="28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spans="1:26" ht="15.75" customHeight="1">
      <c r="A762" s="28"/>
      <c r="B762" s="27"/>
      <c r="C762" s="130"/>
      <c r="D762" s="130"/>
      <c r="E762" s="130"/>
      <c r="F762" s="130"/>
      <c r="G762" s="130"/>
      <c r="H762" s="28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spans="1:26" ht="15.75" customHeight="1">
      <c r="A763" s="28"/>
      <c r="B763" s="27"/>
      <c r="C763" s="130"/>
      <c r="D763" s="130"/>
      <c r="E763" s="130"/>
      <c r="F763" s="130"/>
      <c r="G763" s="130"/>
      <c r="H763" s="28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spans="1:26" ht="15.75" customHeight="1">
      <c r="A764" s="28"/>
      <c r="B764" s="27"/>
      <c r="C764" s="130"/>
      <c r="D764" s="130"/>
      <c r="E764" s="130"/>
      <c r="F764" s="130"/>
      <c r="G764" s="130"/>
      <c r="H764" s="28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spans="1:26" ht="15.75" customHeight="1">
      <c r="A765" s="28"/>
      <c r="B765" s="27"/>
      <c r="C765" s="130"/>
      <c r="D765" s="130"/>
      <c r="E765" s="130"/>
      <c r="F765" s="130"/>
      <c r="G765" s="130"/>
      <c r="H765" s="28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spans="1:26" ht="15.75" customHeight="1">
      <c r="A766" s="28"/>
      <c r="B766" s="27"/>
      <c r="C766" s="130"/>
      <c r="D766" s="130"/>
      <c r="E766" s="130"/>
      <c r="F766" s="130"/>
      <c r="G766" s="130"/>
      <c r="H766" s="28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spans="1:26" ht="15.75" customHeight="1">
      <c r="A767" s="28"/>
      <c r="B767" s="27"/>
      <c r="C767" s="130"/>
      <c r="D767" s="130"/>
      <c r="E767" s="130"/>
      <c r="F767" s="130"/>
      <c r="G767" s="130"/>
      <c r="H767" s="28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spans="1:26" ht="15.75" customHeight="1">
      <c r="A768" s="28"/>
      <c r="B768" s="27"/>
      <c r="C768" s="130"/>
      <c r="D768" s="130"/>
      <c r="E768" s="130"/>
      <c r="F768" s="130"/>
      <c r="G768" s="130"/>
      <c r="H768" s="28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spans="1:26" ht="15.75" customHeight="1">
      <c r="A769" s="28"/>
      <c r="B769" s="27"/>
      <c r="C769" s="130"/>
      <c r="D769" s="130"/>
      <c r="E769" s="130"/>
      <c r="F769" s="130"/>
      <c r="G769" s="130"/>
      <c r="H769" s="28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spans="1:26" ht="15.75" customHeight="1">
      <c r="A770" s="28"/>
      <c r="B770" s="27"/>
      <c r="C770" s="130"/>
      <c r="D770" s="130"/>
      <c r="E770" s="130"/>
      <c r="F770" s="130"/>
      <c r="G770" s="130"/>
      <c r="H770" s="28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spans="1:26" ht="15.75" customHeight="1">
      <c r="A771" s="28"/>
      <c r="B771" s="27"/>
      <c r="C771" s="130"/>
      <c r="D771" s="130"/>
      <c r="E771" s="130"/>
      <c r="F771" s="130"/>
      <c r="G771" s="130"/>
      <c r="H771" s="28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spans="1:26" ht="15.75" customHeight="1">
      <c r="A772" s="28"/>
      <c r="B772" s="27"/>
      <c r="C772" s="130"/>
      <c r="D772" s="130"/>
      <c r="E772" s="130"/>
      <c r="F772" s="130"/>
      <c r="G772" s="130"/>
      <c r="H772" s="28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spans="1:26" ht="15.75" customHeight="1">
      <c r="A773" s="28"/>
      <c r="B773" s="27"/>
      <c r="C773" s="130"/>
      <c r="D773" s="130"/>
      <c r="E773" s="130"/>
      <c r="F773" s="130"/>
      <c r="G773" s="130"/>
      <c r="H773" s="28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spans="1:26" ht="15.75" customHeight="1">
      <c r="A774" s="28"/>
      <c r="B774" s="27"/>
      <c r="C774" s="130"/>
      <c r="D774" s="130"/>
      <c r="E774" s="130"/>
      <c r="F774" s="130"/>
      <c r="G774" s="130"/>
      <c r="H774" s="28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spans="1:26" ht="15.75" customHeight="1">
      <c r="A775" s="28"/>
      <c r="B775" s="27"/>
      <c r="C775" s="130"/>
      <c r="D775" s="130"/>
      <c r="E775" s="130"/>
      <c r="F775" s="130"/>
      <c r="G775" s="130"/>
      <c r="H775" s="28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spans="1:26" ht="15.75" customHeight="1">
      <c r="A776" s="28"/>
      <c r="B776" s="27"/>
      <c r="C776" s="130"/>
      <c r="D776" s="130"/>
      <c r="E776" s="130"/>
      <c r="F776" s="130"/>
      <c r="G776" s="130"/>
      <c r="H776" s="28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spans="1:26" ht="15.75" customHeight="1">
      <c r="A777" s="28"/>
      <c r="B777" s="27"/>
      <c r="C777" s="130"/>
      <c r="D777" s="130"/>
      <c r="E777" s="130"/>
      <c r="F777" s="130"/>
      <c r="G777" s="130"/>
      <c r="H777" s="28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spans="1:26" ht="15.75" customHeight="1">
      <c r="A778" s="28"/>
      <c r="B778" s="27"/>
      <c r="C778" s="130"/>
      <c r="D778" s="130"/>
      <c r="E778" s="130"/>
      <c r="F778" s="130"/>
      <c r="G778" s="130"/>
      <c r="H778" s="28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spans="1:26" ht="15.75" customHeight="1">
      <c r="A779" s="28"/>
      <c r="B779" s="27"/>
      <c r="C779" s="130"/>
      <c r="D779" s="130"/>
      <c r="E779" s="130"/>
      <c r="F779" s="130"/>
      <c r="G779" s="130"/>
      <c r="H779" s="28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spans="1:26" ht="15.75" customHeight="1">
      <c r="A780" s="28"/>
      <c r="B780" s="27"/>
      <c r="C780" s="130"/>
      <c r="D780" s="130"/>
      <c r="E780" s="130"/>
      <c r="F780" s="130"/>
      <c r="G780" s="130"/>
      <c r="H780" s="28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spans="1:26" ht="15.75" customHeight="1">
      <c r="A781" s="28"/>
      <c r="B781" s="27"/>
      <c r="C781" s="130"/>
      <c r="D781" s="130"/>
      <c r="E781" s="130"/>
      <c r="F781" s="130"/>
      <c r="G781" s="130"/>
      <c r="H781" s="28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spans="1:26" ht="15.75" customHeight="1">
      <c r="A782" s="28"/>
      <c r="B782" s="27"/>
      <c r="C782" s="130"/>
      <c r="D782" s="130"/>
      <c r="E782" s="130"/>
      <c r="F782" s="130"/>
      <c r="G782" s="130"/>
      <c r="H782" s="28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spans="1:26" ht="15.75" customHeight="1">
      <c r="A783" s="28"/>
      <c r="B783" s="27"/>
      <c r="C783" s="130"/>
      <c r="D783" s="130"/>
      <c r="E783" s="130"/>
      <c r="F783" s="130"/>
      <c r="G783" s="130"/>
      <c r="H783" s="28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spans="1:26" ht="15.75" customHeight="1">
      <c r="A784" s="28"/>
      <c r="B784" s="27"/>
      <c r="C784" s="130"/>
      <c r="D784" s="130"/>
      <c r="E784" s="130"/>
      <c r="F784" s="130"/>
      <c r="G784" s="130"/>
      <c r="H784" s="28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spans="1:26" ht="15.75" customHeight="1">
      <c r="A785" s="28"/>
      <c r="B785" s="27"/>
      <c r="C785" s="130"/>
      <c r="D785" s="130"/>
      <c r="E785" s="130"/>
      <c r="F785" s="130"/>
      <c r="G785" s="130"/>
      <c r="H785" s="28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spans="1:26" ht="15.75" customHeight="1">
      <c r="A786" s="28"/>
      <c r="B786" s="27"/>
      <c r="C786" s="130"/>
      <c r="D786" s="130"/>
      <c r="E786" s="130"/>
      <c r="F786" s="130"/>
      <c r="G786" s="130"/>
      <c r="H786" s="28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spans="1:26" ht="15.75" customHeight="1">
      <c r="A787" s="28"/>
      <c r="B787" s="27"/>
      <c r="C787" s="130"/>
      <c r="D787" s="130"/>
      <c r="E787" s="130"/>
      <c r="F787" s="130"/>
      <c r="G787" s="130"/>
      <c r="H787" s="28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spans="1:26" ht="15.75" customHeight="1">
      <c r="A788" s="28"/>
      <c r="B788" s="27"/>
      <c r="C788" s="130"/>
      <c r="D788" s="130"/>
      <c r="E788" s="130"/>
      <c r="F788" s="130"/>
      <c r="G788" s="130"/>
      <c r="H788" s="28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spans="1:26" ht="15.75" customHeight="1">
      <c r="A789" s="28"/>
      <c r="B789" s="27"/>
      <c r="C789" s="130"/>
      <c r="D789" s="130"/>
      <c r="E789" s="130"/>
      <c r="F789" s="130"/>
      <c r="G789" s="130"/>
      <c r="H789" s="28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spans="1:26" ht="15.75" customHeight="1">
      <c r="A790" s="28"/>
      <c r="B790" s="27"/>
      <c r="C790" s="130"/>
      <c r="D790" s="130"/>
      <c r="E790" s="130"/>
      <c r="F790" s="130"/>
      <c r="G790" s="130"/>
      <c r="H790" s="28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spans="1:26" ht="15.75" customHeight="1">
      <c r="A791" s="28"/>
      <c r="B791" s="27"/>
      <c r="C791" s="130"/>
      <c r="D791" s="130"/>
      <c r="E791" s="130"/>
      <c r="F791" s="130"/>
      <c r="G791" s="130"/>
      <c r="H791" s="28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spans="1:26" ht="15.75" customHeight="1">
      <c r="A792" s="28"/>
      <c r="B792" s="27"/>
      <c r="C792" s="130"/>
      <c r="D792" s="130"/>
      <c r="E792" s="130"/>
      <c r="F792" s="130"/>
      <c r="G792" s="130"/>
      <c r="H792" s="28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spans="1:26" ht="15.75" customHeight="1">
      <c r="A793" s="28"/>
      <c r="B793" s="27"/>
      <c r="C793" s="130"/>
      <c r="D793" s="130"/>
      <c r="E793" s="130"/>
      <c r="F793" s="130"/>
      <c r="G793" s="130"/>
      <c r="H793" s="28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spans="1:26" ht="15.75" customHeight="1">
      <c r="A794" s="28"/>
      <c r="B794" s="27"/>
      <c r="C794" s="130"/>
      <c r="D794" s="130"/>
      <c r="E794" s="130"/>
      <c r="F794" s="130"/>
      <c r="G794" s="130"/>
      <c r="H794" s="28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spans="1:26" ht="15.75" customHeight="1">
      <c r="A795" s="28"/>
      <c r="B795" s="27"/>
      <c r="C795" s="130"/>
      <c r="D795" s="130"/>
      <c r="E795" s="130"/>
      <c r="F795" s="130"/>
      <c r="G795" s="130"/>
      <c r="H795" s="28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spans="1:26" ht="15.75" customHeight="1">
      <c r="A796" s="28"/>
      <c r="B796" s="27"/>
      <c r="C796" s="130"/>
      <c r="D796" s="130"/>
      <c r="E796" s="130"/>
      <c r="F796" s="130"/>
      <c r="G796" s="130"/>
      <c r="H796" s="28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spans="1:26" ht="15.75" customHeight="1">
      <c r="A797" s="28"/>
      <c r="B797" s="27"/>
      <c r="C797" s="130"/>
      <c r="D797" s="130"/>
      <c r="E797" s="130"/>
      <c r="F797" s="130"/>
      <c r="G797" s="130"/>
      <c r="H797" s="28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spans="1:26" ht="15.75" customHeight="1">
      <c r="A798" s="28"/>
      <c r="B798" s="27"/>
      <c r="C798" s="130"/>
      <c r="D798" s="130"/>
      <c r="E798" s="130"/>
      <c r="F798" s="130"/>
      <c r="G798" s="130"/>
      <c r="H798" s="28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spans="1:26" ht="15.75" customHeight="1">
      <c r="A799" s="28"/>
      <c r="B799" s="27"/>
      <c r="C799" s="130"/>
      <c r="D799" s="130"/>
      <c r="E799" s="130"/>
      <c r="F799" s="130"/>
      <c r="G799" s="130"/>
      <c r="H799" s="28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spans="1:26" ht="15.75" customHeight="1">
      <c r="A800" s="28"/>
      <c r="B800" s="27"/>
      <c r="C800" s="130"/>
      <c r="D800" s="130"/>
      <c r="E800" s="130"/>
      <c r="F800" s="130"/>
      <c r="G800" s="130"/>
      <c r="H800" s="28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spans="1:26" ht="15.75" customHeight="1">
      <c r="A801" s="28"/>
      <c r="B801" s="27"/>
      <c r="C801" s="130"/>
      <c r="D801" s="130"/>
      <c r="E801" s="130"/>
      <c r="F801" s="130"/>
      <c r="G801" s="130"/>
      <c r="H801" s="28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spans="1:26" ht="15.75" customHeight="1">
      <c r="A802" s="28"/>
      <c r="B802" s="27"/>
      <c r="C802" s="130"/>
      <c r="D802" s="130"/>
      <c r="E802" s="130"/>
      <c r="F802" s="130"/>
      <c r="G802" s="130"/>
      <c r="H802" s="28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spans="1:26" ht="15.75" customHeight="1">
      <c r="A803" s="28"/>
      <c r="B803" s="27"/>
      <c r="C803" s="130"/>
      <c r="D803" s="130"/>
      <c r="E803" s="130"/>
      <c r="F803" s="130"/>
      <c r="G803" s="130"/>
      <c r="H803" s="28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spans="1:26" ht="15.75" customHeight="1">
      <c r="A804" s="28"/>
      <c r="B804" s="27"/>
      <c r="C804" s="130"/>
      <c r="D804" s="130"/>
      <c r="E804" s="130"/>
      <c r="F804" s="130"/>
      <c r="G804" s="130"/>
      <c r="H804" s="28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spans="1:26" ht="15.75" customHeight="1">
      <c r="A805" s="28"/>
      <c r="B805" s="27"/>
      <c r="C805" s="130"/>
      <c r="D805" s="130"/>
      <c r="E805" s="130"/>
      <c r="F805" s="130"/>
      <c r="G805" s="130"/>
      <c r="H805" s="28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spans="1:26" ht="15.75" customHeight="1">
      <c r="A806" s="28"/>
      <c r="B806" s="27"/>
      <c r="C806" s="130"/>
      <c r="D806" s="130"/>
      <c r="E806" s="130"/>
      <c r="F806" s="130"/>
      <c r="G806" s="130"/>
      <c r="H806" s="28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spans="1:26" ht="15.75" customHeight="1">
      <c r="A807" s="28"/>
      <c r="B807" s="27"/>
      <c r="C807" s="130"/>
      <c r="D807" s="130"/>
      <c r="E807" s="130"/>
      <c r="F807" s="130"/>
      <c r="G807" s="130"/>
      <c r="H807" s="28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spans="1:26" ht="15.75" customHeight="1">
      <c r="A808" s="28"/>
      <c r="B808" s="27"/>
      <c r="C808" s="130"/>
      <c r="D808" s="130"/>
      <c r="E808" s="130"/>
      <c r="F808" s="130"/>
      <c r="G808" s="130"/>
      <c r="H808" s="28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spans="1:26" ht="15.75" customHeight="1">
      <c r="A809" s="28"/>
      <c r="B809" s="27"/>
      <c r="C809" s="130"/>
      <c r="D809" s="130"/>
      <c r="E809" s="130"/>
      <c r="F809" s="130"/>
      <c r="G809" s="130"/>
      <c r="H809" s="28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spans="1:26" ht="15.75" customHeight="1">
      <c r="A810" s="28"/>
      <c r="B810" s="27"/>
      <c r="C810" s="130"/>
      <c r="D810" s="130"/>
      <c r="E810" s="130"/>
      <c r="F810" s="130"/>
      <c r="G810" s="130"/>
      <c r="H810" s="28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spans="1:26" ht="15.75" customHeight="1">
      <c r="A811" s="28"/>
      <c r="B811" s="27"/>
      <c r="C811" s="130"/>
      <c r="D811" s="130"/>
      <c r="E811" s="130"/>
      <c r="F811" s="130"/>
      <c r="G811" s="130"/>
      <c r="H811" s="28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spans="1:26" ht="15.75" customHeight="1">
      <c r="A812" s="28"/>
      <c r="B812" s="27"/>
      <c r="C812" s="130"/>
      <c r="D812" s="130"/>
      <c r="E812" s="130"/>
      <c r="F812" s="130"/>
      <c r="G812" s="130"/>
      <c r="H812" s="28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spans="1:26" ht="15.75" customHeight="1">
      <c r="A813" s="28"/>
      <c r="B813" s="27"/>
      <c r="C813" s="130"/>
      <c r="D813" s="130"/>
      <c r="E813" s="130"/>
      <c r="F813" s="130"/>
      <c r="G813" s="130"/>
      <c r="H813" s="28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spans="1:26" ht="15.75" customHeight="1">
      <c r="A814" s="28"/>
      <c r="B814" s="27"/>
      <c r="C814" s="130"/>
      <c r="D814" s="130"/>
      <c r="E814" s="130"/>
      <c r="F814" s="130"/>
      <c r="G814" s="130"/>
      <c r="H814" s="28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spans="1:26" ht="15.75" customHeight="1">
      <c r="A815" s="28"/>
      <c r="B815" s="27"/>
      <c r="C815" s="130"/>
      <c r="D815" s="130"/>
      <c r="E815" s="130"/>
      <c r="F815" s="130"/>
      <c r="G815" s="130"/>
      <c r="H815" s="28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spans="1:26" ht="15.75" customHeight="1">
      <c r="A816" s="28"/>
      <c r="B816" s="27"/>
      <c r="C816" s="130"/>
      <c r="D816" s="130"/>
      <c r="E816" s="130"/>
      <c r="F816" s="130"/>
      <c r="G816" s="130"/>
      <c r="H816" s="28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spans="1:26" ht="15.75" customHeight="1">
      <c r="A817" s="28"/>
      <c r="B817" s="27"/>
      <c r="C817" s="130"/>
      <c r="D817" s="130"/>
      <c r="E817" s="130"/>
      <c r="F817" s="130"/>
      <c r="G817" s="130"/>
      <c r="H817" s="28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spans="1:26" ht="15.75" customHeight="1">
      <c r="A818" s="28"/>
      <c r="B818" s="27"/>
      <c r="C818" s="130"/>
      <c r="D818" s="130"/>
      <c r="E818" s="130"/>
      <c r="F818" s="130"/>
      <c r="G818" s="130"/>
      <c r="H818" s="28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spans="1:26" ht="15.75" customHeight="1">
      <c r="A819" s="28"/>
      <c r="B819" s="27"/>
      <c r="C819" s="130"/>
      <c r="D819" s="130"/>
      <c r="E819" s="130"/>
      <c r="F819" s="130"/>
      <c r="G819" s="130"/>
      <c r="H819" s="28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spans="1:26" ht="15.75" customHeight="1">
      <c r="A820" s="28"/>
      <c r="B820" s="27"/>
      <c r="C820" s="130"/>
      <c r="D820" s="130"/>
      <c r="E820" s="130"/>
      <c r="F820" s="130"/>
      <c r="G820" s="130"/>
      <c r="H820" s="28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spans="1:26" ht="15.75" customHeight="1">
      <c r="A821" s="28"/>
      <c r="B821" s="27"/>
      <c r="C821" s="130"/>
      <c r="D821" s="130"/>
      <c r="E821" s="130"/>
      <c r="F821" s="130"/>
      <c r="G821" s="130"/>
      <c r="H821" s="28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spans="1:26" ht="15.75" customHeight="1">
      <c r="A822" s="28"/>
      <c r="B822" s="27"/>
      <c r="C822" s="130"/>
      <c r="D822" s="130"/>
      <c r="E822" s="130"/>
      <c r="F822" s="130"/>
      <c r="G822" s="130"/>
      <c r="H822" s="28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spans="1:26" ht="15.75" customHeight="1">
      <c r="A823" s="28"/>
      <c r="B823" s="27"/>
      <c r="C823" s="130"/>
      <c r="D823" s="130"/>
      <c r="E823" s="130"/>
      <c r="F823" s="130"/>
      <c r="G823" s="130"/>
      <c r="H823" s="28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spans="1:26" ht="15.75" customHeight="1">
      <c r="A824" s="28"/>
      <c r="B824" s="27"/>
      <c r="C824" s="130"/>
      <c r="D824" s="130"/>
      <c r="E824" s="130"/>
      <c r="F824" s="130"/>
      <c r="G824" s="130"/>
      <c r="H824" s="28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spans="1:26" ht="15.75" customHeight="1">
      <c r="A825" s="28"/>
      <c r="B825" s="27"/>
      <c r="C825" s="130"/>
      <c r="D825" s="130"/>
      <c r="E825" s="130"/>
      <c r="F825" s="130"/>
      <c r="G825" s="130"/>
      <c r="H825" s="28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spans="1:26" ht="15.75" customHeight="1">
      <c r="A826" s="28"/>
      <c r="B826" s="27"/>
      <c r="C826" s="130"/>
      <c r="D826" s="130"/>
      <c r="E826" s="130"/>
      <c r="F826" s="130"/>
      <c r="G826" s="130"/>
      <c r="H826" s="28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spans="1:26" ht="15.75" customHeight="1">
      <c r="A827" s="28"/>
      <c r="B827" s="27"/>
      <c r="C827" s="130"/>
      <c r="D827" s="130"/>
      <c r="E827" s="130"/>
      <c r="F827" s="130"/>
      <c r="G827" s="130"/>
      <c r="H827" s="28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spans="1:26" ht="15.75" customHeight="1">
      <c r="A828" s="28"/>
      <c r="B828" s="27"/>
      <c r="C828" s="130"/>
      <c r="D828" s="130"/>
      <c r="E828" s="130"/>
      <c r="F828" s="130"/>
      <c r="G828" s="130"/>
      <c r="H828" s="28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spans="1:26" ht="15.75" customHeight="1">
      <c r="A829" s="28"/>
      <c r="B829" s="27"/>
      <c r="C829" s="130"/>
      <c r="D829" s="130"/>
      <c r="E829" s="130"/>
      <c r="F829" s="130"/>
      <c r="G829" s="130"/>
      <c r="H829" s="28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spans="1:26" ht="15.75" customHeight="1">
      <c r="A830" s="28"/>
      <c r="B830" s="27"/>
      <c r="C830" s="130"/>
      <c r="D830" s="130"/>
      <c r="E830" s="130"/>
      <c r="F830" s="130"/>
      <c r="G830" s="130"/>
      <c r="H830" s="28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spans="1:26" ht="15.75" customHeight="1">
      <c r="A831" s="28"/>
      <c r="B831" s="27"/>
      <c r="C831" s="130"/>
      <c r="D831" s="130"/>
      <c r="E831" s="130"/>
      <c r="F831" s="130"/>
      <c r="G831" s="130"/>
      <c r="H831" s="28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spans="1:26" ht="15.75" customHeight="1">
      <c r="A832" s="28"/>
      <c r="B832" s="27"/>
      <c r="C832" s="130"/>
      <c r="D832" s="130"/>
      <c r="E832" s="130"/>
      <c r="F832" s="130"/>
      <c r="G832" s="130"/>
      <c r="H832" s="28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spans="1:26" ht="15.75" customHeight="1">
      <c r="A833" s="28"/>
      <c r="B833" s="27"/>
      <c r="C833" s="130"/>
      <c r="D833" s="130"/>
      <c r="E833" s="130"/>
      <c r="F833" s="130"/>
      <c r="G833" s="130"/>
      <c r="H833" s="28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spans="1:26" ht="15.75" customHeight="1">
      <c r="A834" s="28"/>
      <c r="B834" s="27"/>
      <c r="C834" s="130"/>
      <c r="D834" s="130"/>
      <c r="E834" s="130"/>
      <c r="F834" s="130"/>
      <c r="G834" s="130"/>
      <c r="H834" s="28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spans="1:26" ht="15.75" customHeight="1">
      <c r="A835" s="28"/>
      <c r="B835" s="27"/>
      <c r="C835" s="130"/>
      <c r="D835" s="130"/>
      <c r="E835" s="130"/>
      <c r="F835" s="130"/>
      <c r="G835" s="130"/>
      <c r="H835" s="28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spans="1:26" ht="15.75" customHeight="1">
      <c r="A836" s="28"/>
      <c r="B836" s="27"/>
      <c r="C836" s="130"/>
      <c r="D836" s="130"/>
      <c r="E836" s="130"/>
      <c r="F836" s="130"/>
      <c r="G836" s="130"/>
      <c r="H836" s="28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spans="1:26" ht="15.75" customHeight="1">
      <c r="A837" s="28"/>
      <c r="B837" s="27"/>
      <c r="C837" s="130"/>
      <c r="D837" s="130"/>
      <c r="E837" s="130"/>
      <c r="F837" s="130"/>
      <c r="G837" s="130"/>
      <c r="H837" s="28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spans="1:26" ht="15.75" customHeight="1">
      <c r="A838" s="28"/>
      <c r="B838" s="27"/>
      <c r="C838" s="130"/>
      <c r="D838" s="130"/>
      <c r="E838" s="130"/>
      <c r="F838" s="130"/>
      <c r="G838" s="130"/>
      <c r="H838" s="28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spans="1:26" ht="15.75" customHeight="1">
      <c r="A839" s="28"/>
      <c r="B839" s="27"/>
      <c r="C839" s="130"/>
      <c r="D839" s="130"/>
      <c r="E839" s="130"/>
      <c r="F839" s="130"/>
      <c r="G839" s="130"/>
      <c r="H839" s="28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spans="1:26" ht="15.75" customHeight="1">
      <c r="A840" s="28"/>
      <c r="B840" s="27"/>
      <c r="C840" s="130"/>
      <c r="D840" s="130"/>
      <c r="E840" s="130"/>
      <c r="F840" s="130"/>
      <c r="G840" s="130"/>
      <c r="H840" s="28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spans="1:26" ht="15.75" customHeight="1">
      <c r="A841" s="28"/>
      <c r="B841" s="27"/>
      <c r="C841" s="130"/>
      <c r="D841" s="130"/>
      <c r="E841" s="130"/>
      <c r="F841" s="130"/>
      <c r="G841" s="130"/>
      <c r="H841" s="28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spans="1:26" ht="15.75" customHeight="1">
      <c r="A842" s="28"/>
      <c r="B842" s="27"/>
      <c r="C842" s="130"/>
      <c r="D842" s="130"/>
      <c r="E842" s="130"/>
      <c r="F842" s="130"/>
      <c r="G842" s="130"/>
      <c r="H842" s="28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spans="1:26" ht="15.75" customHeight="1">
      <c r="A843" s="28"/>
      <c r="B843" s="27"/>
      <c r="C843" s="130"/>
      <c r="D843" s="130"/>
      <c r="E843" s="130"/>
      <c r="F843" s="130"/>
      <c r="G843" s="130"/>
      <c r="H843" s="28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spans="1:26" ht="15.75" customHeight="1">
      <c r="A844" s="28"/>
      <c r="B844" s="27"/>
      <c r="C844" s="130"/>
      <c r="D844" s="130"/>
      <c r="E844" s="130"/>
      <c r="F844" s="130"/>
      <c r="G844" s="130"/>
      <c r="H844" s="28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spans="1:26" ht="15.75" customHeight="1">
      <c r="A845" s="28"/>
      <c r="B845" s="27"/>
      <c r="C845" s="130"/>
      <c r="D845" s="130"/>
      <c r="E845" s="130"/>
      <c r="F845" s="130"/>
      <c r="G845" s="130"/>
      <c r="H845" s="28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spans="1:26" ht="15.75" customHeight="1">
      <c r="A846" s="28"/>
      <c r="B846" s="27"/>
      <c r="C846" s="130"/>
      <c r="D846" s="130"/>
      <c r="E846" s="130"/>
      <c r="F846" s="130"/>
      <c r="G846" s="130"/>
      <c r="H846" s="28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spans="1:26" ht="15.75" customHeight="1">
      <c r="A847" s="28"/>
      <c r="B847" s="27"/>
      <c r="C847" s="130"/>
      <c r="D847" s="130"/>
      <c r="E847" s="130"/>
      <c r="F847" s="130"/>
      <c r="G847" s="130"/>
      <c r="H847" s="28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spans="1:26" ht="15.75" customHeight="1">
      <c r="A848" s="28"/>
      <c r="B848" s="27"/>
      <c r="C848" s="130"/>
      <c r="D848" s="130"/>
      <c r="E848" s="130"/>
      <c r="F848" s="130"/>
      <c r="G848" s="130"/>
      <c r="H848" s="28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spans="1:26" ht="15.75" customHeight="1">
      <c r="A849" s="28"/>
      <c r="B849" s="27"/>
      <c r="C849" s="130"/>
      <c r="D849" s="130"/>
      <c r="E849" s="130"/>
      <c r="F849" s="130"/>
      <c r="G849" s="130"/>
      <c r="H849" s="28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spans="1:26" ht="15.75" customHeight="1">
      <c r="A850" s="28"/>
      <c r="B850" s="27"/>
      <c r="C850" s="130"/>
      <c r="D850" s="130"/>
      <c r="E850" s="130"/>
      <c r="F850" s="130"/>
      <c r="G850" s="130"/>
      <c r="H850" s="28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spans="1:26" ht="15.75" customHeight="1">
      <c r="A851" s="28"/>
      <c r="B851" s="27"/>
      <c r="C851" s="130"/>
      <c r="D851" s="130"/>
      <c r="E851" s="130"/>
      <c r="F851" s="130"/>
      <c r="G851" s="130"/>
      <c r="H851" s="28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spans="1:26" ht="15.75" customHeight="1">
      <c r="A852" s="28"/>
      <c r="B852" s="27"/>
      <c r="C852" s="130"/>
      <c r="D852" s="130"/>
      <c r="E852" s="130"/>
      <c r="F852" s="130"/>
      <c r="G852" s="130"/>
      <c r="H852" s="28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spans="1:26" ht="15.75" customHeight="1">
      <c r="A853" s="28"/>
      <c r="B853" s="27"/>
      <c r="C853" s="130"/>
      <c r="D853" s="130"/>
      <c r="E853" s="130"/>
      <c r="F853" s="130"/>
      <c r="G853" s="130"/>
      <c r="H853" s="28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spans="1:26" ht="15.75" customHeight="1">
      <c r="A854" s="28"/>
      <c r="B854" s="27"/>
      <c r="C854" s="130"/>
      <c r="D854" s="130"/>
      <c r="E854" s="130"/>
      <c r="F854" s="130"/>
      <c r="G854" s="130"/>
      <c r="H854" s="28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spans="1:26" ht="15.75" customHeight="1">
      <c r="A855" s="28"/>
      <c r="B855" s="27"/>
      <c r="C855" s="130"/>
      <c r="D855" s="130"/>
      <c r="E855" s="130"/>
      <c r="F855" s="130"/>
      <c r="G855" s="130"/>
      <c r="H855" s="28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spans="1:26" ht="15.75" customHeight="1">
      <c r="A856" s="28"/>
      <c r="B856" s="27"/>
      <c r="C856" s="130"/>
      <c r="D856" s="130"/>
      <c r="E856" s="130"/>
      <c r="F856" s="130"/>
      <c r="G856" s="130"/>
      <c r="H856" s="28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spans="1:26" ht="15.75" customHeight="1">
      <c r="A857" s="28"/>
      <c r="B857" s="27"/>
      <c r="C857" s="130"/>
      <c r="D857" s="130"/>
      <c r="E857" s="130"/>
      <c r="F857" s="130"/>
      <c r="G857" s="130"/>
      <c r="H857" s="28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spans="1:26" ht="15.75" customHeight="1">
      <c r="A858" s="28"/>
      <c r="B858" s="27"/>
      <c r="C858" s="130"/>
      <c r="D858" s="130"/>
      <c r="E858" s="130"/>
      <c r="F858" s="130"/>
      <c r="G858" s="130"/>
      <c r="H858" s="28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spans="1:26" ht="15.75" customHeight="1">
      <c r="A859" s="28"/>
      <c r="B859" s="27"/>
      <c r="C859" s="130"/>
      <c r="D859" s="130"/>
      <c r="E859" s="130"/>
      <c r="F859" s="130"/>
      <c r="G859" s="130"/>
      <c r="H859" s="28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spans="1:26" ht="15.75" customHeight="1">
      <c r="A860" s="28"/>
      <c r="B860" s="27"/>
      <c r="C860" s="130"/>
      <c r="D860" s="130"/>
      <c r="E860" s="130"/>
      <c r="F860" s="130"/>
      <c r="G860" s="130"/>
      <c r="H860" s="28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spans="1:26" ht="15.75" customHeight="1">
      <c r="A861" s="28"/>
      <c r="B861" s="27"/>
      <c r="C861" s="130"/>
      <c r="D861" s="130"/>
      <c r="E861" s="130"/>
      <c r="F861" s="130"/>
      <c r="G861" s="130"/>
      <c r="H861" s="28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spans="1:26" ht="15.75" customHeight="1">
      <c r="A862" s="28"/>
      <c r="B862" s="27"/>
      <c r="C862" s="130"/>
      <c r="D862" s="130"/>
      <c r="E862" s="130"/>
      <c r="F862" s="130"/>
      <c r="G862" s="130"/>
      <c r="H862" s="28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spans="1:26" ht="15.75" customHeight="1">
      <c r="A863" s="28"/>
      <c r="B863" s="27"/>
      <c r="C863" s="130"/>
      <c r="D863" s="130"/>
      <c r="E863" s="130"/>
      <c r="F863" s="130"/>
      <c r="G863" s="130"/>
      <c r="H863" s="28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spans="1:26" ht="15.75" customHeight="1">
      <c r="A864" s="28"/>
      <c r="B864" s="27"/>
      <c r="C864" s="130"/>
      <c r="D864" s="130"/>
      <c r="E864" s="130"/>
      <c r="F864" s="130"/>
      <c r="G864" s="130"/>
      <c r="H864" s="28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spans="1:26" ht="15.75" customHeight="1">
      <c r="A865" s="28"/>
      <c r="B865" s="27"/>
      <c r="C865" s="130"/>
      <c r="D865" s="130"/>
      <c r="E865" s="130"/>
      <c r="F865" s="130"/>
      <c r="G865" s="130"/>
      <c r="H865" s="28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spans="1:26" ht="15.75" customHeight="1">
      <c r="A866" s="28"/>
      <c r="B866" s="27"/>
      <c r="C866" s="130"/>
      <c r="D866" s="130"/>
      <c r="E866" s="130"/>
      <c r="F866" s="130"/>
      <c r="G866" s="130"/>
      <c r="H866" s="28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spans="1:26" ht="15.75" customHeight="1">
      <c r="A867" s="28"/>
      <c r="B867" s="27"/>
      <c r="C867" s="130"/>
      <c r="D867" s="130"/>
      <c r="E867" s="130"/>
      <c r="F867" s="130"/>
      <c r="G867" s="130"/>
      <c r="H867" s="28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spans="1:26" ht="15.75" customHeight="1">
      <c r="A868" s="28"/>
      <c r="B868" s="27"/>
      <c r="C868" s="130"/>
      <c r="D868" s="130"/>
      <c r="E868" s="130"/>
      <c r="F868" s="130"/>
      <c r="G868" s="130"/>
      <c r="H868" s="28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spans="1:26" ht="15.75" customHeight="1">
      <c r="A869" s="28"/>
      <c r="B869" s="27"/>
      <c r="C869" s="130"/>
      <c r="D869" s="130"/>
      <c r="E869" s="130"/>
      <c r="F869" s="130"/>
      <c r="G869" s="130"/>
      <c r="H869" s="28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spans="1:26" ht="15.75" customHeight="1">
      <c r="A870" s="28"/>
      <c r="B870" s="27"/>
      <c r="C870" s="130"/>
      <c r="D870" s="130"/>
      <c r="E870" s="130"/>
      <c r="F870" s="130"/>
      <c r="G870" s="130"/>
      <c r="H870" s="28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spans="1:26" ht="15.75" customHeight="1">
      <c r="A871" s="28"/>
      <c r="B871" s="27"/>
      <c r="C871" s="130"/>
      <c r="D871" s="130"/>
      <c r="E871" s="130"/>
      <c r="F871" s="130"/>
      <c r="G871" s="130"/>
      <c r="H871" s="28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spans="1:26" ht="15.75" customHeight="1">
      <c r="A872" s="28"/>
      <c r="B872" s="27"/>
      <c r="C872" s="130"/>
      <c r="D872" s="130"/>
      <c r="E872" s="130"/>
      <c r="F872" s="130"/>
      <c r="G872" s="130"/>
      <c r="H872" s="28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spans="1:26" ht="15.75" customHeight="1">
      <c r="A873" s="28"/>
      <c r="B873" s="27"/>
      <c r="C873" s="130"/>
      <c r="D873" s="130"/>
      <c r="E873" s="130"/>
      <c r="F873" s="130"/>
      <c r="G873" s="130"/>
      <c r="H873" s="28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spans="1:26" ht="15.75" customHeight="1">
      <c r="A874" s="28"/>
      <c r="B874" s="27"/>
      <c r="C874" s="130"/>
      <c r="D874" s="130"/>
      <c r="E874" s="130"/>
      <c r="F874" s="130"/>
      <c r="G874" s="130"/>
      <c r="H874" s="28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spans="1:26" ht="15.75" customHeight="1">
      <c r="A875" s="28"/>
      <c r="B875" s="27"/>
      <c r="C875" s="130"/>
      <c r="D875" s="130"/>
      <c r="E875" s="130"/>
      <c r="F875" s="130"/>
      <c r="G875" s="130"/>
      <c r="H875" s="28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spans="1:26" ht="15.75" customHeight="1">
      <c r="A876" s="28"/>
      <c r="B876" s="27"/>
      <c r="C876" s="130"/>
      <c r="D876" s="130"/>
      <c r="E876" s="130"/>
      <c r="F876" s="130"/>
      <c r="G876" s="130"/>
      <c r="H876" s="28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spans="1:26" ht="15.75" customHeight="1">
      <c r="A877" s="28"/>
      <c r="B877" s="27"/>
      <c r="C877" s="130"/>
      <c r="D877" s="130"/>
      <c r="E877" s="130"/>
      <c r="F877" s="130"/>
      <c r="G877" s="130"/>
      <c r="H877" s="28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spans="1:26" ht="15.75" customHeight="1">
      <c r="A878" s="28"/>
      <c r="B878" s="27"/>
      <c r="C878" s="130"/>
      <c r="D878" s="130"/>
      <c r="E878" s="130"/>
      <c r="F878" s="130"/>
      <c r="G878" s="130"/>
      <c r="H878" s="28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spans="1:26" ht="15.75" customHeight="1">
      <c r="A879" s="28"/>
      <c r="B879" s="27"/>
      <c r="C879" s="130"/>
      <c r="D879" s="130"/>
      <c r="E879" s="130"/>
      <c r="F879" s="130"/>
      <c r="G879" s="130"/>
      <c r="H879" s="28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spans="1:26" ht="15.75" customHeight="1">
      <c r="A880" s="28"/>
      <c r="B880" s="27"/>
      <c r="C880" s="130"/>
      <c r="D880" s="130"/>
      <c r="E880" s="130"/>
      <c r="F880" s="130"/>
      <c r="G880" s="130"/>
      <c r="H880" s="28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spans="1:26" ht="15.75" customHeight="1">
      <c r="A881" s="28"/>
      <c r="B881" s="27"/>
      <c r="C881" s="130"/>
      <c r="D881" s="130"/>
      <c r="E881" s="130"/>
      <c r="F881" s="130"/>
      <c r="G881" s="130"/>
      <c r="H881" s="28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spans="1:26" ht="15.75" customHeight="1">
      <c r="A882" s="28"/>
      <c r="B882" s="27"/>
      <c r="C882" s="130"/>
      <c r="D882" s="130"/>
      <c r="E882" s="130"/>
      <c r="F882" s="130"/>
      <c r="G882" s="130"/>
      <c r="H882" s="28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spans="1:26" ht="15.75" customHeight="1">
      <c r="A883" s="28"/>
      <c r="B883" s="27"/>
      <c r="C883" s="130"/>
      <c r="D883" s="130"/>
      <c r="E883" s="130"/>
      <c r="F883" s="130"/>
      <c r="G883" s="130"/>
      <c r="H883" s="28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spans="1:26" ht="15.75" customHeight="1">
      <c r="A884" s="28"/>
      <c r="B884" s="27"/>
      <c r="C884" s="130"/>
      <c r="D884" s="130"/>
      <c r="E884" s="130"/>
      <c r="F884" s="130"/>
      <c r="G884" s="130"/>
      <c r="H884" s="28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spans="1:26" ht="15.75" customHeight="1">
      <c r="A885" s="28"/>
      <c r="B885" s="27"/>
      <c r="C885" s="130"/>
      <c r="D885" s="130"/>
      <c r="E885" s="130"/>
      <c r="F885" s="130"/>
      <c r="G885" s="130"/>
      <c r="H885" s="28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spans="1:26" ht="15.75" customHeight="1">
      <c r="A886" s="28"/>
      <c r="B886" s="27"/>
      <c r="C886" s="130"/>
      <c r="D886" s="130"/>
      <c r="E886" s="130"/>
      <c r="F886" s="130"/>
      <c r="G886" s="130"/>
      <c r="H886" s="28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spans="1:26" ht="15.75" customHeight="1">
      <c r="A887" s="28"/>
      <c r="B887" s="27"/>
      <c r="C887" s="130"/>
      <c r="D887" s="130"/>
      <c r="E887" s="130"/>
      <c r="F887" s="130"/>
      <c r="G887" s="130"/>
      <c r="H887" s="28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spans="1:26" ht="15.75" customHeight="1">
      <c r="A888" s="28"/>
      <c r="B888" s="27"/>
      <c r="C888" s="130"/>
      <c r="D888" s="130"/>
      <c r="E888" s="130"/>
      <c r="F888" s="130"/>
      <c r="G888" s="130"/>
      <c r="H888" s="28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spans="1:26" ht="15.75" customHeight="1">
      <c r="A889" s="28"/>
      <c r="B889" s="27"/>
      <c r="C889" s="130"/>
      <c r="D889" s="130"/>
      <c r="E889" s="130"/>
      <c r="F889" s="130"/>
      <c r="G889" s="130"/>
      <c r="H889" s="28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spans="1:26" ht="15.75" customHeight="1">
      <c r="A890" s="28"/>
      <c r="B890" s="27"/>
      <c r="C890" s="130"/>
      <c r="D890" s="130"/>
      <c r="E890" s="130"/>
      <c r="F890" s="130"/>
      <c r="G890" s="130"/>
      <c r="H890" s="28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spans="1:26" ht="15.75" customHeight="1">
      <c r="A891" s="28"/>
      <c r="B891" s="27"/>
      <c r="C891" s="130"/>
      <c r="D891" s="130"/>
      <c r="E891" s="130"/>
      <c r="F891" s="130"/>
      <c r="G891" s="130"/>
      <c r="H891" s="28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spans="1:26" ht="15.75" customHeight="1">
      <c r="A892" s="28"/>
      <c r="B892" s="27"/>
      <c r="C892" s="130"/>
      <c r="D892" s="130"/>
      <c r="E892" s="130"/>
      <c r="F892" s="130"/>
      <c r="G892" s="130"/>
      <c r="H892" s="28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spans="1:26" ht="15.75" customHeight="1">
      <c r="A893" s="28"/>
      <c r="B893" s="27"/>
      <c r="C893" s="130"/>
      <c r="D893" s="130"/>
      <c r="E893" s="130"/>
      <c r="F893" s="130"/>
      <c r="G893" s="130"/>
      <c r="H893" s="28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spans="1:26" ht="15.75" customHeight="1">
      <c r="A894" s="28"/>
      <c r="B894" s="27"/>
      <c r="C894" s="130"/>
      <c r="D894" s="130"/>
      <c r="E894" s="130"/>
      <c r="F894" s="130"/>
      <c r="G894" s="130"/>
      <c r="H894" s="28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spans="1:26" ht="15.75" customHeight="1">
      <c r="A895" s="28"/>
      <c r="B895" s="27"/>
      <c r="C895" s="130"/>
      <c r="D895" s="130"/>
      <c r="E895" s="130"/>
      <c r="F895" s="130"/>
      <c r="G895" s="130"/>
      <c r="H895" s="28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spans="1:26" ht="15.75" customHeight="1">
      <c r="A896" s="28"/>
      <c r="B896" s="27"/>
      <c r="C896" s="130"/>
      <c r="D896" s="130"/>
      <c r="E896" s="130"/>
      <c r="F896" s="130"/>
      <c r="G896" s="130"/>
      <c r="H896" s="28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spans="1:26" ht="15.75" customHeight="1">
      <c r="A897" s="28"/>
      <c r="B897" s="27"/>
      <c r="C897" s="130"/>
      <c r="D897" s="130"/>
      <c r="E897" s="130"/>
      <c r="F897" s="130"/>
      <c r="G897" s="130"/>
      <c r="H897" s="28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spans="1:26" ht="15.75" customHeight="1">
      <c r="A898" s="28"/>
      <c r="B898" s="27"/>
      <c r="C898" s="130"/>
      <c r="D898" s="130"/>
      <c r="E898" s="130"/>
      <c r="F898" s="130"/>
      <c r="G898" s="130"/>
      <c r="H898" s="28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spans="1:26" ht="15.75" customHeight="1">
      <c r="A899" s="28"/>
      <c r="B899" s="27"/>
      <c r="C899" s="130"/>
      <c r="D899" s="130"/>
      <c r="E899" s="130"/>
      <c r="F899" s="130"/>
      <c r="G899" s="130"/>
      <c r="H899" s="28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spans="1:26" ht="15.75" customHeight="1">
      <c r="A900" s="28"/>
      <c r="B900" s="27"/>
      <c r="C900" s="130"/>
      <c r="D900" s="130"/>
      <c r="E900" s="130"/>
      <c r="F900" s="130"/>
      <c r="G900" s="130"/>
      <c r="H900" s="28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spans="1:26" ht="15.75" customHeight="1">
      <c r="A901" s="28"/>
      <c r="B901" s="27"/>
      <c r="C901" s="130"/>
      <c r="D901" s="130"/>
      <c r="E901" s="130"/>
      <c r="F901" s="130"/>
      <c r="G901" s="130"/>
      <c r="H901" s="28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spans="1:26" ht="15.75" customHeight="1">
      <c r="A902" s="28"/>
      <c r="B902" s="27"/>
      <c r="C902" s="130"/>
      <c r="D902" s="130"/>
      <c r="E902" s="130"/>
      <c r="F902" s="130"/>
      <c r="G902" s="130"/>
      <c r="H902" s="28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spans="1:26" ht="15.75" customHeight="1">
      <c r="A903" s="28"/>
      <c r="B903" s="27"/>
      <c r="C903" s="130"/>
      <c r="D903" s="130"/>
      <c r="E903" s="130"/>
      <c r="F903" s="130"/>
      <c r="G903" s="130"/>
      <c r="H903" s="28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spans="1:26" ht="15.75" customHeight="1">
      <c r="A904" s="28"/>
      <c r="B904" s="27"/>
      <c r="C904" s="130"/>
      <c r="D904" s="130"/>
      <c r="E904" s="130"/>
      <c r="F904" s="130"/>
      <c r="G904" s="130"/>
      <c r="H904" s="28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spans="1:26" ht="15.75" customHeight="1">
      <c r="A905" s="28"/>
      <c r="B905" s="27"/>
      <c r="C905" s="130"/>
      <c r="D905" s="130"/>
      <c r="E905" s="130"/>
      <c r="F905" s="130"/>
      <c r="G905" s="130"/>
      <c r="H905" s="28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spans="1:26" ht="15.75" customHeight="1">
      <c r="A906" s="28"/>
      <c r="B906" s="27"/>
      <c r="C906" s="130"/>
      <c r="D906" s="130"/>
      <c r="E906" s="130"/>
      <c r="F906" s="130"/>
      <c r="G906" s="130"/>
      <c r="H906" s="28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spans="1:26" ht="15.75" customHeight="1">
      <c r="A907" s="28"/>
      <c r="B907" s="27"/>
      <c r="C907" s="130"/>
      <c r="D907" s="130"/>
      <c r="E907" s="130"/>
      <c r="F907" s="130"/>
      <c r="G907" s="130"/>
      <c r="H907" s="28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spans="1:26" ht="15.75" customHeight="1">
      <c r="A908" s="28"/>
      <c r="B908" s="27"/>
      <c r="C908" s="130"/>
      <c r="D908" s="130"/>
      <c r="E908" s="130"/>
      <c r="F908" s="130"/>
      <c r="G908" s="130"/>
      <c r="H908" s="28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spans="1:26" ht="15.75" customHeight="1">
      <c r="A909" s="28"/>
      <c r="B909" s="27"/>
      <c r="C909" s="130"/>
      <c r="D909" s="130"/>
      <c r="E909" s="130"/>
      <c r="F909" s="130"/>
      <c r="G909" s="130"/>
      <c r="H909" s="28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spans="1:26" ht="15.75" customHeight="1">
      <c r="A910" s="28"/>
      <c r="B910" s="27"/>
      <c r="C910" s="130"/>
      <c r="D910" s="130"/>
      <c r="E910" s="130"/>
      <c r="F910" s="130"/>
      <c r="G910" s="130"/>
      <c r="H910" s="28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spans="1:26" ht="15.75" customHeight="1">
      <c r="A911" s="28"/>
      <c r="B911" s="27"/>
      <c r="C911" s="130"/>
      <c r="D911" s="130"/>
      <c r="E911" s="130"/>
      <c r="F911" s="130"/>
      <c r="G911" s="130"/>
      <c r="H911" s="28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spans="1:26" ht="15.75" customHeight="1">
      <c r="A912" s="28"/>
      <c r="B912" s="27"/>
      <c r="C912" s="130"/>
      <c r="D912" s="130"/>
      <c r="E912" s="130"/>
      <c r="F912" s="130"/>
      <c r="G912" s="130"/>
      <c r="H912" s="28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spans="1:26" ht="15.75" customHeight="1">
      <c r="A913" s="28"/>
      <c r="B913" s="27"/>
      <c r="C913" s="130"/>
      <c r="D913" s="130"/>
      <c r="E913" s="130"/>
      <c r="F913" s="130"/>
      <c r="G913" s="130"/>
      <c r="H913" s="28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spans="1:26" ht="15.75" customHeight="1">
      <c r="A914" s="28"/>
      <c r="B914" s="27"/>
      <c r="C914" s="130"/>
      <c r="D914" s="130"/>
      <c r="E914" s="130"/>
      <c r="F914" s="130"/>
      <c r="G914" s="130"/>
      <c r="H914" s="28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spans="1:26" ht="15.75" customHeight="1">
      <c r="A915" s="28"/>
      <c r="B915" s="27"/>
      <c r="C915" s="130"/>
      <c r="D915" s="130"/>
      <c r="E915" s="130"/>
      <c r="F915" s="130"/>
      <c r="G915" s="130"/>
      <c r="H915" s="28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spans="1:26" ht="15.75" customHeight="1">
      <c r="A916" s="28"/>
      <c r="B916" s="27"/>
      <c r="C916" s="130"/>
      <c r="D916" s="130"/>
      <c r="E916" s="130"/>
      <c r="F916" s="130"/>
      <c r="G916" s="130"/>
      <c r="H916" s="28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spans="1:26" ht="15.75" customHeight="1">
      <c r="A917" s="28"/>
      <c r="B917" s="27"/>
      <c r="C917" s="130"/>
      <c r="D917" s="130"/>
      <c r="E917" s="130"/>
      <c r="F917" s="130"/>
      <c r="G917" s="130"/>
      <c r="H917" s="28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spans="1:26" ht="15.75" customHeight="1">
      <c r="A918" s="28"/>
      <c r="B918" s="27"/>
      <c r="C918" s="130"/>
      <c r="D918" s="130"/>
      <c r="E918" s="130"/>
      <c r="F918" s="130"/>
      <c r="G918" s="130"/>
      <c r="H918" s="28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spans="1:26" ht="15.75" customHeight="1">
      <c r="A919" s="28"/>
      <c r="B919" s="27"/>
      <c r="C919" s="130"/>
      <c r="D919" s="130"/>
      <c r="E919" s="130"/>
      <c r="F919" s="130"/>
      <c r="G919" s="130"/>
      <c r="H919" s="28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spans="1:26" ht="15.75" customHeight="1">
      <c r="A920" s="28"/>
      <c r="B920" s="27"/>
      <c r="C920" s="130"/>
      <c r="D920" s="130"/>
      <c r="E920" s="130"/>
      <c r="F920" s="130"/>
      <c r="G920" s="130"/>
      <c r="H920" s="28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spans="1:26" ht="15.75" customHeight="1">
      <c r="A921" s="28"/>
      <c r="B921" s="27"/>
      <c r="C921" s="130"/>
      <c r="D921" s="130"/>
      <c r="E921" s="130"/>
      <c r="F921" s="130"/>
      <c r="G921" s="130"/>
      <c r="H921" s="28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spans="1:26" ht="15.75" customHeight="1">
      <c r="A922" s="28"/>
      <c r="B922" s="27"/>
      <c r="C922" s="130"/>
      <c r="D922" s="130"/>
      <c r="E922" s="130"/>
      <c r="F922" s="130"/>
      <c r="G922" s="130"/>
      <c r="H922" s="28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spans="1:26" ht="15.75" customHeight="1">
      <c r="A923" s="28"/>
      <c r="B923" s="27"/>
      <c r="C923" s="130"/>
      <c r="D923" s="130"/>
      <c r="E923" s="130"/>
      <c r="F923" s="130"/>
      <c r="G923" s="130"/>
      <c r="H923" s="28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spans="1:26" ht="15.75" customHeight="1">
      <c r="A924" s="28"/>
      <c r="B924" s="27"/>
      <c r="C924" s="130"/>
      <c r="D924" s="130"/>
      <c r="E924" s="130"/>
      <c r="F924" s="130"/>
      <c r="G924" s="130"/>
      <c r="H924" s="28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spans="1:26" ht="15.75" customHeight="1">
      <c r="A925" s="28"/>
      <c r="B925" s="27"/>
      <c r="C925" s="130"/>
      <c r="D925" s="130"/>
      <c r="E925" s="130"/>
      <c r="F925" s="130"/>
      <c r="G925" s="130"/>
      <c r="H925" s="28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spans="1:26" ht="15.75" customHeight="1">
      <c r="A926" s="28"/>
      <c r="B926" s="27"/>
      <c r="C926" s="130"/>
      <c r="D926" s="130"/>
      <c r="E926" s="130"/>
      <c r="F926" s="130"/>
      <c r="G926" s="130"/>
      <c r="H926" s="28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spans="1:26" ht="15.75" customHeight="1">
      <c r="A927" s="28"/>
      <c r="B927" s="27"/>
      <c r="C927" s="130"/>
      <c r="D927" s="130"/>
      <c r="E927" s="130"/>
      <c r="F927" s="130"/>
      <c r="G927" s="130"/>
      <c r="H927" s="28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spans="1:26" ht="15.75" customHeight="1">
      <c r="A928" s="28"/>
      <c r="B928" s="27"/>
      <c r="C928" s="130"/>
      <c r="D928" s="130"/>
      <c r="E928" s="130"/>
      <c r="F928" s="130"/>
      <c r="G928" s="130"/>
      <c r="H928" s="28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spans="1:26" ht="15.75" customHeight="1">
      <c r="A929" s="28"/>
      <c r="B929" s="27"/>
      <c r="C929" s="130"/>
      <c r="D929" s="130"/>
      <c r="E929" s="130"/>
      <c r="F929" s="130"/>
      <c r="G929" s="130"/>
      <c r="H929" s="28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spans="1:26" ht="15.75" customHeight="1">
      <c r="A930" s="28"/>
      <c r="B930" s="27"/>
      <c r="C930" s="130"/>
      <c r="D930" s="130"/>
      <c r="E930" s="130"/>
      <c r="F930" s="130"/>
      <c r="G930" s="130"/>
      <c r="H930" s="28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spans="1:26" ht="15.75" customHeight="1">
      <c r="A931" s="28"/>
      <c r="B931" s="27"/>
      <c r="C931" s="130"/>
      <c r="D931" s="130"/>
      <c r="E931" s="130"/>
      <c r="F931" s="130"/>
      <c r="G931" s="130"/>
      <c r="H931" s="28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spans="1:26" ht="15.75" customHeight="1">
      <c r="A932" s="28"/>
      <c r="B932" s="27"/>
      <c r="C932" s="130"/>
      <c r="D932" s="130"/>
      <c r="E932" s="130"/>
      <c r="F932" s="130"/>
      <c r="G932" s="130"/>
      <c r="H932" s="28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spans="1:26" ht="15.75" customHeight="1">
      <c r="A933" s="28"/>
      <c r="B933" s="27"/>
      <c r="C933" s="130"/>
      <c r="D933" s="130"/>
      <c r="E933" s="130"/>
      <c r="F933" s="130"/>
      <c r="G933" s="130"/>
      <c r="H933" s="28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spans="1:26" ht="15.75" customHeight="1">
      <c r="A934" s="28"/>
      <c r="B934" s="27"/>
      <c r="C934" s="130"/>
      <c r="D934" s="130"/>
      <c r="E934" s="130"/>
      <c r="F934" s="130"/>
      <c r="G934" s="130"/>
      <c r="H934" s="28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spans="1:26" ht="15.75" customHeight="1">
      <c r="A935" s="28"/>
      <c r="B935" s="27"/>
      <c r="C935" s="130"/>
      <c r="D935" s="130"/>
      <c r="E935" s="130"/>
      <c r="F935" s="130"/>
      <c r="G935" s="130"/>
      <c r="H935" s="28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spans="1:26" ht="15.75" customHeight="1">
      <c r="A936" s="28"/>
      <c r="B936" s="27"/>
      <c r="C936" s="130"/>
      <c r="D936" s="130"/>
      <c r="E936" s="130"/>
      <c r="F936" s="130"/>
      <c r="G936" s="130"/>
      <c r="H936" s="28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spans="1:26" ht="15.75" customHeight="1">
      <c r="A937" s="28"/>
      <c r="B937" s="27"/>
      <c r="C937" s="130"/>
      <c r="D937" s="130"/>
      <c r="E937" s="130"/>
      <c r="F937" s="130"/>
      <c r="G937" s="130"/>
      <c r="H937" s="28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spans="1:26" ht="15.75" customHeight="1">
      <c r="A938" s="28"/>
      <c r="B938" s="27"/>
      <c r="C938" s="130"/>
      <c r="D938" s="130"/>
      <c r="E938" s="130"/>
      <c r="F938" s="130"/>
      <c r="G938" s="130"/>
      <c r="H938" s="28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spans="1:26" ht="15.75" customHeight="1">
      <c r="A939" s="28"/>
      <c r="B939" s="27"/>
      <c r="C939" s="130"/>
      <c r="D939" s="130"/>
      <c r="E939" s="130"/>
      <c r="F939" s="130"/>
      <c r="G939" s="130"/>
      <c r="H939" s="28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spans="1:26" ht="15.75" customHeight="1">
      <c r="A940" s="28"/>
      <c r="B940" s="27"/>
      <c r="C940" s="130"/>
      <c r="D940" s="130"/>
      <c r="E940" s="130"/>
      <c r="F940" s="130"/>
      <c r="G940" s="130"/>
      <c r="H940" s="28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spans="1:26" ht="15.75" customHeight="1">
      <c r="A941" s="28"/>
      <c r="B941" s="27"/>
      <c r="C941" s="130"/>
      <c r="D941" s="130"/>
      <c r="E941" s="130"/>
      <c r="F941" s="130"/>
      <c r="G941" s="130"/>
      <c r="H941" s="28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spans="1:26" ht="15.75" customHeight="1">
      <c r="A942" s="28"/>
      <c r="B942" s="27"/>
      <c r="C942" s="130"/>
      <c r="D942" s="130"/>
      <c r="E942" s="130"/>
      <c r="F942" s="130"/>
      <c r="G942" s="130"/>
      <c r="H942" s="28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spans="1:26" ht="15.75" customHeight="1">
      <c r="A943" s="28"/>
      <c r="B943" s="27"/>
      <c r="C943" s="130"/>
      <c r="D943" s="130"/>
      <c r="E943" s="130"/>
      <c r="F943" s="130"/>
      <c r="G943" s="130"/>
      <c r="H943" s="28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spans="1:26" ht="15.75" customHeight="1">
      <c r="A944" s="28"/>
      <c r="B944" s="27"/>
      <c r="C944" s="130"/>
      <c r="D944" s="130"/>
      <c r="E944" s="130"/>
      <c r="F944" s="130"/>
      <c r="G944" s="130"/>
      <c r="H944" s="28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spans="1:26" ht="15.75" customHeight="1">
      <c r="A945" s="28"/>
      <c r="B945" s="27"/>
      <c r="C945" s="130"/>
      <c r="D945" s="130"/>
      <c r="E945" s="130"/>
      <c r="F945" s="130"/>
      <c r="G945" s="130"/>
      <c r="H945" s="28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spans="1:26" ht="15.75" customHeight="1">
      <c r="A946" s="28"/>
      <c r="B946" s="27"/>
      <c r="C946" s="130"/>
      <c r="D946" s="130"/>
      <c r="E946" s="130"/>
      <c r="F946" s="130"/>
      <c r="G946" s="130"/>
      <c r="H946" s="28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spans="1:26" ht="15.75" customHeight="1">
      <c r="A947" s="28"/>
      <c r="B947" s="27"/>
      <c r="C947" s="130"/>
      <c r="D947" s="130"/>
      <c r="E947" s="130"/>
      <c r="F947" s="130"/>
      <c r="G947" s="130"/>
      <c r="H947" s="28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spans="1:26" ht="15.75" customHeight="1">
      <c r="A948" s="28"/>
      <c r="B948" s="27"/>
      <c r="C948" s="130"/>
      <c r="D948" s="130"/>
      <c r="E948" s="130"/>
      <c r="F948" s="130"/>
      <c r="G948" s="130"/>
      <c r="H948" s="28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spans="1:26" ht="15.75" customHeight="1">
      <c r="A949" s="28"/>
      <c r="B949" s="27"/>
      <c r="C949" s="130"/>
      <c r="D949" s="130"/>
      <c r="E949" s="130"/>
      <c r="F949" s="130"/>
      <c r="G949" s="130"/>
      <c r="H949" s="28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spans="1:26" ht="15.75" customHeight="1">
      <c r="A950" s="28"/>
      <c r="B950" s="27"/>
      <c r="C950" s="130"/>
      <c r="D950" s="130"/>
      <c r="E950" s="130"/>
      <c r="F950" s="130"/>
      <c r="G950" s="130"/>
      <c r="H950" s="28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spans="1:26" ht="15.75" customHeight="1">
      <c r="A951" s="28"/>
      <c r="B951" s="27"/>
      <c r="C951" s="130"/>
      <c r="D951" s="130"/>
      <c r="E951" s="130"/>
      <c r="F951" s="130"/>
      <c r="G951" s="130"/>
      <c r="H951" s="28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spans="1:26" ht="15.75" customHeight="1">
      <c r="A952" s="28"/>
      <c r="B952" s="27"/>
      <c r="C952" s="130"/>
      <c r="D952" s="130"/>
      <c r="E952" s="130"/>
      <c r="F952" s="130"/>
      <c r="G952" s="130"/>
      <c r="H952" s="28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spans="1:26" ht="15.75" customHeight="1">
      <c r="A953" s="28"/>
      <c r="B953" s="27"/>
      <c r="C953" s="130"/>
      <c r="D953" s="130"/>
      <c r="E953" s="130"/>
      <c r="F953" s="130"/>
      <c r="G953" s="130"/>
      <c r="H953" s="28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spans="1:26" ht="15.75" customHeight="1">
      <c r="A954" s="28"/>
      <c r="B954" s="27"/>
      <c r="C954" s="130"/>
      <c r="D954" s="130"/>
      <c r="E954" s="130"/>
      <c r="F954" s="130"/>
      <c r="G954" s="130"/>
      <c r="H954" s="28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spans="1:26" ht="15.75" customHeight="1">
      <c r="A955" s="28"/>
      <c r="B955" s="27"/>
      <c r="C955" s="130"/>
      <c r="D955" s="130"/>
      <c r="E955" s="130"/>
      <c r="F955" s="130"/>
      <c r="G955" s="130"/>
      <c r="H955" s="28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spans="1:26" ht="15.75" customHeight="1">
      <c r="A956" s="28"/>
      <c r="B956" s="27"/>
      <c r="C956" s="130"/>
      <c r="D956" s="130"/>
      <c r="E956" s="130"/>
      <c r="F956" s="130"/>
      <c r="G956" s="130"/>
      <c r="H956" s="28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spans="1:26" ht="15.75" customHeight="1">
      <c r="A957" s="28"/>
      <c r="B957" s="27"/>
      <c r="C957" s="130"/>
      <c r="D957" s="130"/>
      <c r="E957" s="130"/>
      <c r="F957" s="130"/>
      <c r="G957" s="130"/>
      <c r="H957" s="28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spans="1:26" ht="15.75" customHeight="1">
      <c r="A958" s="28"/>
      <c r="B958" s="27"/>
      <c r="C958" s="130"/>
      <c r="D958" s="130"/>
      <c r="E958" s="130"/>
      <c r="F958" s="130"/>
      <c r="G958" s="130"/>
      <c r="H958" s="28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spans="1:26" ht="15.75" customHeight="1">
      <c r="A959" s="28"/>
      <c r="B959" s="27"/>
      <c r="C959" s="130"/>
      <c r="D959" s="130"/>
      <c r="E959" s="130"/>
      <c r="F959" s="130"/>
      <c r="G959" s="130"/>
      <c r="H959" s="28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spans="1:26" ht="15.75" customHeight="1">
      <c r="A960" s="28"/>
      <c r="B960" s="27"/>
      <c r="C960" s="130"/>
      <c r="D960" s="130"/>
      <c r="E960" s="130"/>
      <c r="F960" s="130"/>
      <c r="G960" s="130"/>
      <c r="H960" s="28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spans="1:26" ht="15.75" customHeight="1">
      <c r="A961" s="28"/>
      <c r="B961" s="27"/>
      <c r="C961" s="130"/>
      <c r="D961" s="130"/>
      <c r="E961" s="130"/>
      <c r="F961" s="130"/>
      <c r="G961" s="130"/>
      <c r="H961" s="28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spans="1:26" ht="15.75" customHeight="1">
      <c r="A962" s="28"/>
      <c r="B962" s="27"/>
      <c r="C962" s="130"/>
      <c r="D962" s="130"/>
      <c r="E962" s="130"/>
      <c r="F962" s="130"/>
      <c r="G962" s="130"/>
      <c r="H962" s="28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spans="1:26" ht="15.75" customHeight="1">
      <c r="A963" s="28"/>
      <c r="B963" s="27"/>
      <c r="C963" s="130"/>
      <c r="D963" s="130"/>
      <c r="E963" s="130"/>
      <c r="F963" s="130"/>
      <c r="G963" s="130"/>
      <c r="H963" s="28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spans="1:26" ht="15.75" customHeight="1">
      <c r="A964" s="28"/>
      <c r="B964" s="27"/>
      <c r="C964" s="130"/>
      <c r="D964" s="130"/>
      <c r="E964" s="130"/>
      <c r="F964" s="130"/>
      <c r="G964" s="130"/>
      <c r="H964" s="28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spans="1:26" ht="15.75" customHeight="1">
      <c r="A965" s="28"/>
      <c r="B965" s="27"/>
      <c r="C965" s="130"/>
      <c r="D965" s="130"/>
      <c r="E965" s="130"/>
      <c r="F965" s="130"/>
      <c r="G965" s="130"/>
      <c r="H965" s="28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spans="1:26" ht="15.75" customHeight="1">
      <c r="A966" s="28"/>
      <c r="B966" s="27"/>
      <c r="C966" s="130"/>
      <c r="D966" s="130"/>
      <c r="E966" s="130"/>
      <c r="F966" s="130"/>
      <c r="G966" s="130"/>
      <c r="H966" s="28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spans="1:26" ht="15.75" customHeight="1">
      <c r="A967" s="28"/>
      <c r="B967" s="27"/>
      <c r="C967" s="130"/>
      <c r="D967" s="130"/>
      <c r="E967" s="130"/>
      <c r="F967" s="130"/>
      <c r="G967" s="130"/>
      <c r="H967" s="28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spans="1:26" ht="15.75" customHeight="1">
      <c r="A968" s="28"/>
      <c r="B968" s="27"/>
      <c r="C968" s="130"/>
      <c r="D968" s="130"/>
      <c r="E968" s="130"/>
      <c r="F968" s="130"/>
      <c r="G968" s="130"/>
      <c r="H968" s="28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spans="1:26" ht="15.75" customHeight="1">
      <c r="A969" s="28"/>
      <c r="B969" s="27"/>
      <c r="C969" s="130"/>
      <c r="D969" s="130"/>
      <c r="E969" s="130"/>
      <c r="F969" s="130"/>
      <c r="G969" s="130"/>
      <c r="H969" s="28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spans="1:26" ht="15.75" customHeight="1">
      <c r="A970" s="28"/>
      <c r="B970" s="27"/>
      <c r="C970" s="130"/>
      <c r="D970" s="130"/>
      <c r="E970" s="130"/>
      <c r="F970" s="130"/>
      <c r="G970" s="130"/>
      <c r="H970" s="28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spans="1:26" ht="15.75" customHeight="1">
      <c r="A971" s="28"/>
      <c r="B971" s="27"/>
      <c r="C971" s="130"/>
      <c r="D971" s="130"/>
      <c r="E971" s="130"/>
      <c r="F971" s="130"/>
      <c r="G971" s="130"/>
      <c r="H971" s="28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spans="1:26" ht="15.75" customHeight="1">
      <c r="A972" s="28"/>
      <c r="B972" s="27"/>
      <c r="C972" s="130"/>
      <c r="D972" s="130"/>
      <c r="E972" s="130"/>
      <c r="F972" s="130"/>
      <c r="G972" s="130"/>
      <c r="H972" s="28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spans="1:26" ht="15.75" customHeight="1">
      <c r="A973" s="28"/>
      <c r="B973" s="27"/>
      <c r="C973" s="130"/>
      <c r="D973" s="130"/>
      <c r="E973" s="130"/>
      <c r="F973" s="130"/>
      <c r="G973" s="130"/>
      <c r="H973" s="28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spans="1:26" ht="15.75" customHeight="1">
      <c r="A974" s="28"/>
      <c r="B974" s="27"/>
      <c r="C974" s="130"/>
      <c r="D974" s="130"/>
      <c r="E974" s="130"/>
      <c r="F974" s="130"/>
      <c r="G974" s="130"/>
      <c r="H974" s="28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spans="1:26" ht="15.75" customHeight="1">
      <c r="A975" s="28"/>
      <c r="B975" s="27"/>
      <c r="C975" s="130"/>
      <c r="D975" s="130"/>
      <c r="E975" s="130"/>
      <c r="F975" s="130"/>
      <c r="G975" s="130"/>
      <c r="H975" s="28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spans="1:26" ht="15.75" customHeight="1">
      <c r="A976" s="28"/>
      <c r="B976" s="27"/>
      <c r="C976" s="130"/>
      <c r="D976" s="130"/>
      <c r="E976" s="130"/>
      <c r="F976" s="130"/>
      <c r="G976" s="130"/>
      <c r="H976" s="28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spans="1:26" ht="15.75" customHeight="1">
      <c r="A977" s="28"/>
      <c r="B977" s="27"/>
      <c r="C977" s="130"/>
      <c r="D977" s="130"/>
      <c r="E977" s="130"/>
      <c r="F977" s="130"/>
      <c r="G977" s="130"/>
      <c r="H977" s="28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spans="1:26" ht="15.75" customHeight="1">
      <c r="A978" s="28"/>
      <c r="B978" s="27"/>
      <c r="C978" s="130"/>
      <c r="D978" s="130"/>
      <c r="E978" s="130"/>
      <c r="F978" s="130"/>
      <c r="G978" s="130"/>
      <c r="H978" s="28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spans="1:26" ht="15.75" customHeight="1">
      <c r="A979" s="28"/>
      <c r="B979" s="27"/>
      <c r="C979" s="130"/>
      <c r="D979" s="130"/>
      <c r="E979" s="130"/>
      <c r="F979" s="130"/>
      <c r="G979" s="130"/>
      <c r="H979" s="28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spans="1:26" ht="15.75" customHeight="1">
      <c r="A980" s="28"/>
      <c r="B980" s="27"/>
      <c r="C980" s="130"/>
      <c r="D980" s="130"/>
      <c r="E980" s="130"/>
      <c r="F980" s="130"/>
      <c r="G980" s="130"/>
      <c r="H980" s="28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spans="1:26" ht="15.75" customHeight="1">
      <c r="A981" s="28"/>
      <c r="B981" s="27"/>
      <c r="C981" s="130"/>
      <c r="D981" s="130"/>
      <c r="E981" s="130"/>
      <c r="F981" s="130"/>
      <c r="G981" s="130"/>
      <c r="H981" s="28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spans="1:26" ht="15.75" customHeight="1">
      <c r="A982" s="28"/>
      <c r="B982" s="27"/>
      <c r="C982" s="130"/>
      <c r="D982" s="130"/>
      <c r="E982" s="130"/>
      <c r="F982" s="130"/>
      <c r="G982" s="130"/>
      <c r="H982" s="28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spans="1:26" ht="15.75" customHeight="1">
      <c r="A983" s="28"/>
      <c r="B983" s="27"/>
      <c r="C983" s="130"/>
      <c r="D983" s="130"/>
      <c r="E983" s="130"/>
      <c r="F983" s="130"/>
      <c r="G983" s="130"/>
      <c r="H983" s="28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spans="1:26" ht="15.75" customHeight="1">
      <c r="A984" s="28"/>
      <c r="B984" s="27"/>
      <c r="C984" s="130"/>
      <c r="D984" s="130"/>
      <c r="E984" s="130"/>
      <c r="F984" s="130"/>
      <c r="G984" s="130"/>
      <c r="H984" s="28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spans="1:26" ht="15.75" customHeight="1">
      <c r="A985" s="28"/>
      <c r="B985" s="27"/>
      <c r="C985" s="130"/>
      <c r="D985" s="130"/>
      <c r="E985" s="130"/>
      <c r="F985" s="130"/>
      <c r="G985" s="130"/>
      <c r="H985" s="28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spans="1:26" ht="15.75" customHeight="1">
      <c r="A986" s="28"/>
      <c r="B986" s="27"/>
      <c r="C986" s="130"/>
      <c r="D986" s="130"/>
      <c r="E986" s="130"/>
      <c r="F986" s="130"/>
      <c r="G986" s="130"/>
      <c r="H986" s="28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spans="1:26" ht="15.75" customHeight="1">
      <c r="A987" s="28"/>
      <c r="B987" s="27"/>
      <c r="C987" s="130"/>
      <c r="D987" s="130"/>
      <c r="E987" s="130"/>
      <c r="F987" s="130"/>
      <c r="G987" s="130"/>
      <c r="H987" s="28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spans="1:26" ht="15.75" customHeight="1">
      <c r="A988" s="28"/>
      <c r="B988" s="27"/>
      <c r="C988" s="130"/>
      <c r="D988" s="130"/>
      <c r="E988" s="130"/>
      <c r="F988" s="130"/>
      <c r="G988" s="130"/>
      <c r="H988" s="28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spans="1:26" ht="15.75" customHeight="1">
      <c r="A989" s="28"/>
      <c r="B989" s="27"/>
      <c r="C989" s="130"/>
      <c r="D989" s="130"/>
      <c r="E989" s="130"/>
      <c r="F989" s="130"/>
      <c r="G989" s="130"/>
      <c r="H989" s="28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spans="1:26" ht="15.75" customHeight="1">
      <c r="A990" s="28"/>
      <c r="B990" s="27"/>
      <c r="C990" s="130"/>
      <c r="D990" s="130"/>
      <c r="E990" s="130"/>
      <c r="F990" s="130"/>
      <c r="G990" s="130"/>
      <c r="H990" s="28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spans="1:26" ht="15.75" customHeight="1">
      <c r="A991" s="28"/>
      <c r="B991" s="27"/>
      <c r="C991" s="130"/>
      <c r="D991" s="130"/>
      <c r="E991" s="130"/>
      <c r="F991" s="130"/>
      <c r="G991" s="130"/>
      <c r="H991" s="28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spans="1:26" ht="15.75" customHeight="1">
      <c r="A992" s="28"/>
      <c r="B992" s="27"/>
      <c r="C992" s="130"/>
      <c r="D992" s="130"/>
      <c r="E992" s="130"/>
      <c r="F992" s="130"/>
      <c r="G992" s="130"/>
      <c r="H992" s="28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spans="1:26" ht="15.75" customHeight="1">
      <c r="A993" s="28"/>
      <c r="B993" s="27"/>
      <c r="C993" s="130"/>
      <c r="D993" s="130"/>
      <c r="E993" s="130"/>
      <c r="F993" s="130"/>
      <c r="G993" s="130"/>
      <c r="H993" s="28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spans="1:26" ht="15.75" customHeight="1">
      <c r="A994" s="28"/>
      <c r="B994" s="27"/>
      <c r="C994" s="130"/>
      <c r="D994" s="130"/>
      <c r="E994" s="130"/>
      <c r="F994" s="130"/>
      <c r="G994" s="130"/>
      <c r="H994" s="28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spans="1:26" ht="15.75" customHeight="1">
      <c r="A995" s="28"/>
      <c r="B995" s="27"/>
      <c r="C995" s="130"/>
      <c r="D995" s="130"/>
      <c r="E995" s="130"/>
      <c r="F995" s="130"/>
      <c r="G995" s="130"/>
      <c r="H995" s="28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spans="1:26" ht="15.75" customHeight="1">
      <c r="A996" s="28"/>
      <c r="B996" s="27"/>
      <c r="C996" s="130"/>
      <c r="D996" s="130"/>
      <c r="E996" s="130"/>
      <c r="F996" s="130"/>
      <c r="G996" s="130"/>
      <c r="H996" s="28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spans="1:26" ht="15.75" customHeight="1">
      <c r="A997" s="28"/>
      <c r="B997" s="27"/>
      <c r="C997" s="130"/>
      <c r="D997" s="130"/>
      <c r="E997" s="130"/>
      <c r="F997" s="130"/>
      <c r="G997" s="130"/>
      <c r="H997" s="28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spans="1:26" ht="15.75" customHeight="1">
      <c r="A998" s="28"/>
      <c r="B998" s="27"/>
      <c r="C998" s="130"/>
      <c r="D998" s="130"/>
      <c r="E998" s="130"/>
      <c r="F998" s="130"/>
      <c r="G998" s="130"/>
      <c r="H998" s="28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spans="1:26" ht="15.75" customHeight="1">
      <c r="A999" s="28"/>
      <c r="B999" s="27"/>
      <c r="C999" s="130"/>
      <c r="D999" s="130"/>
      <c r="E999" s="130"/>
      <c r="F999" s="130"/>
      <c r="G999" s="130"/>
      <c r="H999" s="28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spans="1:26" ht="15.75" customHeight="1">
      <c r="A1000" s="28"/>
      <c r="B1000" s="27"/>
      <c r="C1000" s="130"/>
      <c r="D1000" s="130"/>
      <c r="E1000" s="130"/>
      <c r="F1000" s="130"/>
      <c r="G1000" s="130"/>
      <c r="H1000" s="28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  <row r="1001" spans="1:26" ht="15.75" customHeight="1">
      <c r="A1001" s="28"/>
      <c r="B1001" s="27"/>
      <c r="C1001" s="130"/>
      <c r="D1001" s="130"/>
      <c r="E1001" s="130"/>
      <c r="F1001" s="130"/>
      <c r="G1001" s="130"/>
      <c r="H1001" s="28"/>
      <c r="I1001" s="130"/>
      <c r="J1001" s="130"/>
      <c r="K1001" s="130"/>
      <c r="L1001" s="130"/>
      <c r="M1001" s="130"/>
      <c r="N1001" s="130"/>
      <c r="O1001" s="130"/>
      <c r="P1001" s="130"/>
      <c r="Q1001" s="130"/>
      <c r="R1001" s="130"/>
      <c r="S1001" s="130"/>
      <c r="T1001" s="130"/>
      <c r="U1001" s="130"/>
      <c r="V1001" s="130"/>
      <c r="W1001" s="130"/>
      <c r="X1001" s="130"/>
      <c r="Y1001" s="130"/>
      <c r="Z1001" s="130"/>
    </row>
    <row r="1002" spans="1:26" ht="15.75" customHeight="1">
      <c r="A1002" s="28"/>
      <c r="B1002" s="27"/>
      <c r="C1002" s="130"/>
      <c r="D1002" s="130"/>
      <c r="E1002" s="130"/>
      <c r="F1002" s="130"/>
      <c r="G1002" s="130"/>
      <c r="H1002" s="28"/>
      <c r="I1002" s="130"/>
      <c r="J1002" s="130"/>
      <c r="K1002" s="130"/>
      <c r="L1002" s="130"/>
      <c r="M1002" s="130"/>
      <c r="N1002" s="130"/>
      <c r="O1002" s="130"/>
      <c r="P1002" s="130"/>
      <c r="Q1002" s="130"/>
      <c r="R1002" s="130"/>
      <c r="S1002" s="130"/>
      <c r="T1002" s="130"/>
      <c r="U1002" s="130"/>
      <c r="V1002" s="130"/>
      <c r="W1002" s="130"/>
      <c r="X1002" s="130"/>
      <c r="Y1002" s="130"/>
      <c r="Z1002" s="130"/>
    </row>
    <row r="1003" spans="1:26" ht="15.75" customHeight="1">
      <c r="A1003" s="28"/>
      <c r="B1003" s="27"/>
      <c r="C1003" s="130"/>
      <c r="D1003" s="130"/>
      <c r="E1003" s="130"/>
      <c r="F1003" s="130"/>
      <c r="G1003" s="130"/>
      <c r="H1003" s="28"/>
      <c r="I1003" s="130"/>
      <c r="J1003" s="130"/>
      <c r="K1003" s="130"/>
      <c r="L1003" s="130"/>
      <c r="M1003" s="130"/>
      <c r="N1003" s="130"/>
      <c r="O1003" s="130"/>
      <c r="P1003" s="130"/>
      <c r="Q1003" s="130"/>
      <c r="R1003" s="130"/>
      <c r="S1003" s="130"/>
      <c r="T1003" s="130"/>
      <c r="U1003" s="130"/>
      <c r="V1003" s="130"/>
      <c r="W1003" s="130"/>
      <c r="X1003" s="130"/>
      <c r="Y1003" s="130"/>
      <c r="Z1003" s="130"/>
    </row>
    <row r="1004" spans="1:26" ht="15.75" customHeight="1">
      <c r="A1004" s="28"/>
      <c r="B1004" s="27"/>
      <c r="C1004" s="130"/>
      <c r="D1004" s="130"/>
      <c r="E1004" s="130"/>
      <c r="F1004" s="130"/>
      <c r="G1004" s="130"/>
      <c r="H1004" s="28"/>
      <c r="I1004" s="130"/>
      <c r="J1004" s="130"/>
      <c r="K1004" s="130"/>
      <c r="L1004" s="130"/>
      <c r="M1004" s="130"/>
      <c r="N1004" s="130"/>
      <c r="O1004" s="130"/>
      <c r="P1004" s="130"/>
      <c r="Q1004" s="130"/>
      <c r="R1004" s="130"/>
      <c r="S1004" s="130"/>
      <c r="T1004" s="130"/>
      <c r="U1004" s="130"/>
      <c r="V1004" s="130"/>
      <c r="W1004" s="130"/>
      <c r="X1004" s="130"/>
      <c r="Y1004" s="130"/>
      <c r="Z1004" s="130"/>
    </row>
    <row r="1005" spans="1:26" ht="15.75" customHeight="1">
      <c r="A1005" s="28"/>
      <c r="B1005" s="27"/>
      <c r="C1005" s="130"/>
      <c r="D1005" s="130"/>
      <c r="E1005" s="130"/>
      <c r="F1005" s="130"/>
      <c r="G1005" s="130"/>
      <c r="H1005" s="28"/>
      <c r="I1005" s="130"/>
      <c r="J1005" s="130"/>
      <c r="K1005" s="130"/>
      <c r="L1005" s="130"/>
      <c r="M1005" s="130"/>
      <c r="N1005" s="130"/>
      <c r="O1005" s="130"/>
      <c r="P1005" s="130"/>
      <c r="Q1005" s="130"/>
      <c r="R1005" s="130"/>
      <c r="S1005" s="130"/>
      <c r="T1005" s="130"/>
      <c r="U1005" s="130"/>
      <c r="V1005" s="130"/>
      <c r="W1005" s="130"/>
      <c r="X1005" s="130"/>
      <c r="Y1005" s="130"/>
      <c r="Z1005" s="130"/>
    </row>
    <row r="1006" spans="1:26" ht="15.75" customHeight="1">
      <c r="A1006" s="28"/>
      <c r="B1006" s="27"/>
      <c r="C1006" s="130"/>
      <c r="D1006" s="130"/>
      <c r="E1006" s="130"/>
      <c r="F1006" s="130"/>
      <c r="G1006" s="130"/>
      <c r="H1006" s="28"/>
      <c r="I1006" s="130"/>
      <c r="J1006" s="130"/>
      <c r="K1006" s="130"/>
      <c r="L1006" s="130"/>
      <c r="M1006" s="130"/>
      <c r="N1006" s="130"/>
      <c r="O1006" s="130"/>
      <c r="P1006" s="130"/>
      <c r="Q1006" s="130"/>
      <c r="R1006" s="130"/>
      <c r="S1006" s="130"/>
      <c r="T1006" s="130"/>
      <c r="U1006" s="130"/>
      <c r="V1006" s="130"/>
      <c r="W1006" s="130"/>
      <c r="X1006" s="130"/>
      <c r="Y1006" s="130"/>
      <c r="Z1006" s="130"/>
    </row>
    <row r="1007" spans="1:26" ht="15.75" customHeight="1">
      <c r="A1007" s="28"/>
      <c r="B1007" s="27"/>
      <c r="C1007" s="130"/>
      <c r="D1007" s="130"/>
      <c r="E1007" s="130"/>
      <c r="F1007" s="130"/>
      <c r="G1007" s="130"/>
      <c r="H1007" s="28"/>
      <c r="I1007" s="130"/>
      <c r="J1007" s="130"/>
      <c r="K1007" s="130"/>
      <c r="L1007" s="130"/>
      <c r="M1007" s="130"/>
      <c r="N1007" s="130"/>
      <c r="O1007" s="130"/>
      <c r="P1007" s="130"/>
      <c r="Q1007" s="130"/>
      <c r="R1007" s="130"/>
      <c r="S1007" s="130"/>
      <c r="T1007" s="130"/>
      <c r="U1007" s="130"/>
      <c r="V1007" s="130"/>
      <c r="W1007" s="130"/>
      <c r="X1007" s="130"/>
      <c r="Y1007" s="130"/>
      <c r="Z1007" s="130"/>
    </row>
    <row r="1008" spans="1:26" ht="15.75" customHeight="1">
      <c r="A1008" s="28"/>
      <c r="B1008" s="27"/>
      <c r="C1008" s="130"/>
      <c r="D1008" s="130"/>
      <c r="E1008" s="130"/>
      <c r="F1008" s="130"/>
      <c r="G1008" s="130"/>
      <c r="H1008" s="28"/>
      <c r="I1008" s="130"/>
      <c r="J1008" s="130"/>
      <c r="K1008" s="130"/>
      <c r="L1008" s="130"/>
      <c r="M1008" s="130"/>
      <c r="N1008" s="130"/>
      <c r="O1008" s="130"/>
      <c r="P1008" s="130"/>
      <c r="Q1008" s="130"/>
      <c r="R1008" s="130"/>
      <c r="S1008" s="130"/>
      <c r="T1008" s="130"/>
      <c r="U1008" s="130"/>
      <c r="V1008" s="130"/>
      <c r="W1008" s="130"/>
      <c r="X1008" s="130"/>
      <c r="Y1008" s="130"/>
      <c r="Z1008" s="130"/>
    </row>
    <row r="1009" spans="1:26" ht="15.75" customHeight="1">
      <c r="A1009" s="28"/>
      <c r="B1009" s="27"/>
      <c r="C1009" s="130"/>
      <c r="D1009" s="130"/>
      <c r="E1009" s="130"/>
      <c r="F1009" s="130"/>
      <c r="G1009" s="130"/>
      <c r="H1009" s="28"/>
      <c r="I1009" s="130"/>
      <c r="J1009" s="130"/>
      <c r="K1009" s="130"/>
      <c r="L1009" s="130"/>
      <c r="M1009" s="130"/>
      <c r="N1009" s="130"/>
      <c r="O1009" s="130"/>
      <c r="P1009" s="130"/>
      <c r="Q1009" s="130"/>
      <c r="R1009" s="130"/>
      <c r="S1009" s="130"/>
      <c r="T1009" s="130"/>
      <c r="U1009" s="130"/>
      <c r="V1009" s="130"/>
      <c r="W1009" s="130"/>
      <c r="X1009" s="130"/>
      <c r="Y1009" s="130"/>
      <c r="Z1009" s="130"/>
    </row>
    <row r="1010" spans="1:26" ht="15.75" customHeight="1">
      <c r="A1010" s="28"/>
      <c r="B1010" s="27"/>
      <c r="C1010" s="130"/>
      <c r="D1010" s="130"/>
      <c r="E1010" s="130"/>
      <c r="F1010" s="130"/>
      <c r="G1010" s="130"/>
      <c r="H1010" s="28"/>
      <c r="I1010" s="130"/>
      <c r="J1010" s="130"/>
      <c r="K1010" s="130"/>
      <c r="L1010" s="130"/>
      <c r="M1010" s="130"/>
      <c r="N1010" s="130"/>
      <c r="O1010" s="130"/>
      <c r="P1010" s="130"/>
      <c r="Q1010" s="130"/>
      <c r="R1010" s="130"/>
      <c r="S1010" s="130"/>
      <c r="T1010" s="130"/>
      <c r="U1010" s="130"/>
      <c r="V1010" s="130"/>
      <c r="W1010" s="130"/>
      <c r="X1010" s="130"/>
      <c r="Y1010" s="130"/>
      <c r="Z1010" s="130"/>
    </row>
    <row r="1011" spans="1:26" ht="15.75" customHeight="1">
      <c r="A1011" s="28"/>
      <c r="B1011" s="27"/>
      <c r="C1011" s="130"/>
      <c r="D1011" s="130"/>
      <c r="E1011" s="130"/>
      <c r="F1011" s="130"/>
      <c r="G1011" s="130"/>
      <c r="H1011" s="28"/>
      <c r="I1011" s="130"/>
      <c r="J1011" s="130"/>
      <c r="K1011" s="130"/>
      <c r="L1011" s="130"/>
      <c r="M1011" s="130"/>
      <c r="N1011" s="130"/>
      <c r="O1011" s="130"/>
      <c r="P1011" s="130"/>
      <c r="Q1011" s="130"/>
      <c r="R1011" s="130"/>
      <c r="S1011" s="130"/>
      <c r="T1011" s="130"/>
      <c r="U1011" s="130"/>
      <c r="V1011" s="130"/>
      <c r="W1011" s="130"/>
      <c r="X1011" s="130"/>
      <c r="Y1011" s="130"/>
      <c r="Z1011" s="130"/>
    </row>
    <row r="1012" spans="1:26" ht="15.75" customHeight="1">
      <c r="A1012" s="28"/>
      <c r="B1012" s="27"/>
      <c r="C1012" s="130"/>
      <c r="D1012" s="130"/>
      <c r="E1012" s="130"/>
      <c r="F1012" s="130"/>
      <c r="G1012" s="130"/>
      <c r="H1012" s="28"/>
      <c r="I1012" s="130"/>
      <c r="J1012" s="130"/>
      <c r="K1012" s="130"/>
      <c r="L1012" s="130"/>
      <c r="M1012" s="130"/>
      <c r="N1012" s="130"/>
      <c r="O1012" s="130"/>
      <c r="P1012" s="130"/>
      <c r="Q1012" s="130"/>
      <c r="R1012" s="130"/>
      <c r="S1012" s="130"/>
      <c r="T1012" s="130"/>
      <c r="U1012" s="130"/>
      <c r="V1012" s="130"/>
      <c r="W1012" s="130"/>
      <c r="X1012" s="130"/>
      <c r="Y1012" s="130"/>
      <c r="Z1012" s="130"/>
    </row>
    <row r="1013" spans="1:26" ht="15.75" customHeight="1">
      <c r="A1013" s="28"/>
      <c r="B1013" s="27"/>
      <c r="C1013" s="130"/>
      <c r="D1013" s="130"/>
      <c r="E1013" s="130"/>
      <c r="F1013" s="130"/>
      <c r="G1013" s="130"/>
      <c r="H1013" s="28"/>
      <c r="I1013" s="130"/>
      <c r="J1013" s="130"/>
      <c r="K1013" s="130"/>
      <c r="L1013" s="130"/>
      <c r="M1013" s="130"/>
      <c r="N1013" s="130"/>
      <c r="O1013" s="130"/>
      <c r="P1013" s="130"/>
      <c r="Q1013" s="130"/>
      <c r="R1013" s="130"/>
      <c r="S1013" s="130"/>
      <c r="T1013" s="130"/>
      <c r="U1013" s="130"/>
      <c r="V1013" s="130"/>
      <c r="W1013" s="130"/>
      <c r="X1013" s="130"/>
      <c r="Y1013" s="130"/>
      <c r="Z1013" s="130"/>
    </row>
    <row r="1014" spans="1:26" ht="15.75" customHeight="1">
      <c r="A1014" s="28"/>
      <c r="B1014" s="27"/>
      <c r="C1014" s="130"/>
      <c r="D1014" s="130"/>
      <c r="E1014" s="130"/>
      <c r="F1014" s="130"/>
      <c r="G1014" s="130"/>
      <c r="H1014" s="28"/>
      <c r="I1014" s="130"/>
      <c r="J1014" s="130"/>
      <c r="K1014" s="130"/>
      <c r="L1014" s="130"/>
      <c r="M1014" s="130"/>
      <c r="N1014" s="130"/>
      <c r="O1014" s="130"/>
      <c r="P1014" s="130"/>
      <c r="Q1014" s="130"/>
      <c r="R1014" s="130"/>
      <c r="S1014" s="130"/>
      <c r="T1014" s="130"/>
      <c r="U1014" s="130"/>
      <c r="V1014" s="130"/>
      <c r="W1014" s="130"/>
      <c r="X1014" s="130"/>
      <c r="Y1014" s="130"/>
      <c r="Z1014" s="130"/>
    </row>
  </sheetData>
  <mergeCells count="23">
    <mergeCell ref="A1:B1"/>
    <mergeCell ref="K1:M1"/>
    <mergeCell ref="A3:M3"/>
    <mergeCell ref="L5:M5"/>
    <mergeCell ref="A12:A14"/>
    <mergeCell ref="B12:C14"/>
    <mergeCell ref="K12:M13"/>
    <mergeCell ref="K39:M39"/>
    <mergeCell ref="I40:J40"/>
    <mergeCell ref="D12:D14"/>
    <mergeCell ref="E13:E14"/>
    <mergeCell ref="B15:C15"/>
    <mergeCell ref="B38:C38"/>
    <mergeCell ref="F13:F14"/>
    <mergeCell ref="G13:G14"/>
    <mergeCell ref="E15:G15"/>
    <mergeCell ref="K15:M15"/>
    <mergeCell ref="E12:G12"/>
    <mergeCell ref="H12:H13"/>
    <mergeCell ref="I12:I14"/>
    <mergeCell ref="J12:J14"/>
    <mergeCell ref="I39:J39"/>
    <mergeCell ref="B37:C37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Z998"/>
  <sheetViews>
    <sheetView showGridLines="0" workbookViewId="0">
      <selection activeCell="D9" sqref="D9"/>
    </sheetView>
  </sheetViews>
  <sheetFormatPr defaultColWidth="14.42578125" defaultRowHeight="15" customHeight="1"/>
  <cols>
    <col min="1" max="1" width="4.7109375" customWidth="1"/>
    <col min="2" max="2" width="15.85546875" customWidth="1"/>
    <col min="3" max="3" width="1.5703125" customWidth="1"/>
    <col min="4" max="5" width="15.42578125" customWidth="1"/>
    <col min="6" max="6" width="5.5703125" customWidth="1"/>
    <col min="7" max="7" width="5.85546875" customWidth="1"/>
    <col min="8" max="8" width="6.5703125" customWidth="1"/>
    <col min="9" max="9" width="7" customWidth="1"/>
    <col min="10" max="10" width="15.42578125" customWidth="1"/>
    <col min="11" max="11" width="16.85546875" customWidth="1"/>
    <col min="12" max="12" width="12.85546875" customWidth="1"/>
    <col min="13" max="13" width="12.5703125" customWidth="1"/>
    <col min="14" max="14" width="13" customWidth="1"/>
    <col min="15" max="15" width="9.140625" customWidth="1"/>
    <col min="16" max="26" width="8" customWidth="1"/>
  </cols>
  <sheetData>
    <row r="1" spans="1:26" ht="12.75">
      <c r="A1" s="572"/>
      <c r="B1" s="573"/>
      <c r="C1" s="130"/>
      <c r="D1" s="130"/>
      <c r="E1" s="130"/>
      <c r="F1" s="28"/>
      <c r="G1" s="28"/>
      <c r="H1" s="28"/>
      <c r="I1" s="28"/>
      <c r="J1" s="28"/>
      <c r="K1" s="617" t="str">
        <f>'Form 1.9'!F2</f>
        <v>Self Assessment</v>
      </c>
      <c r="L1" s="575"/>
      <c r="M1" s="575"/>
      <c r="N1" s="576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2.75">
      <c r="A2" s="11"/>
      <c r="B2" s="11"/>
      <c r="C2" s="130"/>
      <c r="D2" s="130"/>
      <c r="E2" s="130"/>
      <c r="F2" s="28"/>
      <c r="G2" s="28"/>
      <c r="H2" s="28"/>
      <c r="I2" s="28"/>
      <c r="J2" s="28"/>
      <c r="K2" s="130"/>
      <c r="L2" s="130"/>
      <c r="M2" s="68"/>
      <c r="N2" s="68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 spans="1:26" ht="18" customHeight="1">
      <c r="A3" s="580" t="s">
        <v>76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8" customHeight="1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ht="18" customHeight="1">
      <c r="A5" s="16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581"/>
      <c r="N5" s="582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 spans="1:26" ht="18" customHeight="1">
      <c r="A6" s="19" t="s">
        <v>8</v>
      </c>
      <c r="B6" s="20"/>
      <c r="C6" s="21" t="s">
        <v>9</v>
      </c>
      <c r="D6" s="22" t="str">
        <f>'Form 1.9'!E8</f>
        <v>PT. Cahaya Hasil Cemerlang Multi Manufaktur</v>
      </c>
      <c r="E6" s="103"/>
      <c r="F6" s="103"/>
      <c r="G6" s="103"/>
      <c r="H6" s="103"/>
      <c r="I6" s="103"/>
      <c r="J6" s="103"/>
      <c r="K6" s="103"/>
      <c r="L6" s="103"/>
      <c r="M6" s="103"/>
      <c r="N6" s="104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ht="18" customHeight="1">
      <c r="A7" s="26" t="s">
        <v>10</v>
      </c>
      <c r="B7" s="27"/>
      <c r="C7" s="28" t="s">
        <v>9</v>
      </c>
      <c r="D7" s="29" t="str">
        <f>'Form 1.9'!E10</f>
        <v>ZOI</v>
      </c>
      <c r="E7" s="3"/>
      <c r="F7" s="7"/>
      <c r="G7" s="7"/>
      <c r="H7" s="7"/>
      <c r="I7" s="7"/>
      <c r="J7" s="3"/>
      <c r="K7" s="3"/>
      <c r="L7" s="3"/>
      <c r="M7" s="3"/>
      <c r="N7" s="30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27"/>
      <c r="C8" s="28" t="s">
        <v>9</v>
      </c>
      <c r="D8" s="29" t="str">
        <f>'Form 1.9'!E11</f>
        <v>Surgical Lamp Pendant Series</v>
      </c>
      <c r="E8" s="3"/>
      <c r="F8" s="7"/>
      <c r="G8" s="7"/>
      <c r="H8" s="7"/>
      <c r="I8" s="7"/>
      <c r="J8" s="3"/>
      <c r="K8" s="3"/>
      <c r="L8" s="3"/>
      <c r="M8" s="3"/>
      <c r="N8" s="30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27"/>
      <c r="C9" s="28" t="s">
        <v>9</v>
      </c>
      <c r="D9" s="29" t="str">
        <f>'Form 1.9'!E12</f>
        <v>Perangkat Bantu Bedah berupa lampu bedah</v>
      </c>
      <c r="E9" s="3"/>
      <c r="F9" s="7"/>
      <c r="G9" s="7"/>
      <c r="H9" s="7"/>
      <c r="I9" s="7"/>
      <c r="J9" s="3"/>
      <c r="K9" s="3"/>
      <c r="L9" s="3"/>
      <c r="M9" s="3"/>
      <c r="N9" s="30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27"/>
      <c r="C10" s="28" t="s">
        <v>9</v>
      </c>
      <c r="D10" s="29">
        <f>'Form 1.9'!E13</f>
        <v>0</v>
      </c>
      <c r="E10" s="3"/>
      <c r="F10" s="7"/>
      <c r="G10" s="7"/>
      <c r="H10" s="7"/>
      <c r="I10" s="7"/>
      <c r="J10" s="3"/>
      <c r="K10" s="3"/>
      <c r="L10" s="3"/>
      <c r="M10" s="3"/>
      <c r="N10" s="30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>
      <c r="A11" s="131"/>
      <c r="B11" s="132"/>
      <c r="C11" s="133"/>
      <c r="D11" s="133"/>
      <c r="E11" s="133"/>
      <c r="F11" s="134"/>
      <c r="G11" s="134"/>
      <c r="H11" s="134"/>
      <c r="I11" s="134"/>
      <c r="J11" s="134"/>
      <c r="K11" s="133"/>
      <c r="L11" s="133"/>
      <c r="M11" s="133"/>
      <c r="N11" s="135"/>
      <c r="O11" s="1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 spans="1:26" ht="12.75">
      <c r="A12" s="567" t="s">
        <v>6</v>
      </c>
      <c r="B12" s="596" t="s">
        <v>13</v>
      </c>
      <c r="C12" s="558"/>
      <c r="D12" s="561" t="s">
        <v>1</v>
      </c>
      <c r="E12" s="39" t="s">
        <v>14</v>
      </c>
      <c r="F12" s="612" t="s">
        <v>66</v>
      </c>
      <c r="G12" s="613"/>
      <c r="H12" s="614"/>
      <c r="I12" s="38" t="s">
        <v>43</v>
      </c>
      <c r="J12" s="600" t="s">
        <v>77</v>
      </c>
      <c r="K12" s="566" t="s">
        <v>61</v>
      </c>
      <c r="L12" s="600" t="s">
        <v>52</v>
      </c>
      <c r="M12" s="585"/>
      <c r="N12" s="586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2.75">
      <c r="A13" s="568"/>
      <c r="B13" s="597"/>
      <c r="C13" s="560"/>
      <c r="D13" s="562"/>
      <c r="E13" s="571" t="s">
        <v>20</v>
      </c>
      <c r="F13" s="607" t="s">
        <v>68</v>
      </c>
      <c r="G13" s="607" t="s">
        <v>69</v>
      </c>
      <c r="H13" s="607" t="s">
        <v>70</v>
      </c>
      <c r="I13" s="129" t="s">
        <v>78</v>
      </c>
      <c r="J13" s="559"/>
      <c r="K13" s="562"/>
      <c r="L13" s="601"/>
      <c r="M13" s="588"/>
      <c r="N13" s="589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>
      <c r="A14" s="568"/>
      <c r="B14" s="597"/>
      <c r="C14" s="560"/>
      <c r="D14" s="562"/>
      <c r="E14" s="562"/>
      <c r="F14" s="608"/>
      <c r="G14" s="608"/>
      <c r="H14" s="608"/>
      <c r="I14" s="73"/>
      <c r="J14" s="74" t="s">
        <v>21</v>
      </c>
      <c r="K14" s="562"/>
      <c r="L14" s="5" t="s">
        <v>23</v>
      </c>
      <c r="M14" s="5" t="s">
        <v>24</v>
      </c>
      <c r="N14" s="75" t="s">
        <v>72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2.75">
      <c r="A15" s="42" t="s">
        <v>79</v>
      </c>
      <c r="B15" s="609" t="s">
        <v>27</v>
      </c>
      <c r="C15" s="564"/>
      <c r="D15" s="46" t="s">
        <v>28</v>
      </c>
      <c r="E15" s="46" t="s">
        <v>29</v>
      </c>
      <c r="F15" s="611" t="s">
        <v>30</v>
      </c>
      <c r="G15" s="582"/>
      <c r="H15" s="564"/>
      <c r="I15" s="44" t="s">
        <v>31</v>
      </c>
      <c r="J15" s="44" t="s">
        <v>32</v>
      </c>
      <c r="K15" s="46" t="s">
        <v>33</v>
      </c>
      <c r="L15" s="593" t="s">
        <v>34</v>
      </c>
      <c r="M15" s="555"/>
      <c r="N15" s="556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9.5" customHeight="1">
      <c r="A17" s="49" t="s">
        <v>36</v>
      </c>
      <c r="B17" s="50" t="s">
        <v>73</v>
      </c>
      <c r="C17" s="51" t="s">
        <v>9</v>
      </c>
      <c r="D17" s="143"/>
      <c r="E17" s="53"/>
      <c r="F17" s="144"/>
      <c r="G17" s="144"/>
      <c r="H17" s="144"/>
      <c r="I17" s="144"/>
      <c r="J17" s="145"/>
      <c r="K17" s="53"/>
      <c r="L17" s="54"/>
      <c r="M17" s="54"/>
      <c r="N17" s="146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9.5" customHeight="1">
      <c r="A18" s="1">
        <v>1</v>
      </c>
      <c r="B18" s="619" t="s">
        <v>238</v>
      </c>
      <c r="C18" s="576"/>
      <c r="D18" s="147" t="s">
        <v>255</v>
      </c>
      <c r="E18" s="59" t="s">
        <v>239</v>
      </c>
      <c r="F18" s="148" t="s">
        <v>80</v>
      </c>
      <c r="G18" s="148" t="s">
        <v>81</v>
      </c>
      <c r="H18" s="93">
        <v>0.75</v>
      </c>
      <c r="I18" s="149">
        <v>2</v>
      </c>
      <c r="J18" s="58"/>
      <c r="K18" s="89"/>
      <c r="L18" s="305">
        <f t="shared" ref="L18:L19" si="0">H18*I18*J18*K18</f>
        <v>0</v>
      </c>
      <c r="M18" s="305">
        <f t="shared" ref="M18:M19" si="1">(1-H18)*I18*J18*K18</f>
        <v>0</v>
      </c>
      <c r="N18" s="306">
        <f t="shared" ref="N18:N20" si="2">SUM(L18:M18)</f>
        <v>0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9.5" customHeight="1">
      <c r="A19" s="1"/>
      <c r="B19" s="619"/>
      <c r="C19" s="576"/>
      <c r="D19" s="147"/>
      <c r="E19" s="59"/>
      <c r="F19" s="148"/>
      <c r="G19" s="148"/>
      <c r="H19" s="93"/>
      <c r="I19" s="149"/>
      <c r="J19" s="58"/>
      <c r="K19" s="89"/>
      <c r="L19" s="305">
        <f t="shared" si="0"/>
        <v>0</v>
      </c>
      <c r="M19" s="305">
        <f t="shared" si="1"/>
        <v>0</v>
      </c>
      <c r="N19" s="306">
        <f t="shared" si="2"/>
        <v>0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9.5" customHeight="1">
      <c r="A20" s="60"/>
      <c r="B20" s="620" t="s">
        <v>37</v>
      </c>
      <c r="C20" s="592"/>
      <c r="D20" s="61"/>
      <c r="E20" s="61"/>
      <c r="F20" s="100"/>
      <c r="G20" s="100"/>
      <c r="H20" s="100"/>
      <c r="I20" s="100"/>
      <c r="J20" s="150"/>
      <c r="K20" s="101"/>
      <c r="L20" s="112">
        <f>SUM(L18:L19)</f>
        <v>0</v>
      </c>
      <c r="M20" s="112">
        <f>SUM(M18:M19)</f>
        <v>0</v>
      </c>
      <c r="N20" s="113">
        <f t="shared" si="2"/>
        <v>0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9.5" customHeight="1">
      <c r="A21" s="7"/>
      <c r="B21" s="3"/>
      <c r="C21" s="9"/>
      <c r="D21" s="9"/>
      <c r="E21" s="9"/>
      <c r="F21" s="7"/>
      <c r="G21" s="7"/>
      <c r="H21" s="7"/>
      <c r="I21" s="7"/>
      <c r="J21" s="598" t="s">
        <v>56</v>
      </c>
      <c r="K21" s="599"/>
      <c r="L21" s="602">
        <f>'Form 1.3'!I22</f>
        <v>5000</v>
      </c>
      <c r="M21" s="603"/>
      <c r="N21" s="59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9.5" customHeight="1">
      <c r="A22" s="7"/>
      <c r="B22" s="3"/>
      <c r="C22" s="9"/>
      <c r="D22" s="9"/>
      <c r="E22" s="9"/>
      <c r="F22" s="7"/>
      <c r="G22" s="7"/>
      <c r="H22" s="7"/>
      <c r="I22" s="7"/>
      <c r="J22" s="598" t="s">
        <v>82</v>
      </c>
      <c r="K22" s="599"/>
      <c r="L22" s="115">
        <f>IFERROR(L20/L21,0)</f>
        <v>0</v>
      </c>
      <c r="M22" s="62">
        <f>IFERROR(M20/L21,0)</f>
        <v>0</v>
      </c>
      <c r="N22" s="63">
        <f>IFERROR(N20/L21,0)</f>
        <v>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>
      <c r="A23" s="7"/>
      <c r="B23" s="3"/>
      <c r="C23" s="9"/>
      <c r="D23" s="9"/>
      <c r="E23" s="9"/>
      <c r="F23" s="7"/>
      <c r="G23" s="7"/>
      <c r="H23" s="7"/>
      <c r="I23" s="7"/>
      <c r="J23" s="7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>
      <c r="A24" s="65"/>
      <c r="B24" s="66" t="s">
        <v>38</v>
      </c>
      <c r="C24" s="9"/>
      <c r="D24" s="9"/>
      <c r="E24" s="9"/>
      <c r="F24" s="7"/>
      <c r="G24" s="7"/>
      <c r="H24" s="7"/>
      <c r="I24" s="7"/>
      <c r="J24" s="7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>
      <c r="A25" s="67">
        <v>1</v>
      </c>
      <c r="B25" s="66" t="s">
        <v>83</v>
      </c>
      <c r="C25" s="9"/>
      <c r="D25" s="9"/>
      <c r="E25" s="9"/>
      <c r="F25" s="7"/>
      <c r="G25" s="7"/>
      <c r="H25" s="7"/>
      <c r="I25" s="7"/>
      <c r="J25" s="7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>
      <c r="A26" s="67">
        <v>2</v>
      </c>
      <c r="B26" s="66" t="s">
        <v>40</v>
      </c>
      <c r="C26" s="9"/>
      <c r="D26" s="9"/>
      <c r="E26" s="9"/>
      <c r="F26" s="7"/>
      <c r="G26" s="7"/>
      <c r="H26" s="7"/>
      <c r="I26" s="7"/>
      <c r="J26" s="7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>
      <c r="A27" s="7"/>
      <c r="B27" s="3"/>
      <c r="C27" s="9"/>
      <c r="D27" s="9"/>
      <c r="E27" s="9"/>
      <c r="F27" s="7"/>
      <c r="G27" s="7"/>
      <c r="H27" s="7"/>
      <c r="I27" s="7"/>
      <c r="J27" s="7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>
      <c r="A28" s="7"/>
      <c r="B28" s="3"/>
      <c r="C28" s="9"/>
      <c r="D28" s="9"/>
      <c r="E28" s="9"/>
      <c r="F28" s="7"/>
      <c r="G28" s="7"/>
      <c r="H28" s="7"/>
      <c r="I28" s="7"/>
      <c r="J28" s="7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>
      <c r="A29" s="7"/>
      <c r="B29" s="3"/>
      <c r="C29" s="9"/>
      <c r="D29" s="9"/>
      <c r="E29" s="9"/>
      <c r="F29" s="7"/>
      <c r="G29" s="7"/>
      <c r="H29" s="7"/>
      <c r="I29" s="7"/>
      <c r="J29" s="7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>
      <c r="A30" s="7"/>
      <c r="B30" s="3"/>
      <c r="C30" s="9"/>
      <c r="D30" s="9"/>
      <c r="E30" s="9"/>
      <c r="F30" s="7"/>
      <c r="G30" s="7"/>
      <c r="H30" s="7"/>
      <c r="I30" s="7"/>
      <c r="J30" s="7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>
      <c r="A31" s="7"/>
      <c r="B31" s="3"/>
      <c r="C31" s="9"/>
      <c r="D31" s="9"/>
      <c r="E31" s="9"/>
      <c r="F31" s="7"/>
      <c r="G31" s="7"/>
      <c r="H31" s="7"/>
      <c r="I31" s="7"/>
      <c r="J31" s="7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>
      <c r="A32" s="7"/>
      <c r="B32" s="3"/>
      <c r="C32" s="9"/>
      <c r="D32" s="9"/>
      <c r="E32" s="9"/>
      <c r="F32" s="7"/>
      <c r="G32" s="7"/>
      <c r="H32" s="7"/>
      <c r="I32" s="7"/>
      <c r="J32" s="7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>
      <c r="A33" s="7"/>
      <c r="B33" s="3"/>
      <c r="C33" s="9"/>
      <c r="D33" s="9"/>
      <c r="E33" s="9"/>
      <c r="F33" s="7"/>
      <c r="G33" s="7"/>
      <c r="H33" s="7"/>
      <c r="I33" s="7"/>
      <c r="J33" s="7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>
      <c r="A34" s="7"/>
      <c r="B34" s="3"/>
      <c r="C34" s="9"/>
      <c r="D34" s="9"/>
      <c r="E34" s="9"/>
      <c r="F34" s="7"/>
      <c r="G34" s="7"/>
      <c r="H34" s="7"/>
      <c r="I34" s="7"/>
      <c r="J34" s="7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>
      <c r="A35" s="7"/>
      <c r="B35" s="3"/>
      <c r="C35" s="9"/>
      <c r="D35" s="9"/>
      <c r="E35" s="9"/>
      <c r="F35" s="7"/>
      <c r="G35" s="7"/>
      <c r="H35" s="7"/>
      <c r="I35" s="7"/>
      <c r="J35" s="7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>
      <c r="A36" s="7"/>
      <c r="B36" s="3"/>
      <c r="C36" s="9"/>
      <c r="D36" s="9"/>
      <c r="E36" s="9"/>
      <c r="F36" s="7"/>
      <c r="G36" s="7"/>
      <c r="H36" s="7"/>
      <c r="I36" s="7"/>
      <c r="J36" s="7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>
      <c r="A37" s="7"/>
      <c r="B37" s="3"/>
      <c r="C37" s="9"/>
      <c r="D37" s="9"/>
      <c r="E37" s="9"/>
      <c r="F37" s="7"/>
      <c r="G37" s="7"/>
      <c r="H37" s="7"/>
      <c r="I37" s="7"/>
      <c r="J37" s="7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>
      <c r="A38" s="7"/>
      <c r="B38" s="3"/>
      <c r="C38" s="9"/>
      <c r="D38" s="9"/>
      <c r="E38" s="9"/>
      <c r="F38" s="7"/>
      <c r="G38" s="7"/>
      <c r="H38" s="7"/>
      <c r="I38" s="7"/>
      <c r="J38" s="7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>
      <c r="A39" s="7"/>
      <c r="B39" s="3"/>
      <c r="C39" s="9"/>
      <c r="D39" s="9"/>
      <c r="E39" s="9"/>
      <c r="F39" s="7"/>
      <c r="G39" s="7"/>
      <c r="H39" s="7"/>
      <c r="I39" s="7"/>
      <c r="J39" s="7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>
      <c r="A40" s="7"/>
      <c r="B40" s="3"/>
      <c r="C40" s="9"/>
      <c r="D40" s="9"/>
      <c r="E40" s="9"/>
      <c r="F40" s="7"/>
      <c r="G40" s="7"/>
      <c r="H40" s="7"/>
      <c r="I40" s="7"/>
      <c r="J40" s="7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>
      <c r="A41" s="7"/>
      <c r="B41" s="3"/>
      <c r="C41" s="9"/>
      <c r="D41" s="9"/>
      <c r="E41" s="9"/>
      <c r="F41" s="7"/>
      <c r="G41" s="7"/>
      <c r="H41" s="7"/>
      <c r="I41" s="7"/>
      <c r="J41" s="7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>
      <c r="A42" s="7"/>
      <c r="B42" s="3"/>
      <c r="C42" s="9"/>
      <c r="D42" s="9"/>
      <c r="E42" s="9"/>
      <c r="F42" s="7"/>
      <c r="G42" s="7"/>
      <c r="H42" s="7"/>
      <c r="I42" s="7"/>
      <c r="J42" s="7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>
      <c r="A43" s="7"/>
      <c r="B43" s="3"/>
      <c r="C43" s="9"/>
      <c r="D43" s="9"/>
      <c r="E43" s="9"/>
      <c r="F43" s="7"/>
      <c r="G43" s="7"/>
      <c r="H43" s="7"/>
      <c r="I43" s="7"/>
      <c r="J43" s="7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>
      <c r="A44" s="7"/>
      <c r="B44" s="3"/>
      <c r="C44" s="9"/>
      <c r="D44" s="9"/>
      <c r="E44" s="9"/>
      <c r="F44" s="7"/>
      <c r="G44" s="7"/>
      <c r="H44" s="7"/>
      <c r="I44" s="7"/>
      <c r="J44" s="7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>
      <c r="A45" s="7"/>
      <c r="B45" s="3"/>
      <c r="C45" s="9"/>
      <c r="D45" s="9"/>
      <c r="E45" s="9"/>
      <c r="F45" s="7"/>
      <c r="G45" s="7"/>
      <c r="H45" s="7"/>
      <c r="I45" s="7"/>
      <c r="J45" s="7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>
      <c r="A46" s="7"/>
      <c r="B46" s="3"/>
      <c r="C46" s="9"/>
      <c r="D46" s="9"/>
      <c r="E46" s="9"/>
      <c r="F46" s="7"/>
      <c r="G46" s="7"/>
      <c r="H46" s="7"/>
      <c r="I46" s="7"/>
      <c r="J46" s="7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>
      <c r="A47" s="7"/>
      <c r="B47" s="3"/>
      <c r="C47" s="9"/>
      <c r="D47" s="9"/>
      <c r="E47" s="9"/>
      <c r="F47" s="7"/>
      <c r="G47" s="7"/>
      <c r="H47" s="7"/>
      <c r="I47" s="7"/>
      <c r="J47" s="7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>
      <c r="A48" s="7"/>
      <c r="B48" s="3"/>
      <c r="C48" s="9"/>
      <c r="D48" s="9"/>
      <c r="E48" s="9"/>
      <c r="F48" s="7"/>
      <c r="G48" s="7"/>
      <c r="H48" s="7"/>
      <c r="I48" s="7"/>
      <c r="J48" s="7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>
      <c r="A49" s="7"/>
      <c r="B49" s="3"/>
      <c r="C49" s="9"/>
      <c r="D49" s="9"/>
      <c r="E49" s="9"/>
      <c r="F49" s="7"/>
      <c r="G49" s="7"/>
      <c r="H49" s="7"/>
      <c r="I49" s="7"/>
      <c r="J49" s="7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>
      <c r="A50" s="7"/>
      <c r="B50" s="3"/>
      <c r="C50" s="9"/>
      <c r="D50" s="9"/>
      <c r="E50" s="9"/>
      <c r="F50" s="7"/>
      <c r="G50" s="7"/>
      <c r="H50" s="7"/>
      <c r="I50" s="7"/>
      <c r="J50" s="7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>
      <c r="A51" s="7"/>
      <c r="B51" s="3"/>
      <c r="C51" s="9"/>
      <c r="D51" s="9"/>
      <c r="E51" s="9"/>
      <c r="F51" s="7"/>
      <c r="G51" s="7"/>
      <c r="H51" s="7"/>
      <c r="I51" s="7"/>
      <c r="J51" s="7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>
      <c r="A52" s="7"/>
      <c r="B52" s="3"/>
      <c r="C52" s="9"/>
      <c r="D52" s="9"/>
      <c r="E52" s="9"/>
      <c r="F52" s="7"/>
      <c r="G52" s="7"/>
      <c r="H52" s="7"/>
      <c r="I52" s="7"/>
      <c r="J52" s="7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>
      <c r="A53" s="7"/>
      <c r="B53" s="3"/>
      <c r="C53" s="9"/>
      <c r="D53" s="9"/>
      <c r="E53" s="9"/>
      <c r="F53" s="7"/>
      <c r="G53" s="7"/>
      <c r="H53" s="7"/>
      <c r="I53" s="7"/>
      <c r="J53" s="7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>
      <c r="A54" s="7"/>
      <c r="B54" s="3"/>
      <c r="C54" s="9"/>
      <c r="D54" s="9"/>
      <c r="E54" s="9"/>
      <c r="F54" s="7"/>
      <c r="G54" s="7"/>
      <c r="H54" s="7"/>
      <c r="I54" s="7"/>
      <c r="J54" s="7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>
      <c r="A55" s="7"/>
      <c r="B55" s="3"/>
      <c r="C55" s="9"/>
      <c r="D55" s="9"/>
      <c r="E55" s="9"/>
      <c r="F55" s="7"/>
      <c r="G55" s="7"/>
      <c r="H55" s="7"/>
      <c r="I55" s="7"/>
      <c r="J55" s="7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>
      <c r="A56" s="7"/>
      <c r="B56" s="3"/>
      <c r="C56" s="9"/>
      <c r="D56" s="9"/>
      <c r="E56" s="9"/>
      <c r="F56" s="7"/>
      <c r="G56" s="7"/>
      <c r="H56" s="7"/>
      <c r="I56" s="7"/>
      <c r="J56" s="7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>
      <c r="A57" s="7"/>
      <c r="B57" s="3"/>
      <c r="C57" s="9"/>
      <c r="D57" s="9"/>
      <c r="E57" s="9"/>
      <c r="F57" s="7"/>
      <c r="G57" s="7"/>
      <c r="H57" s="7"/>
      <c r="I57" s="7"/>
      <c r="J57" s="7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>
      <c r="A58" s="7"/>
      <c r="B58" s="3"/>
      <c r="C58" s="9"/>
      <c r="D58" s="9"/>
      <c r="E58" s="9"/>
      <c r="F58" s="7"/>
      <c r="G58" s="7"/>
      <c r="H58" s="7"/>
      <c r="I58" s="7"/>
      <c r="J58" s="7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>
      <c r="A59" s="7"/>
      <c r="B59" s="3"/>
      <c r="C59" s="9"/>
      <c r="D59" s="9"/>
      <c r="E59" s="9"/>
      <c r="F59" s="7"/>
      <c r="G59" s="7"/>
      <c r="H59" s="7"/>
      <c r="I59" s="7"/>
      <c r="J59" s="7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>
      <c r="A60" s="7"/>
      <c r="B60" s="3"/>
      <c r="C60" s="9"/>
      <c r="D60" s="9"/>
      <c r="E60" s="9"/>
      <c r="F60" s="7"/>
      <c r="G60" s="7"/>
      <c r="H60" s="7"/>
      <c r="I60" s="7"/>
      <c r="J60" s="7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>
      <c r="A61" s="7"/>
      <c r="B61" s="3"/>
      <c r="C61" s="9"/>
      <c r="D61" s="9"/>
      <c r="E61" s="9"/>
      <c r="F61" s="7"/>
      <c r="G61" s="7"/>
      <c r="H61" s="7"/>
      <c r="I61" s="7"/>
      <c r="J61" s="7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>
      <c r="A62" s="7"/>
      <c r="B62" s="3"/>
      <c r="C62" s="9"/>
      <c r="D62" s="9"/>
      <c r="E62" s="9"/>
      <c r="F62" s="7"/>
      <c r="G62" s="7"/>
      <c r="H62" s="7"/>
      <c r="I62" s="7"/>
      <c r="J62" s="7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>
      <c r="A63" s="7"/>
      <c r="B63" s="3"/>
      <c r="C63" s="9"/>
      <c r="D63" s="9"/>
      <c r="E63" s="9"/>
      <c r="F63" s="7"/>
      <c r="G63" s="7"/>
      <c r="H63" s="7"/>
      <c r="I63" s="7"/>
      <c r="J63" s="7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>
      <c r="A64" s="7"/>
      <c r="B64" s="3"/>
      <c r="C64" s="9"/>
      <c r="D64" s="9"/>
      <c r="E64" s="9"/>
      <c r="F64" s="7"/>
      <c r="G64" s="7"/>
      <c r="H64" s="7"/>
      <c r="I64" s="7"/>
      <c r="J64" s="7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>
      <c r="A65" s="7"/>
      <c r="B65" s="3"/>
      <c r="C65" s="9"/>
      <c r="D65" s="9"/>
      <c r="E65" s="9"/>
      <c r="F65" s="7"/>
      <c r="G65" s="7"/>
      <c r="H65" s="7"/>
      <c r="I65" s="7"/>
      <c r="J65" s="7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>
      <c r="A66" s="7"/>
      <c r="B66" s="3"/>
      <c r="C66" s="9"/>
      <c r="D66" s="9"/>
      <c r="E66" s="9"/>
      <c r="F66" s="7"/>
      <c r="G66" s="7"/>
      <c r="H66" s="7"/>
      <c r="I66" s="7"/>
      <c r="J66" s="7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>
      <c r="A67" s="7"/>
      <c r="B67" s="3"/>
      <c r="C67" s="9"/>
      <c r="D67" s="9"/>
      <c r="E67" s="9"/>
      <c r="F67" s="7"/>
      <c r="G67" s="7"/>
      <c r="H67" s="7"/>
      <c r="I67" s="7"/>
      <c r="J67" s="7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>
      <c r="A68" s="7"/>
      <c r="B68" s="3"/>
      <c r="C68" s="9"/>
      <c r="D68" s="9"/>
      <c r="E68" s="9"/>
      <c r="F68" s="7"/>
      <c r="G68" s="7"/>
      <c r="H68" s="7"/>
      <c r="I68" s="7"/>
      <c r="J68" s="7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>
      <c r="A69" s="7"/>
      <c r="B69" s="3"/>
      <c r="C69" s="9"/>
      <c r="D69" s="9"/>
      <c r="E69" s="9"/>
      <c r="F69" s="7"/>
      <c r="G69" s="7"/>
      <c r="H69" s="7"/>
      <c r="I69" s="7"/>
      <c r="J69" s="7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>
      <c r="A70" s="7"/>
      <c r="B70" s="3"/>
      <c r="C70" s="9"/>
      <c r="D70" s="9"/>
      <c r="E70" s="9"/>
      <c r="F70" s="7"/>
      <c r="G70" s="7"/>
      <c r="H70" s="7"/>
      <c r="I70" s="7"/>
      <c r="J70" s="7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>
      <c r="A71" s="7"/>
      <c r="B71" s="3"/>
      <c r="C71" s="9"/>
      <c r="D71" s="9"/>
      <c r="E71" s="9"/>
      <c r="F71" s="7"/>
      <c r="G71" s="7"/>
      <c r="H71" s="7"/>
      <c r="I71" s="7"/>
      <c r="J71" s="7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>
      <c r="A72" s="7"/>
      <c r="B72" s="3"/>
      <c r="C72" s="9"/>
      <c r="D72" s="9"/>
      <c r="E72" s="9"/>
      <c r="F72" s="7"/>
      <c r="G72" s="7"/>
      <c r="H72" s="7"/>
      <c r="I72" s="7"/>
      <c r="J72" s="7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>
      <c r="A73" s="7"/>
      <c r="B73" s="3"/>
      <c r="C73" s="9"/>
      <c r="D73" s="9"/>
      <c r="E73" s="9"/>
      <c r="F73" s="7"/>
      <c r="G73" s="7"/>
      <c r="H73" s="7"/>
      <c r="I73" s="7"/>
      <c r="J73" s="7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>
      <c r="A74" s="7"/>
      <c r="B74" s="3"/>
      <c r="C74" s="9"/>
      <c r="D74" s="9"/>
      <c r="E74" s="9"/>
      <c r="F74" s="7"/>
      <c r="G74" s="7"/>
      <c r="H74" s="7"/>
      <c r="I74" s="7"/>
      <c r="J74" s="7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>
      <c r="A75" s="7"/>
      <c r="B75" s="3"/>
      <c r="C75" s="9"/>
      <c r="D75" s="9"/>
      <c r="E75" s="9"/>
      <c r="F75" s="7"/>
      <c r="G75" s="7"/>
      <c r="H75" s="7"/>
      <c r="I75" s="7"/>
      <c r="J75" s="7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>
      <c r="A76" s="7"/>
      <c r="B76" s="3"/>
      <c r="C76" s="9"/>
      <c r="D76" s="9"/>
      <c r="E76" s="9"/>
      <c r="F76" s="7"/>
      <c r="G76" s="7"/>
      <c r="H76" s="7"/>
      <c r="I76" s="7"/>
      <c r="J76" s="7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>
      <c r="A77" s="7"/>
      <c r="B77" s="3"/>
      <c r="C77" s="9"/>
      <c r="D77" s="9"/>
      <c r="E77" s="9"/>
      <c r="F77" s="7"/>
      <c r="G77" s="7"/>
      <c r="H77" s="7"/>
      <c r="I77" s="7"/>
      <c r="J77" s="7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>
      <c r="A78" s="7"/>
      <c r="B78" s="3"/>
      <c r="C78" s="9"/>
      <c r="D78" s="9"/>
      <c r="E78" s="9"/>
      <c r="F78" s="7"/>
      <c r="G78" s="7"/>
      <c r="H78" s="7"/>
      <c r="I78" s="7"/>
      <c r="J78" s="7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>
      <c r="A79" s="7"/>
      <c r="B79" s="3"/>
      <c r="C79" s="9"/>
      <c r="D79" s="9"/>
      <c r="E79" s="9"/>
      <c r="F79" s="7"/>
      <c r="G79" s="7"/>
      <c r="H79" s="7"/>
      <c r="I79" s="7"/>
      <c r="J79" s="7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>
      <c r="A80" s="7"/>
      <c r="B80" s="3"/>
      <c r="C80" s="9"/>
      <c r="D80" s="9"/>
      <c r="E80" s="9"/>
      <c r="F80" s="7"/>
      <c r="G80" s="7"/>
      <c r="H80" s="7"/>
      <c r="I80" s="7"/>
      <c r="J80" s="7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>
      <c r="A81" s="7"/>
      <c r="B81" s="3"/>
      <c r="C81" s="9"/>
      <c r="D81" s="9"/>
      <c r="E81" s="9"/>
      <c r="F81" s="7"/>
      <c r="G81" s="7"/>
      <c r="H81" s="7"/>
      <c r="I81" s="7"/>
      <c r="J81" s="7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>
      <c r="A82" s="7"/>
      <c r="B82" s="3"/>
      <c r="C82" s="9"/>
      <c r="D82" s="9"/>
      <c r="E82" s="9"/>
      <c r="F82" s="7"/>
      <c r="G82" s="7"/>
      <c r="H82" s="7"/>
      <c r="I82" s="7"/>
      <c r="J82" s="7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>
      <c r="A83" s="7"/>
      <c r="B83" s="3"/>
      <c r="C83" s="9"/>
      <c r="D83" s="9"/>
      <c r="E83" s="9"/>
      <c r="F83" s="7"/>
      <c r="G83" s="7"/>
      <c r="H83" s="7"/>
      <c r="I83" s="7"/>
      <c r="J83" s="7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>
      <c r="A84" s="7"/>
      <c r="B84" s="3"/>
      <c r="C84" s="9"/>
      <c r="D84" s="9"/>
      <c r="E84" s="9"/>
      <c r="F84" s="7"/>
      <c r="G84" s="7"/>
      <c r="H84" s="7"/>
      <c r="I84" s="7"/>
      <c r="J84" s="7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>
      <c r="A85" s="7"/>
      <c r="B85" s="3"/>
      <c r="C85" s="9"/>
      <c r="D85" s="9"/>
      <c r="E85" s="9"/>
      <c r="F85" s="7"/>
      <c r="G85" s="7"/>
      <c r="H85" s="7"/>
      <c r="I85" s="7"/>
      <c r="J85" s="7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>
      <c r="A86" s="7"/>
      <c r="B86" s="3"/>
      <c r="C86" s="9"/>
      <c r="D86" s="9"/>
      <c r="E86" s="9"/>
      <c r="F86" s="7"/>
      <c r="G86" s="7"/>
      <c r="H86" s="7"/>
      <c r="I86" s="7"/>
      <c r="J86" s="7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>
      <c r="A87" s="7"/>
      <c r="B87" s="3"/>
      <c r="C87" s="9"/>
      <c r="D87" s="9"/>
      <c r="E87" s="9"/>
      <c r="F87" s="7"/>
      <c r="G87" s="7"/>
      <c r="H87" s="7"/>
      <c r="I87" s="7"/>
      <c r="J87" s="7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>
      <c r="A88" s="7"/>
      <c r="B88" s="3"/>
      <c r="C88" s="9"/>
      <c r="D88" s="9"/>
      <c r="E88" s="9"/>
      <c r="F88" s="7"/>
      <c r="G88" s="7"/>
      <c r="H88" s="7"/>
      <c r="I88" s="7"/>
      <c r="J88" s="7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>
      <c r="A89" s="7"/>
      <c r="B89" s="3"/>
      <c r="C89" s="9"/>
      <c r="D89" s="9"/>
      <c r="E89" s="9"/>
      <c r="F89" s="7"/>
      <c r="G89" s="7"/>
      <c r="H89" s="7"/>
      <c r="I89" s="7"/>
      <c r="J89" s="7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>
      <c r="A90" s="7"/>
      <c r="B90" s="3"/>
      <c r="C90" s="9"/>
      <c r="D90" s="9"/>
      <c r="E90" s="9"/>
      <c r="F90" s="7"/>
      <c r="G90" s="7"/>
      <c r="H90" s="7"/>
      <c r="I90" s="7"/>
      <c r="J90" s="7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>
      <c r="A91" s="7"/>
      <c r="B91" s="3"/>
      <c r="C91" s="9"/>
      <c r="D91" s="9"/>
      <c r="E91" s="9"/>
      <c r="F91" s="7"/>
      <c r="G91" s="7"/>
      <c r="H91" s="7"/>
      <c r="I91" s="7"/>
      <c r="J91" s="7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>
      <c r="A92" s="7"/>
      <c r="B92" s="3"/>
      <c r="C92" s="9"/>
      <c r="D92" s="9"/>
      <c r="E92" s="9"/>
      <c r="F92" s="7"/>
      <c r="G92" s="7"/>
      <c r="H92" s="7"/>
      <c r="I92" s="7"/>
      <c r="J92" s="7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>
      <c r="A93" s="7"/>
      <c r="B93" s="3"/>
      <c r="C93" s="9"/>
      <c r="D93" s="9"/>
      <c r="E93" s="9"/>
      <c r="F93" s="7"/>
      <c r="G93" s="7"/>
      <c r="H93" s="7"/>
      <c r="I93" s="7"/>
      <c r="J93" s="7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>
      <c r="A94" s="7"/>
      <c r="B94" s="3"/>
      <c r="C94" s="9"/>
      <c r="D94" s="9"/>
      <c r="E94" s="9"/>
      <c r="F94" s="7"/>
      <c r="G94" s="7"/>
      <c r="H94" s="7"/>
      <c r="I94" s="7"/>
      <c r="J94" s="7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>
      <c r="A95" s="7"/>
      <c r="B95" s="3"/>
      <c r="C95" s="9"/>
      <c r="D95" s="9"/>
      <c r="E95" s="9"/>
      <c r="F95" s="7"/>
      <c r="G95" s="7"/>
      <c r="H95" s="7"/>
      <c r="I95" s="7"/>
      <c r="J95" s="7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>
      <c r="A96" s="7"/>
      <c r="B96" s="3"/>
      <c r="C96" s="9"/>
      <c r="D96" s="9"/>
      <c r="E96" s="9"/>
      <c r="F96" s="7"/>
      <c r="G96" s="7"/>
      <c r="H96" s="7"/>
      <c r="I96" s="7"/>
      <c r="J96" s="7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>
      <c r="A97" s="7"/>
      <c r="B97" s="3"/>
      <c r="C97" s="9"/>
      <c r="D97" s="9"/>
      <c r="E97" s="9"/>
      <c r="F97" s="7"/>
      <c r="G97" s="7"/>
      <c r="H97" s="7"/>
      <c r="I97" s="7"/>
      <c r="J97" s="7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>
      <c r="A98" s="7"/>
      <c r="B98" s="3"/>
      <c r="C98" s="9"/>
      <c r="D98" s="9"/>
      <c r="E98" s="9"/>
      <c r="F98" s="7"/>
      <c r="G98" s="7"/>
      <c r="H98" s="7"/>
      <c r="I98" s="7"/>
      <c r="J98" s="7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>
      <c r="A99" s="7"/>
      <c r="B99" s="3"/>
      <c r="C99" s="9"/>
      <c r="D99" s="9"/>
      <c r="E99" s="9"/>
      <c r="F99" s="7"/>
      <c r="G99" s="7"/>
      <c r="H99" s="7"/>
      <c r="I99" s="7"/>
      <c r="J99" s="7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>
      <c r="A100" s="7"/>
      <c r="B100" s="3"/>
      <c r="C100" s="9"/>
      <c r="D100" s="9"/>
      <c r="E100" s="9"/>
      <c r="F100" s="7"/>
      <c r="G100" s="7"/>
      <c r="H100" s="7"/>
      <c r="I100" s="7"/>
      <c r="J100" s="7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>
      <c r="A101" s="7"/>
      <c r="B101" s="3"/>
      <c r="C101" s="9"/>
      <c r="D101" s="9"/>
      <c r="E101" s="9"/>
      <c r="F101" s="7"/>
      <c r="G101" s="7"/>
      <c r="H101" s="7"/>
      <c r="I101" s="7"/>
      <c r="J101" s="7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>
      <c r="A102" s="7"/>
      <c r="B102" s="3"/>
      <c r="C102" s="9"/>
      <c r="D102" s="9"/>
      <c r="E102" s="9"/>
      <c r="F102" s="7"/>
      <c r="G102" s="7"/>
      <c r="H102" s="7"/>
      <c r="I102" s="7"/>
      <c r="J102" s="7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>
      <c r="A103" s="7"/>
      <c r="B103" s="3"/>
      <c r="C103" s="9"/>
      <c r="D103" s="9"/>
      <c r="E103" s="9"/>
      <c r="F103" s="7"/>
      <c r="G103" s="7"/>
      <c r="H103" s="7"/>
      <c r="I103" s="7"/>
      <c r="J103" s="7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>
      <c r="A104" s="7"/>
      <c r="B104" s="3"/>
      <c r="C104" s="9"/>
      <c r="D104" s="9"/>
      <c r="E104" s="9"/>
      <c r="F104" s="7"/>
      <c r="G104" s="7"/>
      <c r="H104" s="7"/>
      <c r="I104" s="7"/>
      <c r="J104" s="7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>
      <c r="A105" s="7"/>
      <c r="B105" s="3"/>
      <c r="C105" s="9"/>
      <c r="D105" s="9"/>
      <c r="E105" s="9"/>
      <c r="F105" s="7"/>
      <c r="G105" s="7"/>
      <c r="H105" s="7"/>
      <c r="I105" s="7"/>
      <c r="J105" s="7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>
      <c r="A106" s="7"/>
      <c r="B106" s="3"/>
      <c r="C106" s="9"/>
      <c r="D106" s="9"/>
      <c r="E106" s="9"/>
      <c r="F106" s="7"/>
      <c r="G106" s="7"/>
      <c r="H106" s="7"/>
      <c r="I106" s="7"/>
      <c r="J106" s="7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>
      <c r="A107" s="7"/>
      <c r="B107" s="3"/>
      <c r="C107" s="9"/>
      <c r="D107" s="9"/>
      <c r="E107" s="9"/>
      <c r="F107" s="7"/>
      <c r="G107" s="7"/>
      <c r="H107" s="7"/>
      <c r="I107" s="7"/>
      <c r="J107" s="7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>
      <c r="A108" s="7"/>
      <c r="B108" s="3"/>
      <c r="C108" s="9"/>
      <c r="D108" s="9"/>
      <c r="E108" s="9"/>
      <c r="F108" s="7"/>
      <c r="G108" s="7"/>
      <c r="H108" s="7"/>
      <c r="I108" s="7"/>
      <c r="J108" s="7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>
      <c r="A109" s="7"/>
      <c r="B109" s="3"/>
      <c r="C109" s="9"/>
      <c r="D109" s="9"/>
      <c r="E109" s="9"/>
      <c r="F109" s="7"/>
      <c r="G109" s="7"/>
      <c r="H109" s="7"/>
      <c r="I109" s="7"/>
      <c r="J109" s="7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>
      <c r="A110" s="7"/>
      <c r="B110" s="3"/>
      <c r="C110" s="9"/>
      <c r="D110" s="9"/>
      <c r="E110" s="9"/>
      <c r="F110" s="7"/>
      <c r="G110" s="7"/>
      <c r="H110" s="7"/>
      <c r="I110" s="7"/>
      <c r="J110" s="7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>
      <c r="A111" s="7"/>
      <c r="B111" s="3"/>
      <c r="C111" s="9"/>
      <c r="D111" s="9"/>
      <c r="E111" s="9"/>
      <c r="F111" s="7"/>
      <c r="G111" s="7"/>
      <c r="H111" s="7"/>
      <c r="I111" s="7"/>
      <c r="J111" s="7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>
      <c r="A112" s="7"/>
      <c r="B112" s="3"/>
      <c r="C112" s="9"/>
      <c r="D112" s="9"/>
      <c r="E112" s="9"/>
      <c r="F112" s="7"/>
      <c r="G112" s="7"/>
      <c r="H112" s="7"/>
      <c r="I112" s="7"/>
      <c r="J112" s="7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>
      <c r="A113" s="7"/>
      <c r="B113" s="3"/>
      <c r="C113" s="9"/>
      <c r="D113" s="9"/>
      <c r="E113" s="9"/>
      <c r="F113" s="7"/>
      <c r="G113" s="7"/>
      <c r="H113" s="7"/>
      <c r="I113" s="7"/>
      <c r="J113" s="7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>
      <c r="A114" s="7"/>
      <c r="B114" s="3"/>
      <c r="C114" s="9"/>
      <c r="D114" s="9"/>
      <c r="E114" s="9"/>
      <c r="F114" s="7"/>
      <c r="G114" s="7"/>
      <c r="H114" s="7"/>
      <c r="I114" s="7"/>
      <c r="J114" s="7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>
      <c r="A115" s="7"/>
      <c r="B115" s="3"/>
      <c r="C115" s="9"/>
      <c r="D115" s="9"/>
      <c r="E115" s="9"/>
      <c r="F115" s="7"/>
      <c r="G115" s="7"/>
      <c r="H115" s="7"/>
      <c r="I115" s="7"/>
      <c r="J115" s="7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>
      <c r="A116" s="7"/>
      <c r="B116" s="3"/>
      <c r="C116" s="9"/>
      <c r="D116" s="9"/>
      <c r="E116" s="9"/>
      <c r="F116" s="7"/>
      <c r="G116" s="7"/>
      <c r="H116" s="7"/>
      <c r="I116" s="7"/>
      <c r="J116" s="7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>
      <c r="A117" s="7"/>
      <c r="B117" s="3"/>
      <c r="C117" s="9"/>
      <c r="D117" s="9"/>
      <c r="E117" s="9"/>
      <c r="F117" s="7"/>
      <c r="G117" s="7"/>
      <c r="H117" s="7"/>
      <c r="I117" s="7"/>
      <c r="J117" s="7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>
      <c r="A118" s="7"/>
      <c r="B118" s="3"/>
      <c r="C118" s="9"/>
      <c r="D118" s="9"/>
      <c r="E118" s="9"/>
      <c r="F118" s="7"/>
      <c r="G118" s="7"/>
      <c r="H118" s="7"/>
      <c r="I118" s="7"/>
      <c r="J118" s="7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>
      <c r="A119" s="7"/>
      <c r="B119" s="3"/>
      <c r="C119" s="9"/>
      <c r="D119" s="9"/>
      <c r="E119" s="9"/>
      <c r="F119" s="7"/>
      <c r="G119" s="7"/>
      <c r="H119" s="7"/>
      <c r="I119" s="7"/>
      <c r="J119" s="7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>
      <c r="A120" s="7"/>
      <c r="B120" s="3"/>
      <c r="C120" s="9"/>
      <c r="D120" s="9"/>
      <c r="E120" s="9"/>
      <c r="F120" s="7"/>
      <c r="G120" s="7"/>
      <c r="H120" s="7"/>
      <c r="I120" s="7"/>
      <c r="J120" s="7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>
      <c r="A121" s="7"/>
      <c r="B121" s="3"/>
      <c r="C121" s="9"/>
      <c r="D121" s="9"/>
      <c r="E121" s="9"/>
      <c r="F121" s="7"/>
      <c r="G121" s="7"/>
      <c r="H121" s="7"/>
      <c r="I121" s="7"/>
      <c r="J121" s="7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>
      <c r="A122" s="7"/>
      <c r="B122" s="3"/>
      <c r="C122" s="9"/>
      <c r="D122" s="9"/>
      <c r="E122" s="9"/>
      <c r="F122" s="7"/>
      <c r="G122" s="7"/>
      <c r="H122" s="7"/>
      <c r="I122" s="7"/>
      <c r="J122" s="7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>
      <c r="A123" s="7"/>
      <c r="B123" s="3"/>
      <c r="C123" s="9"/>
      <c r="D123" s="9"/>
      <c r="E123" s="9"/>
      <c r="F123" s="7"/>
      <c r="G123" s="7"/>
      <c r="H123" s="7"/>
      <c r="I123" s="7"/>
      <c r="J123" s="7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>
      <c r="A124" s="7"/>
      <c r="B124" s="3"/>
      <c r="C124" s="9"/>
      <c r="D124" s="9"/>
      <c r="E124" s="9"/>
      <c r="F124" s="7"/>
      <c r="G124" s="7"/>
      <c r="H124" s="7"/>
      <c r="I124" s="7"/>
      <c r="J124" s="7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>
      <c r="A125" s="7"/>
      <c r="B125" s="3"/>
      <c r="C125" s="9"/>
      <c r="D125" s="9"/>
      <c r="E125" s="9"/>
      <c r="F125" s="7"/>
      <c r="G125" s="7"/>
      <c r="H125" s="7"/>
      <c r="I125" s="7"/>
      <c r="J125" s="7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>
      <c r="A126" s="7"/>
      <c r="B126" s="3"/>
      <c r="C126" s="9"/>
      <c r="D126" s="9"/>
      <c r="E126" s="9"/>
      <c r="F126" s="7"/>
      <c r="G126" s="7"/>
      <c r="H126" s="7"/>
      <c r="I126" s="7"/>
      <c r="J126" s="7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>
      <c r="A127" s="7"/>
      <c r="B127" s="3"/>
      <c r="C127" s="9"/>
      <c r="D127" s="9"/>
      <c r="E127" s="9"/>
      <c r="F127" s="7"/>
      <c r="G127" s="7"/>
      <c r="H127" s="7"/>
      <c r="I127" s="7"/>
      <c r="J127" s="7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>
      <c r="A128" s="7"/>
      <c r="B128" s="3"/>
      <c r="C128" s="9"/>
      <c r="D128" s="9"/>
      <c r="E128" s="9"/>
      <c r="F128" s="7"/>
      <c r="G128" s="7"/>
      <c r="H128" s="7"/>
      <c r="I128" s="7"/>
      <c r="J128" s="7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>
      <c r="A129" s="7"/>
      <c r="B129" s="3"/>
      <c r="C129" s="9"/>
      <c r="D129" s="9"/>
      <c r="E129" s="9"/>
      <c r="F129" s="7"/>
      <c r="G129" s="7"/>
      <c r="H129" s="7"/>
      <c r="I129" s="7"/>
      <c r="J129" s="7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>
      <c r="A130" s="7"/>
      <c r="B130" s="3"/>
      <c r="C130" s="9"/>
      <c r="D130" s="9"/>
      <c r="E130" s="9"/>
      <c r="F130" s="7"/>
      <c r="G130" s="7"/>
      <c r="H130" s="7"/>
      <c r="I130" s="7"/>
      <c r="J130" s="7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>
      <c r="A131" s="7"/>
      <c r="B131" s="3"/>
      <c r="C131" s="9"/>
      <c r="D131" s="9"/>
      <c r="E131" s="9"/>
      <c r="F131" s="7"/>
      <c r="G131" s="7"/>
      <c r="H131" s="7"/>
      <c r="I131" s="7"/>
      <c r="J131" s="7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>
      <c r="A132" s="7"/>
      <c r="B132" s="3"/>
      <c r="C132" s="9"/>
      <c r="D132" s="9"/>
      <c r="E132" s="9"/>
      <c r="F132" s="7"/>
      <c r="G132" s="7"/>
      <c r="H132" s="7"/>
      <c r="I132" s="7"/>
      <c r="J132" s="7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>
      <c r="A133" s="28"/>
      <c r="B133" s="27"/>
      <c r="C133" s="130"/>
      <c r="D133" s="130"/>
      <c r="E133" s="130"/>
      <c r="F133" s="28"/>
      <c r="G133" s="28"/>
      <c r="H133" s="28"/>
      <c r="I133" s="28"/>
      <c r="J133" s="28"/>
      <c r="K133" s="130"/>
      <c r="L133" s="130"/>
      <c r="M133" s="130"/>
      <c r="N133" s="130"/>
      <c r="O133" s="1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spans="1:26" ht="15.75" customHeight="1">
      <c r="A134" s="28"/>
      <c r="B134" s="27"/>
      <c r="C134" s="130"/>
      <c r="D134" s="130"/>
      <c r="E134" s="130"/>
      <c r="F134" s="28"/>
      <c r="G134" s="28"/>
      <c r="H134" s="28"/>
      <c r="I134" s="28"/>
      <c r="J134" s="28"/>
      <c r="K134" s="130"/>
      <c r="L134" s="130"/>
      <c r="M134" s="130"/>
      <c r="N134" s="130"/>
      <c r="O134" s="1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spans="1:26" ht="15.75" customHeight="1">
      <c r="A135" s="28"/>
      <c r="B135" s="27"/>
      <c r="C135" s="130"/>
      <c r="D135" s="130"/>
      <c r="E135" s="130"/>
      <c r="F135" s="28"/>
      <c r="G135" s="28"/>
      <c r="H135" s="28"/>
      <c r="I135" s="28"/>
      <c r="J135" s="28"/>
      <c r="K135" s="130"/>
      <c r="L135" s="130"/>
      <c r="M135" s="130"/>
      <c r="N135" s="130"/>
      <c r="O135" s="1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spans="1:26" ht="15.75" customHeight="1">
      <c r="A136" s="28"/>
      <c r="B136" s="27"/>
      <c r="C136" s="130"/>
      <c r="D136" s="130"/>
      <c r="E136" s="130"/>
      <c r="F136" s="28"/>
      <c r="G136" s="28"/>
      <c r="H136" s="28"/>
      <c r="I136" s="28"/>
      <c r="J136" s="28"/>
      <c r="K136" s="130"/>
      <c r="L136" s="130"/>
      <c r="M136" s="130"/>
      <c r="N136" s="130"/>
      <c r="O136" s="1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spans="1:26" ht="15.75" customHeight="1">
      <c r="A137" s="28"/>
      <c r="B137" s="27"/>
      <c r="C137" s="130"/>
      <c r="D137" s="130"/>
      <c r="E137" s="130"/>
      <c r="F137" s="28"/>
      <c r="G137" s="28"/>
      <c r="H137" s="28"/>
      <c r="I137" s="28"/>
      <c r="J137" s="28"/>
      <c r="K137" s="130"/>
      <c r="L137" s="130"/>
      <c r="M137" s="130"/>
      <c r="N137" s="130"/>
      <c r="O137" s="1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spans="1:26" ht="15.75" customHeight="1">
      <c r="A138" s="28"/>
      <c r="B138" s="27"/>
      <c r="C138" s="130"/>
      <c r="D138" s="130"/>
      <c r="E138" s="130"/>
      <c r="F138" s="28"/>
      <c r="G138" s="28"/>
      <c r="H138" s="28"/>
      <c r="I138" s="28"/>
      <c r="J138" s="28"/>
      <c r="K138" s="130"/>
      <c r="L138" s="130"/>
      <c r="M138" s="130"/>
      <c r="N138" s="130"/>
      <c r="O138" s="1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spans="1:26" ht="15.75" customHeight="1">
      <c r="A139" s="28"/>
      <c r="B139" s="27"/>
      <c r="C139" s="130"/>
      <c r="D139" s="130"/>
      <c r="E139" s="130"/>
      <c r="F139" s="28"/>
      <c r="G139" s="28"/>
      <c r="H139" s="28"/>
      <c r="I139" s="28"/>
      <c r="J139" s="28"/>
      <c r="K139" s="130"/>
      <c r="L139" s="130"/>
      <c r="M139" s="130"/>
      <c r="N139" s="130"/>
      <c r="O139" s="1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spans="1:26" ht="15.75" customHeight="1">
      <c r="A140" s="28"/>
      <c r="B140" s="27"/>
      <c r="C140" s="130"/>
      <c r="D140" s="130"/>
      <c r="E140" s="130"/>
      <c r="F140" s="28"/>
      <c r="G140" s="28"/>
      <c r="H140" s="28"/>
      <c r="I140" s="28"/>
      <c r="J140" s="28"/>
      <c r="K140" s="130"/>
      <c r="L140" s="130"/>
      <c r="M140" s="130"/>
      <c r="N140" s="130"/>
      <c r="O140" s="1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spans="1:26" ht="15.75" customHeight="1">
      <c r="A141" s="28"/>
      <c r="B141" s="27"/>
      <c r="C141" s="130"/>
      <c r="D141" s="130"/>
      <c r="E141" s="130"/>
      <c r="F141" s="28"/>
      <c r="G141" s="28"/>
      <c r="H141" s="28"/>
      <c r="I141" s="28"/>
      <c r="J141" s="28"/>
      <c r="K141" s="130"/>
      <c r="L141" s="130"/>
      <c r="M141" s="130"/>
      <c r="N141" s="130"/>
      <c r="O141" s="1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spans="1:26" ht="15.75" customHeight="1">
      <c r="A142" s="28"/>
      <c r="B142" s="27"/>
      <c r="C142" s="130"/>
      <c r="D142" s="130"/>
      <c r="E142" s="130"/>
      <c r="F142" s="28"/>
      <c r="G142" s="28"/>
      <c r="H142" s="28"/>
      <c r="I142" s="28"/>
      <c r="J142" s="28"/>
      <c r="K142" s="130"/>
      <c r="L142" s="130"/>
      <c r="M142" s="130"/>
      <c r="N142" s="130"/>
      <c r="O142" s="1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spans="1:26" ht="15.75" customHeight="1">
      <c r="A143" s="28"/>
      <c r="B143" s="27"/>
      <c r="C143" s="130"/>
      <c r="D143" s="130"/>
      <c r="E143" s="130"/>
      <c r="F143" s="28"/>
      <c r="G143" s="28"/>
      <c r="H143" s="28"/>
      <c r="I143" s="28"/>
      <c r="J143" s="28"/>
      <c r="K143" s="130"/>
      <c r="L143" s="130"/>
      <c r="M143" s="130"/>
      <c r="N143" s="130"/>
      <c r="O143" s="1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spans="1:26" ht="15.75" customHeight="1">
      <c r="A144" s="28"/>
      <c r="B144" s="27"/>
      <c r="C144" s="130"/>
      <c r="D144" s="130"/>
      <c r="E144" s="130"/>
      <c r="F144" s="28"/>
      <c r="G144" s="28"/>
      <c r="H144" s="28"/>
      <c r="I144" s="28"/>
      <c r="J144" s="28"/>
      <c r="K144" s="130"/>
      <c r="L144" s="130"/>
      <c r="M144" s="130"/>
      <c r="N144" s="130"/>
      <c r="O144" s="1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spans="1:26" ht="15.75" customHeight="1">
      <c r="A145" s="28"/>
      <c r="B145" s="27"/>
      <c r="C145" s="130"/>
      <c r="D145" s="130"/>
      <c r="E145" s="130"/>
      <c r="F145" s="28"/>
      <c r="G145" s="28"/>
      <c r="H145" s="28"/>
      <c r="I145" s="28"/>
      <c r="J145" s="28"/>
      <c r="K145" s="130"/>
      <c r="L145" s="130"/>
      <c r="M145" s="130"/>
      <c r="N145" s="130"/>
      <c r="O145" s="1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spans="1:26" ht="15.75" customHeight="1">
      <c r="A146" s="28"/>
      <c r="B146" s="27"/>
      <c r="C146" s="130"/>
      <c r="D146" s="130"/>
      <c r="E146" s="130"/>
      <c r="F146" s="28"/>
      <c r="G146" s="28"/>
      <c r="H146" s="28"/>
      <c r="I146" s="28"/>
      <c r="J146" s="28"/>
      <c r="K146" s="130"/>
      <c r="L146" s="130"/>
      <c r="M146" s="130"/>
      <c r="N146" s="130"/>
      <c r="O146" s="1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spans="1:26" ht="15.75" customHeight="1">
      <c r="A147" s="28"/>
      <c r="B147" s="27"/>
      <c r="C147" s="130"/>
      <c r="D147" s="130"/>
      <c r="E147" s="130"/>
      <c r="F147" s="28"/>
      <c r="G147" s="28"/>
      <c r="H147" s="28"/>
      <c r="I147" s="28"/>
      <c r="J147" s="28"/>
      <c r="K147" s="130"/>
      <c r="L147" s="130"/>
      <c r="M147" s="130"/>
      <c r="N147" s="130"/>
      <c r="O147" s="1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spans="1:26" ht="15.75" customHeight="1">
      <c r="A148" s="28"/>
      <c r="B148" s="27"/>
      <c r="C148" s="130"/>
      <c r="D148" s="130"/>
      <c r="E148" s="130"/>
      <c r="F148" s="28"/>
      <c r="G148" s="28"/>
      <c r="H148" s="28"/>
      <c r="I148" s="28"/>
      <c r="J148" s="28"/>
      <c r="K148" s="130"/>
      <c r="L148" s="130"/>
      <c r="M148" s="130"/>
      <c r="N148" s="130"/>
      <c r="O148" s="1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spans="1:26" ht="15.75" customHeight="1">
      <c r="A149" s="28"/>
      <c r="B149" s="27"/>
      <c r="C149" s="130"/>
      <c r="D149" s="130"/>
      <c r="E149" s="130"/>
      <c r="F149" s="28"/>
      <c r="G149" s="28"/>
      <c r="H149" s="28"/>
      <c r="I149" s="28"/>
      <c r="J149" s="28"/>
      <c r="K149" s="130"/>
      <c r="L149" s="130"/>
      <c r="M149" s="130"/>
      <c r="N149" s="130"/>
      <c r="O149" s="1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spans="1:26" ht="15.75" customHeight="1">
      <c r="A150" s="28"/>
      <c r="B150" s="27"/>
      <c r="C150" s="130"/>
      <c r="D150" s="130"/>
      <c r="E150" s="130"/>
      <c r="F150" s="28"/>
      <c r="G150" s="28"/>
      <c r="H150" s="28"/>
      <c r="I150" s="28"/>
      <c r="J150" s="28"/>
      <c r="K150" s="130"/>
      <c r="L150" s="130"/>
      <c r="M150" s="130"/>
      <c r="N150" s="130"/>
      <c r="O150" s="1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spans="1:26" ht="15.75" customHeight="1">
      <c r="A151" s="28"/>
      <c r="B151" s="27"/>
      <c r="C151" s="130"/>
      <c r="D151" s="130"/>
      <c r="E151" s="130"/>
      <c r="F151" s="28"/>
      <c r="G151" s="28"/>
      <c r="H151" s="28"/>
      <c r="I151" s="28"/>
      <c r="J151" s="28"/>
      <c r="K151" s="130"/>
      <c r="L151" s="130"/>
      <c r="M151" s="130"/>
      <c r="N151" s="130"/>
      <c r="O151" s="1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spans="1:26" ht="15.75" customHeight="1">
      <c r="A152" s="28"/>
      <c r="B152" s="27"/>
      <c r="C152" s="130"/>
      <c r="D152" s="130"/>
      <c r="E152" s="130"/>
      <c r="F152" s="28"/>
      <c r="G152" s="28"/>
      <c r="H152" s="28"/>
      <c r="I152" s="28"/>
      <c r="J152" s="28"/>
      <c r="K152" s="130"/>
      <c r="L152" s="130"/>
      <c r="M152" s="130"/>
      <c r="N152" s="130"/>
      <c r="O152" s="1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spans="1:26" ht="15.75" customHeight="1">
      <c r="A153" s="28"/>
      <c r="B153" s="27"/>
      <c r="C153" s="130"/>
      <c r="D153" s="130"/>
      <c r="E153" s="130"/>
      <c r="F153" s="28"/>
      <c r="G153" s="28"/>
      <c r="H153" s="28"/>
      <c r="I153" s="28"/>
      <c r="J153" s="28"/>
      <c r="K153" s="130"/>
      <c r="L153" s="130"/>
      <c r="M153" s="130"/>
      <c r="N153" s="130"/>
      <c r="O153" s="1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spans="1:26" ht="15.75" customHeight="1">
      <c r="A154" s="28"/>
      <c r="B154" s="27"/>
      <c r="C154" s="130"/>
      <c r="D154" s="130"/>
      <c r="E154" s="130"/>
      <c r="F154" s="28"/>
      <c r="G154" s="28"/>
      <c r="H154" s="28"/>
      <c r="I154" s="28"/>
      <c r="J154" s="28"/>
      <c r="K154" s="130"/>
      <c r="L154" s="130"/>
      <c r="M154" s="130"/>
      <c r="N154" s="130"/>
      <c r="O154" s="1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spans="1:26" ht="15.75" customHeight="1">
      <c r="A155" s="28"/>
      <c r="B155" s="27"/>
      <c r="C155" s="130"/>
      <c r="D155" s="130"/>
      <c r="E155" s="130"/>
      <c r="F155" s="28"/>
      <c r="G155" s="28"/>
      <c r="H155" s="28"/>
      <c r="I155" s="28"/>
      <c r="J155" s="28"/>
      <c r="K155" s="130"/>
      <c r="L155" s="130"/>
      <c r="M155" s="130"/>
      <c r="N155" s="130"/>
      <c r="O155" s="1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spans="1:26" ht="15.75" customHeight="1">
      <c r="A156" s="28"/>
      <c r="B156" s="27"/>
      <c r="C156" s="130"/>
      <c r="D156" s="130"/>
      <c r="E156" s="130"/>
      <c r="F156" s="28"/>
      <c r="G156" s="28"/>
      <c r="H156" s="28"/>
      <c r="I156" s="28"/>
      <c r="J156" s="28"/>
      <c r="K156" s="130"/>
      <c r="L156" s="130"/>
      <c r="M156" s="130"/>
      <c r="N156" s="130"/>
      <c r="O156" s="1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spans="1:26" ht="15.75" customHeight="1">
      <c r="A157" s="28"/>
      <c r="B157" s="27"/>
      <c r="C157" s="130"/>
      <c r="D157" s="130"/>
      <c r="E157" s="130"/>
      <c r="F157" s="28"/>
      <c r="G157" s="28"/>
      <c r="H157" s="28"/>
      <c r="I157" s="28"/>
      <c r="J157" s="28"/>
      <c r="K157" s="130"/>
      <c r="L157" s="130"/>
      <c r="M157" s="130"/>
      <c r="N157" s="130"/>
      <c r="O157" s="1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spans="1:26" ht="15.75" customHeight="1">
      <c r="A158" s="28"/>
      <c r="B158" s="27"/>
      <c r="C158" s="130"/>
      <c r="D158" s="130"/>
      <c r="E158" s="130"/>
      <c r="F158" s="28"/>
      <c r="G158" s="28"/>
      <c r="H158" s="28"/>
      <c r="I158" s="28"/>
      <c r="J158" s="28"/>
      <c r="K158" s="130"/>
      <c r="L158" s="130"/>
      <c r="M158" s="130"/>
      <c r="N158" s="130"/>
      <c r="O158" s="1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spans="1:26" ht="15.75" customHeight="1">
      <c r="A159" s="28"/>
      <c r="B159" s="27"/>
      <c r="C159" s="130"/>
      <c r="D159" s="130"/>
      <c r="E159" s="130"/>
      <c r="F159" s="28"/>
      <c r="G159" s="28"/>
      <c r="H159" s="28"/>
      <c r="I159" s="28"/>
      <c r="J159" s="28"/>
      <c r="K159" s="130"/>
      <c r="L159" s="130"/>
      <c r="M159" s="130"/>
      <c r="N159" s="130"/>
      <c r="O159" s="1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spans="1:26" ht="15.75" customHeight="1">
      <c r="A160" s="28"/>
      <c r="B160" s="27"/>
      <c r="C160" s="130"/>
      <c r="D160" s="130"/>
      <c r="E160" s="130"/>
      <c r="F160" s="28"/>
      <c r="G160" s="28"/>
      <c r="H160" s="28"/>
      <c r="I160" s="28"/>
      <c r="J160" s="28"/>
      <c r="K160" s="130"/>
      <c r="L160" s="130"/>
      <c r="M160" s="130"/>
      <c r="N160" s="130"/>
      <c r="O160" s="1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spans="1:26" ht="15.75" customHeight="1">
      <c r="A161" s="28"/>
      <c r="B161" s="27"/>
      <c r="C161" s="130"/>
      <c r="D161" s="130"/>
      <c r="E161" s="130"/>
      <c r="F161" s="28"/>
      <c r="G161" s="28"/>
      <c r="H161" s="28"/>
      <c r="I161" s="28"/>
      <c r="J161" s="28"/>
      <c r="K161" s="130"/>
      <c r="L161" s="130"/>
      <c r="M161" s="130"/>
      <c r="N161" s="130"/>
      <c r="O161" s="1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spans="1:26" ht="15.75" customHeight="1">
      <c r="A162" s="28"/>
      <c r="B162" s="27"/>
      <c r="C162" s="130"/>
      <c r="D162" s="130"/>
      <c r="E162" s="130"/>
      <c r="F162" s="28"/>
      <c r="G162" s="28"/>
      <c r="H162" s="28"/>
      <c r="I162" s="28"/>
      <c r="J162" s="28"/>
      <c r="K162" s="130"/>
      <c r="L162" s="130"/>
      <c r="M162" s="130"/>
      <c r="N162" s="130"/>
      <c r="O162" s="1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spans="1:26" ht="15.75" customHeight="1">
      <c r="A163" s="28"/>
      <c r="B163" s="27"/>
      <c r="C163" s="130"/>
      <c r="D163" s="130"/>
      <c r="E163" s="130"/>
      <c r="F163" s="28"/>
      <c r="G163" s="28"/>
      <c r="H163" s="28"/>
      <c r="I163" s="28"/>
      <c r="J163" s="28"/>
      <c r="K163" s="130"/>
      <c r="L163" s="130"/>
      <c r="M163" s="130"/>
      <c r="N163" s="130"/>
      <c r="O163" s="1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spans="1:26" ht="15.75" customHeight="1">
      <c r="A164" s="28"/>
      <c r="B164" s="27"/>
      <c r="C164" s="130"/>
      <c r="D164" s="130"/>
      <c r="E164" s="130"/>
      <c r="F164" s="28"/>
      <c r="G164" s="28"/>
      <c r="H164" s="28"/>
      <c r="I164" s="28"/>
      <c r="J164" s="28"/>
      <c r="K164" s="130"/>
      <c r="L164" s="130"/>
      <c r="M164" s="130"/>
      <c r="N164" s="130"/>
      <c r="O164" s="1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spans="1:26" ht="15.75" customHeight="1">
      <c r="A165" s="28"/>
      <c r="B165" s="27"/>
      <c r="C165" s="130"/>
      <c r="D165" s="130"/>
      <c r="E165" s="130"/>
      <c r="F165" s="28"/>
      <c r="G165" s="28"/>
      <c r="H165" s="28"/>
      <c r="I165" s="28"/>
      <c r="J165" s="28"/>
      <c r="K165" s="130"/>
      <c r="L165" s="130"/>
      <c r="M165" s="130"/>
      <c r="N165" s="130"/>
      <c r="O165" s="1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spans="1:26" ht="15.75" customHeight="1">
      <c r="A166" s="28"/>
      <c r="B166" s="27"/>
      <c r="C166" s="130"/>
      <c r="D166" s="130"/>
      <c r="E166" s="130"/>
      <c r="F166" s="28"/>
      <c r="G166" s="28"/>
      <c r="H166" s="28"/>
      <c r="I166" s="28"/>
      <c r="J166" s="28"/>
      <c r="K166" s="130"/>
      <c r="L166" s="130"/>
      <c r="M166" s="130"/>
      <c r="N166" s="130"/>
      <c r="O166" s="1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spans="1:26" ht="15.75" customHeight="1">
      <c r="A167" s="28"/>
      <c r="B167" s="27"/>
      <c r="C167" s="130"/>
      <c r="D167" s="130"/>
      <c r="E167" s="130"/>
      <c r="F167" s="28"/>
      <c r="G167" s="28"/>
      <c r="H167" s="28"/>
      <c r="I167" s="28"/>
      <c r="J167" s="28"/>
      <c r="K167" s="130"/>
      <c r="L167" s="130"/>
      <c r="M167" s="130"/>
      <c r="N167" s="130"/>
      <c r="O167" s="1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spans="1:26" ht="15.75" customHeight="1">
      <c r="A168" s="28"/>
      <c r="B168" s="27"/>
      <c r="C168" s="130"/>
      <c r="D168" s="130"/>
      <c r="E168" s="130"/>
      <c r="F168" s="28"/>
      <c r="G168" s="28"/>
      <c r="H168" s="28"/>
      <c r="I168" s="28"/>
      <c r="J168" s="28"/>
      <c r="K168" s="130"/>
      <c r="L168" s="130"/>
      <c r="M168" s="130"/>
      <c r="N168" s="130"/>
      <c r="O168" s="1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spans="1:26" ht="15.75" customHeight="1">
      <c r="A169" s="28"/>
      <c r="B169" s="27"/>
      <c r="C169" s="130"/>
      <c r="D169" s="130"/>
      <c r="E169" s="130"/>
      <c r="F169" s="28"/>
      <c r="G169" s="28"/>
      <c r="H169" s="28"/>
      <c r="I169" s="28"/>
      <c r="J169" s="28"/>
      <c r="K169" s="130"/>
      <c r="L169" s="130"/>
      <c r="M169" s="130"/>
      <c r="N169" s="130"/>
      <c r="O169" s="1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spans="1:26" ht="15.75" customHeight="1">
      <c r="A170" s="28"/>
      <c r="B170" s="27"/>
      <c r="C170" s="130"/>
      <c r="D170" s="130"/>
      <c r="E170" s="130"/>
      <c r="F170" s="28"/>
      <c r="G170" s="28"/>
      <c r="H170" s="28"/>
      <c r="I170" s="28"/>
      <c r="J170" s="28"/>
      <c r="K170" s="130"/>
      <c r="L170" s="130"/>
      <c r="M170" s="130"/>
      <c r="N170" s="130"/>
      <c r="O170" s="1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spans="1:26" ht="15.75" customHeight="1">
      <c r="A171" s="28"/>
      <c r="B171" s="27"/>
      <c r="C171" s="130"/>
      <c r="D171" s="130"/>
      <c r="E171" s="130"/>
      <c r="F171" s="28"/>
      <c r="G171" s="28"/>
      <c r="H171" s="28"/>
      <c r="I171" s="28"/>
      <c r="J171" s="28"/>
      <c r="K171" s="130"/>
      <c r="L171" s="130"/>
      <c r="M171" s="130"/>
      <c r="N171" s="130"/>
      <c r="O171" s="1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spans="1:26" ht="15.75" customHeight="1">
      <c r="A172" s="28"/>
      <c r="B172" s="27"/>
      <c r="C172" s="130"/>
      <c r="D172" s="130"/>
      <c r="E172" s="130"/>
      <c r="F172" s="28"/>
      <c r="G172" s="28"/>
      <c r="H172" s="28"/>
      <c r="I172" s="28"/>
      <c r="J172" s="28"/>
      <c r="K172" s="130"/>
      <c r="L172" s="130"/>
      <c r="M172" s="130"/>
      <c r="N172" s="130"/>
      <c r="O172" s="1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spans="1:26" ht="15.75" customHeight="1">
      <c r="A173" s="28"/>
      <c r="B173" s="27"/>
      <c r="C173" s="130"/>
      <c r="D173" s="130"/>
      <c r="E173" s="130"/>
      <c r="F173" s="28"/>
      <c r="G173" s="28"/>
      <c r="H173" s="28"/>
      <c r="I173" s="28"/>
      <c r="J173" s="28"/>
      <c r="K173" s="130"/>
      <c r="L173" s="130"/>
      <c r="M173" s="130"/>
      <c r="N173" s="130"/>
      <c r="O173" s="1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spans="1:26" ht="15.75" customHeight="1">
      <c r="A174" s="28"/>
      <c r="B174" s="27"/>
      <c r="C174" s="130"/>
      <c r="D174" s="130"/>
      <c r="E174" s="130"/>
      <c r="F174" s="28"/>
      <c r="G174" s="28"/>
      <c r="H174" s="28"/>
      <c r="I174" s="28"/>
      <c r="J174" s="28"/>
      <c r="K174" s="130"/>
      <c r="L174" s="130"/>
      <c r="M174" s="130"/>
      <c r="N174" s="130"/>
      <c r="O174" s="1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spans="1:26" ht="15.75" customHeight="1">
      <c r="A175" s="28"/>
      <c r="B175" s="27"/>
      <c r="C175" s="130"/>
      <c r="D175" s="130"/>
      <c r="E175" s="130"/>
      <c r="F175" s="28"/>
      <c r="G175" s="28"/>
      <c r="H175" s="28"/>
      <c r="I175" s="28"/>
      <c r="J175" s="28"/>
      <c r="K175" s="130"/>
      <c r="L175" s="130"/>
      <c r="M175" s="130"/>
      <c r="N175" s="130"/>
      <c r="O175" s="1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spans="1:26" ht="15.75" customHeight="1">
      <c r="A176" s="28"/>
      <c r="B176" s="27"/>
      <c r="C176" s="130"/>
      <c r="D176" s="130"/>
      <c r="E176" s="130"/>
      <c r="F176" s="28"/>
      <c r="G176" s="28"/>
      <c r="H176" s="28"/>
      <c r="I176" s="28"/>
      <c r="J176" s="28"/>
      <c r="K176" s="130"/>
      <c r="L176" s="130"/>
      <c r="M176" s="130"/>
      <c r="N176" s="130"/>
      <c r="O176" s="1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spans="1:26" ht="15.75" customHeight="1">
      <c r="A177" s="28"/>
      <c r="B177" s="27"/>
      <c r="C177" s="130"/>
      <c r="D177" s="130"/>
      <c r="E177" s="130"/>
      <c r="F177" s="28"/>
      <c r="G177" s="28"/>
      <c r="H177" s="28"/>
      <c r="I177" s="28"/>
      <c r="J177" s="28"/>
      <c r="K177" s="130"/>
      <c r="L177" s="130"/>
      <c r="M177" s="130"/>
      <c r="N177" s="130"/>
      <c r="O177" s="1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spans="1:26" ht="15.75" customHeight="1">
      <c r="A178" s="28"/>
      <c r="B178" s="27"/>
      <c r="C178" s="130"/>
      <c r="D178" s="130"/>
      <c r="E178" s="130"/>
      <c r="F178" s="28"/>
      <c r="G178" s="28"/>
      <c r="H178" s="28"/>
      <c r="I178" s="28"/>
      <c r="J178" s="28"/>
      <c r="K178" s="130"/>
      <c r="L178" s="130"/>
      <c r="M178" s="130"/>
      <c r="N178" s="130"/>
      <c r="O178" s="1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spans="1:26" ht="15.75" customHeight="1">
      <c r="A179" s="28"/>
      <c r="B179" s="27"/>
      <c r="C179" s="130"/>
      <c r="D179" s="130"/>
      <c r="E179" s="130"/>
      <c r="F179" s="28"/>
      <c r="G179" s="28"/>
      <c r="H179" s="28"/>
      <c r="I179" s="28"/>
      <c r="J179" s="28"/>
      <c r="K179" s="130"/>
      <c r="L179" s="130"/>
      <c r="M179" s="130"/>
      <c r="N179" s="130"/>
      <c r="O179" s="1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spans="1:26" ht="15.75" customHeight="1">
      <c r="A180" s="28"/>
      <c r="B180" s="27"/>
      <c r="C180" s="130"/>
      <c r="D180" s="130"/>
      <c r="E180" s="130"/>
      <c r="F180" s="28"/>
      <c r="G180" s="28"/>
      <c r="H180" s="28"/>
      <c r="I180" s="28"/>
      <c r="J180" s="28"/>
      <c r="K180" s="130"/>
      <c r="L180" s="130"/>
      <c r="M180" s="130"/>
      <c r="N180" s="130"/>
      <c r="O180" s="1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spans="1:26" ht="15.75" customHeight="1">
      <c r="A181" s="28"/>
      <c r="B181" s="27"/>
      <c r="C181" s="130"/>
      <c r="D181" s="130"/>
      <c r="E181" s="130"/>
      <c r="F181" s="28"/>
      <c r="G181" s="28"/>
      <c r="H181" s="28"/>
      <c r="I181" s="28"/>
      <c r="J181" s="28"/>
      <c r="K181" s="130"/>
      <c r="L181" s="130"/>
      <c r="M181" s="130"/>
      <c r="N181" s="130"/>
      <c r="O181" s="1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spans="1:26" ht="15.75" customHeight="1">
      <c r="A182" s="28"/>
      <c r="B182" s="27"/>
      <c r="C182" s="130"/>
      <c r="D182" s="130"/>
      <c r="E182" s="130"/>
      <c r="F182" s="28"/>
      <c r="G182" s="28"/>
      <c r="H182" s="28"/>
      <c r="I182" s="28"/>
      <c r="J182" s="28"/>
      <c r="K182" s="130"/>
      <c r="L182" s="130"/>
      <c r="M182" s="130"/>
      <c r="N182" s="130"/>
      <c r="O182" s="1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spans="1:26" ht="15.75" customHeight="1">
      <c r="A183" s="28"/>
      <c r="B183" s="27"/>
      <c r="C183" s="130"/>
      <c r="D183" s="130"/>
      <c r="E183" s="130"/>
      <c r="F183" s="28"/>
      <c r="G183" s="28"/>
      <c r="H183" s="28"/>
      <c r="I183" s="28"/>
      <c r="J183" s="28"/>
      <c r="K183" s="130"/>
      <c r="L183" s="130"/>
      <c r="M183" s="130"/>
      <c r="N183" s="130"/>
      <c r="O183" s="1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spans="1:26" ht="15.75" customHeight="1">
      <c r="A184" s="28"/>
      <c r="B184" s="27"/>
      <c r="C184" s="130"/>
      <c r="D184" s="130"/>
      <c r="E184" s="130"/>
      <c r="F184" s="28"/>
      <c r="G184" s="28"/>
      <c r="H184" s="28"/>
      <c r="I184" s="28"/>
      <c r="J184" s="28"/>
      <c r="K184" s="130"/>
      <c r="L184" s="130"/>
      <c r="M184" s="130"/>
      <c r="N184" s="130"/>
      <c r="O184" s="1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spans="1:26" ht="15.75" customHeight="1">
      <c r="A185" s="28"/>
      <c r="B185" s="27"/>
      <c r="C185" s="130"/>
      <c r="D185" s="130"/>
      <c r="E185" s="130"/>
      <c r="F185" s="28"/>
      <c r="G185" s="28"/>
      <c r="H185" s="28"/>
      <c r="I185" s="28"/>
      <c r="J185" s="28"/>
      <c r="K185" s="130"/>
      <c r="L185" s="130"/>
      <c r="M185" s="130"/>
      <c r="N185" s="130"/>
      <c r="O185" s="1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spans="1:26" ht="15.75" customHeight="1">
      <c r="A186" s="28"/>
      <c r="B186" s="27"/>
      <c r="C186" s="130"/>
      <c r="D186" s="130"/>
      <c r="E186" s="130"/>
      <c r="F186" s="28"/>
      <c r="G186" s="28"/>
      <c r="H186" s="28"/>
      <c r="I186" s="28"/>
      <c r="J186" s="28"/>
      <c r="K186" s="130"/>
      <c r="L186" s="130"/>
      <c r="M186" s="130"/>
      <c r="N186" s="130"/>
      <c r="O186" s="1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spans="1:26" ht="15.75" customHeight="1">
      <c r="A187" s="28"/>
      <c r="B187" s="27"/>
      <c r="C187" s="130"/>
      <c r="D187" s="130"/>
      <c r="E187" s="130"/>
      <c r="F187" s="28"/>
      <c r="G187" s="28"/>
      <c r="H187" s="28"/>
      <c r="I187" s="28"/>
      <c r="J187" s="28"/>
      <c r="K187" s="130"/>
      <c r="L187" s="130"/>
      <c r="M187" s="130"/>
      <c r="N187" s="130"/>
      <c r="O187" s="1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spans="1:26" ht="15.75" customHeight="1">
      <c r="A188" s="28"/>
      <c r="B188" s="27"/>
      <c r="C188" s="130"/>
      <c r="D188" s="130"/>
      <c r="E188" s="130"/>
      <c r="F188" s="28"/>
      <c r="G188" s="28"/>
      <c r="H188" s="28"/>
      <c r="I188" s="28"/>
      <c r="J188" s="28"/>
      <c r="K188" s="130"/>
      <c r="L188" s="130"/>
      <c r="M188" s="130"/>
      <c r="N188" s="130"/>
      <c r="O188" s="1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spans="1:26" ht="15.75" customHeight="1">
      <c r="A189" s="28"/>
      <c r="B189" s="27"/>
      <c r="C189" s="130"/>
      <c r="D189" s="130"/>
      <c r="E189" s="130"/>
      <c r="F189" s="28"/>
      <c r="G189" s="28"/>
      <c r="H189" s="28"/>
      <c r="I189" s="28"/>
      <c r="J189" s="28"/>
      <c r="K189" s="130"/>
      <c r="L189" s="130"/>
      <c r="M189" s="130"/>
      <c r="N189" s="130"/>
      <c r="O189" s="1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spans="1:26" ht="15.75" customHeight="1">
      <c r="A190" s="28"/>
      <c r="B190" s="27"/>
      <c r="C190" s="130"/>
      <c r="D190" s="130"/>
      <c r="E190" s="130"/>
      <c r="F190" s="28"/>
      <c r="G190" s="28"/>
      <c r="H190" s="28"/>
      <c r="I190" s="28"/>
      <c r="J190" s="28"/>
      <c r="K190" s="130"/>
      <c r="L190" s="130"/>
      <c r="M190" s="130"/>
      <c r="N190" s="130"/>
      <c r="O190" s="1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spans="1:26" ht="15.75" customHeight="1">
      <c r="A191" s="28"/>
      <c r="B191" s="27"/>
      <c r="C191" s="130"/>
      <c r="D191" s="130"/>
      <c r="E191" s="130"/>
      <c r="F191" s="28"/>
      <c r="G191" s="28"/>
      <c r="H191" s="28"/>
      <c r="I191" s="28"/>
      <c r="J191" s="28"/>
      <c r="K191" s="130"/>
      <c r="L191" s="130"/>
      <c r="M191" s="130"/>
      <c r="N191" s="130"/>
      <c r="O191" s="1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spans="1:26" ht="15.75" customHeight="1">
      <c r="A192" s="28"/>
      <c r="B192" s="27"/>
      <c r="C192" s="130"/>
      <c r="D192" s="130"/>
      <c r="E192" s="130"/>
      <c r="F192" s="28"/>
      <c r="G192" s="28"/>
      <c r="H192" s="28"/>
      <c r="I192" s="28"/>
      <c r="J192" s="28"/>
      <c r="K192" s="130"/>
      <c r="L192" s="130"/>
      <c r="M192" s="130"/>
      <c r="N192" s="130"/>
      <c r="O192" s="1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spans="1:26" ht="15.75" customHeight="1">
      <c r="A193" s="28"/>
      <c r="B193" s="27"/>
      <c r="C193" s="130"/>
      <c r="D193" s="130"/>
      <c r="E193" s="130"/>
      <c r="F193" s="28"/>
      <c r="G193" s="28"/>
      <c r="H193" s="28"/>
      <c r="I193" s="28"/>
      <c r="J193" s="28"/>
      <c r="K193" s="130"/>
      <c r="L193" s="130"/>
      <c r="M193" s="130"/>
      <c r="N193" s="130"/>
      <c r="O193" s="1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spans="1:26" ht="15.75" customHeight="1">
      <c r="A194" s="28"/>
      <c r="B194" s="27"/>
      <c r="C194" s="130"/>
      <c r="D194" s="130"/>
      <c r="E194" s="130"/>
      <c r="F194" s="28"/>
      <c r="G194" s="28"/>
      <c r="H194" s="28"/>
      <c r="I194" s="28"/>
      <c r="J194" s="28"/>
      <c r="K194" s="130"/>
      <c r="L194" s="130"/>
      <c r="M194" s="130"/>
      <c r="N194" s="130"/>
      <c r="O194" s="1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spans="1:26" ht="15.75" customHeight="1">
      <c r="A195" s="28"/>
      <c r="B195" s="27"/>
      <c r="C195" s="130"/>
      <c r="D195" s="130"/>
      <c r="E195" s="130"/>
      <c r="F195" s="28"/>
      <c r="G195" s="28"/>
      <c r="H195" s="28"/>
      <c r="I195" s="28"/>
      <c r="J195" s="28"/>
      <c r="K195" s="130"/>
      <c r="L195" s="130"/>
      <c r="M195" s="130"/>
      <c r="N195" s="130"/>
      <c r="O195" s="1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spans="1:26" ht="15.75" customHeight="1">
      <c r="A196" s="28"/>
      <c r="B196" s="27"/>
      <c r="C196" s="130"/>
      <c r="D196" s="130"/>
      <c r="E196" s="130"/>
      <c r="F196" s="28"/>
      <c r="G196" s="28"/>
      <c r="H196" s="28"/>
      <c r="I196" s="28"/>
      <c r="J196" s="28"/>
      <c r="K196" s="130"/>
      <c r="L196" s="130"/>
      <c r="M196" s="130"/>
      <c r="N196" s="130"/>
      <c r="O196" s="1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spans="1:26" ht="15.75" customHeight="1">
      <c r="A197" s="28"/>
      <c r="B197" s="27"/>
      <c r="C197" s="130"/>
      <c r="D197" s="130"/>
      <c r="E197" s="130"/>
      <c r="F197" s="28"/>
      <c r="G197" s="28"/>
      <c r="H197" s="28"/>
      <c r="I197" s="28"/>
      <c r="J197" s="28"/>
      <c r="K197" s="130"/>
      <c r="L197" s="130"/>
      <c r="M197" s="130"/>
      <c r="N197" s="130"/>
      <c r="O197" s="1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spans="1:26" ht="15.75" customHeight="1">
      <c r="A198" s="28"/>
      <c r="B198" s="27"/>
      <c r="C198" s="130"/>
      <c r="D198" s="130"/>
      <c r="E198" s="130"/>
      <c r="F198" s="28"/>
      <c r="G198" s="28"/>
      <c r="H198" s="28"/>
      <c r="I198" s="28"/>
      <c r="J198" s="28"/>
      <c r="K198" s="130"/>
      <c r="L198" s="130"/>
      <c r="M198" s="130"/>
      <c r="N198" s="130"/>
      <c r="O198" s="1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spans="1:26" ht="15.75" customHeight="1">
      <c r="A199" s="28"/>
      <c r="B199" s="27"/>
      <c r="C199" s="130"/>
      <c r="D199" s="130"/>
      <c r="E199" s="130"/>
      <c r="F199" s="28"/>
      <c r="G199" s="28"/>
      <c r="H199" s="28"/>
      <c r="I199" s="28"/>
      <c r="J199" s="28"/>
      <c r="K199" s="130"/>
      <c r="L199" s="130"/>
      <c r="M199" s="130"/>
      <c r="N199" s="130"/>
      <c r="O199" s="1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spans="1:26" ht="15.75" customHeight="1">
      <c r="A200" s="28"/>
      <c r="B200" s="27"/>
      <c r="C200" s="130"/>
      <c r="D200" s="130"/>
      <c r="E200" s="130"/>
      <c r="F200" s="28"/>
      <c r="G200" s="28"/>
      <c r="H200" s="28"/>
      <c r="I200" s="28"/>
      <c r="J200" s="28"/>
      <c r="K200" s="130"/>
      <c r="L200" s="130"/>
      <c r="M200" s="130"/>
      <c r="N200" s="130"/>
      <c r="O200" s="1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spans="1:26" ht="15.75" customHeight="1">
      <c r="A201" s="28"/>
      <c r="B201" s="27"/>
      <c r="C201" s="130"/>
      <c r="D201" s="130"/>
      <c r="E201" s="130"/>
      <c r="F201" s="28"/>
      <c r="G201" s="28"/>
      <c r="H201" s="28"/>
      <c r="I201" s="28"/>
      <c r="J201" s="28"/>
      <c r="K201" s="130"/>
      <c r="L201" s="130"/>
      <c r="M201" s="130"/>
      <c r="N201" s="130"/>
      <c r="O201" s="1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spans="1:26" ht="15.75" customHeight="1">
      <c r="A202" s="28"/>
      <c r="B202" s="27"/>
      <c r="C202" s="130"/>
      <c r="D202" s="130"/>
      <c r="E202" s="130"/>
      <c r="F202" s="28"/>
      <c r="G202" s="28"/>
      <c r="H202" s="28"/>
      <c r="I202" s="28"/>
      <c r="J202" s="28"/>
      <c r="K202" s="130"/>
      <c r="L202" s="130"/>
      <c r="M202" s="130"/>
      <c r="N202" s="130"/>
      <c r="O202" s="1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spans="1:26" ht="15.75" customHeight="1">
      <c r="A203" s="28"/>
      <c r="B203" s="27"/>
      <c r="C203" s="130"/>
      <c r="D203" s="130"/>
      <c r="E203" s="130"/>
      <c r="F203" s="28"/>
      <c r="G203" s="28"/>
      <c r="H203" s="28"/>
      <c r="I203" s="28"/>
      <c r="J203" s="28"/>
      <c r="K203" s="130"/>
      <c r="L203" s="130"/>
      <c r="M203" s="130"/>
      <c r="N203" s="130"/>
      <c r="O203" s="1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spans="1:26" ht="15.75" customHeight="1">
      <c r="A204" s="28"/>
      <c r="B204" s="27"/>
      <c r="C204" s="130"/>
      <c r="D204" s="130"/>
      <c r="E204" s="130"/>
      <c r="F204" s="28"/>
      <c r="G204" s="28"/>
      <c r="H204" s="28"/>
      <c r="I204" s="28"/>
      <c r="J204" s="28"/>
      <c r="K204" s="130"/>
      <c r="L204" s="130"/>
      <c r="M204" s="130"/>
      <c r="N204" s="130"/>
      <c r="O204" s="1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spans="1:26" ht="15.75" customHeight="1">
      <c r="A205" s="28"/>
      <c r="B205" s="27"/>
      <c r="C205" s="130"/>
      <c r="D205" s="130"/>
      <c r="E205" s="130"/>
      <c r="F205" s="28"/>
      <c r="G205" s="28"/>
      <c r="H205" s="28"/>
      <c r="I205" s="28"/>
      <c r="J205" s="28"/>
      <c r="K205" s="130"/>
      <c r="L205" s="130"/>
      <c r="M205" s="130"/>
      <c r="N205" s="130"/>
      <c r="O205" s="1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spans="1:26" ht="15.75" customHeight="1">
      <c r="A206" s="28"/>
      <c r="B206" s="27"/>
      <c r="C206" s="130"/>
      <c r="D206" s="130"/>
      <c r="E206" s="130"/>
      <c r="F206" s="28"/>
      <c r="G206" s="28"/>
      <c r="H206" s="28"/>
      <c r="I206" s="28"/>
      <c r="J206" s="28"/>
      <c r="K206" s="130"/>
      <c r="L206" s="130"/>
      <c r="M206" s="130"/>
      <c r="N206" s="130"/>
      <c r="O206" s="1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spans="1:26" ht="15.75" customHeight="1">
      <c r="A207" s="28"/>
      <c r="B207" s="27"/>
      <c r="C207" s="130"/>
      <c r="D207" s="130"/>
      <c r="E207" s="130"/>
      <c r="F207" s="28"/>
      <c r="G207" s="28"/>
      <c r="H207" s="28"/>
      <c r="I207" s="28"/>
      <c r="J207" s="28"/>
      <c r="K207" s="130"/>
      <c r="L207" s="130"/>
      <c r="M207" s="130"/>
      <c r="N207" s="130"/>
      <c r="O207" s="1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spans="1:26" ht="15.75" customHeight="1">
      <c r="A208" s="28"/>
      <c r="B208" s="27"/>
      <c r="C208" s="130"/>
      <c r="D208" s="130"/>
      <c r="E208" s="130"/>
      <c r="F208" s="28"/>
      <c r="G208" s="28"/>
      <c r="H208" s="28"/>
      <c r="I208" s="28"/>
      <c r="J208" s="28"/>
      <c r="K208" s="130"/>
      <c r="L208" s="130"/>
      <c r="M208" s="130"/>
      <c r="N208" s="130"/>
      <c r="O208" s="1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spans="1:26" ht="15.75" customHeight="1">
      <c r="A209" s="28"/>
      <c r="B209" s="27"/>
      <c r="C209" s="130"/>
      <c r="D209" s="130"/>
      <c r="E209" s="130"/>
      <c r="F209" s="28"/>
      <c r="G209" s="28"/>
      <c r="H209" s="28"/>
      <c r="I209" s="28"/>
      <c r="J209" s="28"/>
      <c r="K209" s="130"/>
      <c r="L209" s="130"/>
      <c r="M209" s="130"/>
      <c r="N209" s="130"/>
      <c r="O209" s="1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spans="1:26" ht="15.75" customHeight="1">
      <c r="A210" s="28"/>
      <c r="B210" s="27"/>
      <c r="C210" s="130"/>
      <c r="D210" s="130"/>
      <c r="E210" s="130"/>
      <c r="F210" s="28"/>
      <c r="G210" s="28"/>
      <c r="H210" s="28"/>
      <c r="I210" s="28"/>
      <c r="J210" s="28"/>
      <c r="K210" s="130"/>
      <c r="L210" s="130"/>
      <c r="M210" s="130"/>
      <c r="N210" s="130"/>
      <c r="O210" s="1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spans="1:26" ht="15.75" customHeight="1">
      <c r="A211" s="28"/>
      <c r="B211" s="27"/>
      <c r="C211" s="130"/>
      <c r="D211" s="130"/>
      <c r="E211" s="130"/>
      <c r="F211" s="28"/>
      <c r="G211" s="28"/>
      <c r="H211" s="28"/>
      <c r="I211" s="28"/>
      <c r="J211" s="28"/>
      <c r="K211" s="130"/>
      <c r="L211" s="130"/>
      <c r="M211" s="130"/>
      <c r="N211" s="130"/>
      <c r="O211" s="1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spans="1:26" ht="15.75" customHeight="1">
      <c r="A212" s="28"/>
      <c r="B212" s="27"/>
      <c r="C212" s="130"/>
      <c r="D212" s="130"/>
      <c r="E212" s="130"/>
      <c r="F212" s="28"/>
      <c r="G212" s="28"/>
      <c r="H212" s="28"/>
      <c r="I212" s="28"/>
      <c r="J212" s="28"/>
      <c r="K212" s="130"/>
      <c r="L212" s="130"/>
      <c r="M212" s="130"/>
      <c r="N212" s="130"/>
      <c r="O212" s="1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spans="1:26" ht="15.75" customHeight="1">
      <c r="A213" s="28"/>
      <c r="B213" s="27"/>
      <c r="C213" s="130"/>
      <c r="D213" s="130"/>
      <c r="E213" s="130"/>
      <c r="F213" s="28"/>
      <c r="G213" s="28"/>
      <c r="H213" s="28"/>
      <c r="I213" s="28"/>
      <c r="J213" s="28"/>
      <c r="K213" s="130"/>
      <c r="L213" s="130"/>
      <c r="M213" s="130"/>
      <c r="N213" s="130"/>
      <c r="O213" s="1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spans="1:26" ht="15.75" customHeight="1">
      <c r="A214" s="28"/>
      <c r="B214" s="27"/>
      <c r="C214" s="130"/>
      <c r="D214" s="130"/>
      <c r="E214" s="130"/>
      <c r="F214" s="28"/>
      <c r="G214" s="28"/>
      <c r="H214" s="28"/>
      <c r="I214" s="28"/>
      <c r="J214" s="28"/>
      <c r="K214" s="130"/>
      <c r="L214" s="130"/>
      <c r="M214" s="130"/>
      <c r="N214" s="130"/>
      <c r="O214" s="1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spans="1:26" ht="15.75" customHeight="1">
      <c r="A215" s="28"/>
      <c r="B215" s="27"/>
      <c r="C215" s="130"/>
      <c r="D215" s="130"/>
      <c r="E215" s="130"/>
      <c r="F215" s="28"/>
      <c r="G215" s="28"/>
      <c r="H215" s="28"/>
      <c r="I215" s="28"/>
      <c r="J215" s="28"/>
      <c r="K215" s="130"/>
      <c r="L215" s="130"/>
      <c r="M215" s="130"/>
      <c r="N215" s="130"/>
      <c r="O215" s="1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spans="1:26" ht="15.75" customHeight="1">
      <c r="A216" s="28"/>
      <c r="B216" s="27"/>
      <c r="C216" s="130"/>
      <c r="D216" s="130"/>
      <c r="E216" s="130"/>
      <c r="F216" s="28"/>
      <c r="G216" s="28"/>
      <c r="H216" s="28"/>
      <c r="I216" s="28"/>
      <c r="J216" s="28"/>
      <c r="K216" s="130"/>
      <c r="L216" s="130"/>
      <c r="M216" s="130"/>
      <c r="N216" s="130"/>
      <c r="O216" s="1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spans="1:26" ht="15.75" customHeight="1">
      <c r="A217" s="28"/>
      <c r="B217" s="27"/>
      <c r="C217" s="130"/>
      <c r="D217" s="130"/>
      <c r="E217" s="130"/>
      <c r="F217" s="28"/>
      <c r="G217" s="28"/>
      <c r="H217" s="28"/>
      <c r="I217" s="28"/>
      <c r="J217" s="28"/>
      <c r="K217" s="130"/>
      <c r="L217" s="130"/>
      <c r="M217" s="130"/>
      <c r="N217" s="130"/>
      <c r="O217" s="1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spans="1:26" ht="15.75" customHeight="1">
      <c r="A218" s="28"/>
      <c r="B218" s="27"/>
      <c r="C218" s="130"/>
      <c r="D218" s="130"/>
      <c r="E218" s="130"/>
      <c r="F218" s="28"/>
      <c r="G218" s="28"/>
      <c r="H218" s="28"/>
      <c r="I218" s="28"/>
      <c r="J218" s="28"/>
      <c r="K218" s="130"/>
      <c r="L218" s="130"/>
      <c r="M218" s="130"/>
      <c r="N218" s="130"/>
      <c r="O218" s="1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spans="1:26" ht="15.75" customHeight="1">
      <c r="A219" s="28"/>
      <c r="B219" s="27"/>
      <c r="C219" s="130"/>
      <c r="D219" s="130"/>
      <c r="E219" s="130"/>
      <c r="F219" s="28"/>
      <c r="G219" s="28"/>
      <c r="H219" s="28"/>
      <c r="I219" s="28"/>
      <c r="J219" s="28"/>
      <c r="K219" s="130"/>
      <c r="L219" s="130"/>
      <c r="M219" s="130"/>
      <c r="N219" s="130"/>
      <c r="O219" s="1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spans="1:26" ht="15.75" customHeight="1">
      <c r="A220" s="28"/>
      <c r="B220" s="27"/>
      <c r="C220" s="130"/>
      <c r="D220" s="130"/>
      <c r="E220" s="130"/>
      <c r="F220" s="28"/>
      <c r="G220" s="28"/>
      <c r="H220" s="28"/>
      <c r="I220" s="28"/>
      <c r="J220" s="28"/>
      <c r="K220" s="130"/>
      <c r="L220" s="130"/>
      <c r="M220" s="130"/>
      <c r="N220" s="130"/>
      <c r="O220" s="1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spans="1:26" ht="15.75" customHeight="1">
      <c r="A221" s="28"/>
      <c r="B221" s="27"/>
      <c r="C221" s="130"/>
      <c r="D221" s="130"/>
      <c r="E221" s="130"/>
      <c r="F221" s="28"/>
      <c r="G221" s="28"/>
      <c r="H221" s="28"/>
      <c r="I221" s="28"/>
      <c r="J221" s="28"/>
      <c r="K221" s="130"/>
      <c r="L221" s="130"/>
      <c r="M221" s="130"/>
      <c r="N221" s="130"/>
      <c r="O221" s="1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spans="1:26" ht="15.75" customHeight="1">
      <c r="A222" s="28"/>
      <c r="B222" s="27"/>
      <c r="C222" s="130"/>
      <c r="D222" s="130"/>
      <c r="E222" s="130"/>
      <c r="F222" s="28"/>
      <c r="G222" s="28"/>
      <c r="H222" s="28"/>
      <c r="I222" s="28"/>
      <c r="J222" s="28"/>
      <c r="K222" s="130"/>
      <c r="L222" s="130"/>
      <c r="M222" s="130"/>
      <c r="N222" s="130"/>
      <c r="O222" s="1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spans="1:26" ht="15.75" customHeight="1">
      <c r="A223" s="28"/>
      <c r="B223" s="27"/>
      <c r="C223" s="130"/>
      <c r="D223" s="130"/>
      <c r="E223" s="130"/>
      <c r="F223" s="28"/>
      <c r="G223" s="28"/>
      <c r="H223" s="28"/>
      <c r="I223" s="28"/>
      <c r="J223" s="28"/>
      <c r="K223" s="130"/>
      <c r="L223" s="130"/>
      <c r="M223" s="130"/>
      <c r="N223" s="130"/>
      <c r="O223" s="1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spans="1:26" ht="15.75" customHeight="1">
      <c r="A224" s="28"/>
      <c r="B224" s="27"/>
      <c r="C224" s="130"/>
      <c r="D224" s="130"/>
      <c r="E224" s="130"/>
      <c r="F224" s="28"/>
      <c r="G224" s="28"/>
      <c r="H224" s="28"/>
      <c r="I224" s="28"/>
      <c r="J224" s="28"/>
      <c r="K224" s="130"/>
      <c r="L224" s="130"/>
      <c r="M224" s="130"/>
      <c r="N224" s="130"/>
      <c r="O224" s="1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spans="1:26" ht="15.75" customHeight="1">
      <c r="A225" s="28"/>
      <c r="B225" s="27"/>
      <c r="C225" s="130"/>
      <c r="D225" s="130"/>
      <c r="E225" s="130"/>
      <c r="F225" s="28"/>
      <c r="G225" s="28"/>
      <c r="H225" s="28"/>
      <c r="I225" s="28"/>
      <c r="J225" s="28"/>
      <c r="K225" s="130"/>
      <c r="L225" s="130"/>
      <c r="M225" s="130"/>
      <c r="N225" s="130"/>
      <c r="O225" s="1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spans="1:26" ht="15.75" customHeight="1">
      <c r="A226" s="28"/>
      <c r="B226" s="27"/>
      <c r="C226" s="130"/>
      <c r="D226" s="130"/>
      <c r="E226" s="130"/>
      <c r="F226" s="28"/>
      <c r="G226" s="28"/>
      <c r="H226" s="28"/>
      <c r="I226" s="28"/>
      <c r="J226" s="28"/>
      <c r="K226" s="130"/>
      <c r="L226" s="130"/>
      <c r="M226" s="130"/>
      <c r="N226" s="130"/>
      <c r="O226" s="1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spans="1:26" ht="15.75" customHeight="1">
      <c r="A227" s="28"/>
      <c r="B227" s="27"/>
      <c r="C227" s="130"/>
      <c r="D227" s="130"/>
      <c r="E227" s="130"/>
      <c r="F227" s="28"/>
      <c r="G227" s="28"/>
      <c r="H227" s="28"/>
      <c r="I227" s="28"/>
      <c r="J227" s="28"/>
      <c r="K227" s="130"/>
      <c r="L227" s="130"/>
      <c r="M227" s="130"/>
      <c r="N227" s="130"/>
      <c r="O227" s="1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spans="1:26" ht="15.75" customHeight="1">
      <c r="A228" s="28"/>
      <c r="B228" s="27"/>
      <c r="C228" s="130"/>
      <c r="D228" s="130"/>
      <c r="E228" s="130"/>
      <c r="F228" s="28"/>
      <c r="G228" s="28"/>
      <c r="H228" s="28"/>
      <c r="I228" s="28"/>
      <c r="J228" s="28"/>
      <c r="K228" s="130"/>
      <c r="L228" s="130"/>
      <c r="M228" s="130"/>
      <c r="N228" s="130"/>
      <c r="O228" s="1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spans="1:26" ht="15.75" customHeight="1">
      <c r="A229" s="28"/>
      <c r="B229" s="27"/>
      <c r="C229" s="130"/>
      <c r="D229" s="130"/>
      <c r="E229" s="130"/>
      <c r="F229" s="28"/>
      <c r="G229" s="28"/>
      <c r="H229" s="28"/>
      <c r="I229" s="28"/>
      <c r="J229" s="28"/>
      <c r="K229" s="130"/>
      <c r="L229" s="130"/>
      <c r="M229" s="130"/>
      <c r="N229" s="130"/>
      <c r="O229" s="1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spans="1:26" ht="15.75" customHeight="1">
      <c r="A230" s="28"/>
      <c r="B230" s="27"/>
      <c r="C230" s="130"/>
      <c r="D230" s="130"/>
      <c r="E230" s="130"/>
      <c r="F230" s="28"/>
      <c r="G230" s="28"/>
      <c r="H230" s="28"/>
      <c r="I230" s="28"/>
      <c r="J230" s="28"/>
      <c r="K230" s="130"/>
      <c r="L230" s="130"/>
      <c r="M230" s="130"/>
      <c r="N230" s="130"/>
      <c r="O230" s="1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spans="1:26" ht="15.75" customHeight="1">
      <c r="A231" s="28"/>
      <c r="B231" s="27"/>
      <c r="C231" s="130"/>
      <c r="D231" s="130"/>
      <c r="E231" s="130"/>
      <c r="F231" s="28"/>
      <c r="G231" s="28"/>
      <c r="H231" s="28"/>
      <c r="I231" s="28"/>
      <c r="J231" s="28"/>
      <c r="K231" s="130"/>
      <c r="L231" s="130"/>
      <c r="M231" s="130"/>
      <c r="N231" s="130"/>
      <c r="O231" s="1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spans="1:26" ht="15.75" customHeight="1">
      <c r="A232" s="28"/>
      <c r="B232" s="27"/>
      <c r="C232" s="130"/>
      <c r="D232" s="130"/>
      <c r="E232" s="130"/>
      <c r="F232" s="28"/>
      <c r="G232" s="28"/>
      <c r="H232" s="28"/>
      <c r="I232" s="28"/>
      <c r="J232" s="28"/>
      <c r="K232" s="130"/>
      <c r="L232" s="130"/>
      <c r="M232" s="130"/>
      <c r="N232" s="130"/>
      <c r="O232" s="1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spans="1:26" ht="15.75" customHeight="1">
      <c r="A233" s="28"/>
      <c r="B233" s="27"/>
      <c r="C233" s="130"/>
      <c r="D233" s="130"/>
      <c r="E233" s="130"/>
      <c r="F233" s="28"/>
      <c r="G233" s="28"/>
      <c r="H233" s="28"/>
      <c r="I233" s="28"/>
      <c r="J233" s="28"/>
      <c r="K233" s="130"/>
      <c r="L233" s="130"/>
      <c r="M233" s="130"/>
      <c r="N233" s="130"/>
      <c r="O233" s="1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spans="1:26" ht="15.75" customHeight="1">
      <c r="A234" s="28"/>
      <c r="B234" s="27"/>
      <c r="C234" s="130"/>
      <c r="D234" s="130"/>
      <c r="E234" s="130"/>
      <c r="F234" s="28"/>
      <c r="G234" s="28"/>
      <c r="H234" s="28"/>
      <c r="I234" s="28"/>
      <c r="J234" s="28"/>
      <c r="K234" s="130"/>
      <c r="L234" s="130"/>
      <c r="M234" s="130"/>
      <c r="N234" s="130"/>
      <c r="O234" s="1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5.75" customHeight="1">
      <c r="A235" s="28"/>
      <c r="B235" s="27"/>
      <c r="C235" s="130"/>
      <c r="D235" s="130"/>
      <c r="E235" s="130"/>
      <c r="F235" s="28"/>
      <c r="G235" s="28"/>
      <c r="H235" s="28"/>
      <c r="I235" s="28"/>
      <c r="J235" s="28"/>
      <c r="K235" s="130"/>
      <c r="L235" s="130"/>
      <c r="M235" s="130"/>
      <c r="N235" s="130"/>
      <c r="O235" s="1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5.75" customHeight="1">
      <c r="A236" s="28"/>
      <c r="B236" s="27"/>
      <c r="C236" s="130"/>
      <c r="D236" s="130"/>
      <c r="E236" s="130"/>
      <c r="F236" s="28"/>
      <c r="G236" s="28"/>
      <c r="H236" s="28"/>
      <c r="I236" s="28"/>
      <c r="J236" s="28"/>
      <c r="K236" s="130"/>
      <c r="L236" s="130"/>
      <c r="M236" s="130"/>
      <c r="N236" s="130"/>
      <c r="O236" s="1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5.75" customHeight="1">
      <c r="A237" s="28"/>
      <c r="B237" s="27"/>
      <c r="C237" s="130"/>
      <c r="D237" s="130"/>
      <c r="E237" s="130"/>
      <c r="F237" s="28"/>
      <c r="G237" s="28"/>
      <c r="H237" s="28"/>
      <c r="I237" s="28"/>
      <c r="J237" s="28"/>
      <c r="K237" s="130"/>
      <c r="L237" s="130"/>
      <c r="M237" s="130"/>
      <c r="N237" s="130"/>
      <c r="O237" s="1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5.75" customHeight="1">
      <c r="A238" s="28"/>
      <c r="B238" s="27"/>
      <c r="C238" s="130"/>
      <c r="D238" s="130"/>
      <c r="E238" s="130"/>
      <c r="F238" s="28"/>
      <c r="G238" s="28"/>
      <c r="H238" s="28"/>
      <c r="I238" s="28"/>
      <c r="J238" s="28"/>
      <c r="K238" s="130"/>
      <c r="L238" s="130"/>
      <c r="M238" s="130"/>
      <c r="N238" s="130"/>
      <c r="O238" s="1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5.75" customHeight="1">
      <c r="A239" s="28"/>
      <c r="B239" s="27"/>
      <c r="C239" s="130"/>
      <c r="D239" s="130"/>
      <c r="E239" s="130"/>
      <c r="F239" s="28"/>
      <c r="G239" s="28"/>
      <c r="H239" s="28"/>
      <c r="I239" s="28"/>
      <c r="J239" s="28"/>
      <c r="K239" s="130"/>
      <c r="L239" s="130"/>
      <c r="M239" s="130"/>
      <c r="N239" s="130"/>
      <c r="O239" s="1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5.75" customHeight="1">
      <c r="A240" s="28"/>
      <c r="B240" s="27"/>
      <c r="C240" s="130"/>
      <c r="D240" s="130"/>
      <c r="E240" s="130"/>
      <c r="F240" s="28"/>
      <c r="G240" s="28"/>
      <c r="H240" s="28"/>
      <c r="I240" s="28"/>
      <c r="J240" s="28"/>
      <c r="K240" s="130"/>
      <c r="L240" s="130"/>
      <c r="M240" s="130"/>
      <c r="N240" s="130"/>
      <c r="O240" s="1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5.75" customHeight="1">
      <c r="A241" s="28"/>
      <c r="B241" s="27"/>
      <c r="C241" s="130"/>
      <c r="D241" s="130"/>
      <c r="E241" s="130"/>
      <c r="F241" s="28"/>
      <c r="G241" s="28"/>
      <c r="H241" s="28"/>
      <c r="I241" s="28"/>
      <c r="J241" s="28"/>
      <c r="K241" s="130"/>
      <c r="L241" s="130"/>
      <c r="M241" s="130"/>
      <c r="N241" s="130"/>
      <c r="O241" s="1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5.75" customHeight="1">
      <c r="A242" s="28"/>
      <c r="B242" s="27"/>
      <c r="C242" s="130"/>
      <c r="D242" s="130"/>
      <c r="E242" s="130"/>
      <c r="F242" s="28"/>
      <c r="G242" s="28"/>
      <c r="H242" s="28"/>
      <c r="I242" s="28"/>
      <c r="J242" s="28"/>
      <c r="K242" s="130"/>
      <c r="L242" s="130"/>
      <c r="M242" s="130"/>
      <c r="N242" s="130"/>
      <c r="O242" s="1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5.75" customHeight="1">
      <c r="A243" s="28"/>
      <c r="B243" s="27"/>
      <c r="C243" s="130"/>
      <c r="D243" s="130"/>
      <c r="E243" s="130"/>
      <c r="F243" s="28"/>
      <c r="G243" s="28"/>
      <c r="H243" s="28"/>
      <c r="I243" s="28"/>
      <c r="J243" s="28"/>
      <c r="K243" s="130"/>
      <c r="L243" s="130"/>
      <c r="M243" s="130"/>
      <c r="N243" s="130"/>
      <c r="O243" s="1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spans="1:26" ht="15.75" customHeight="1">
      <c r="A244" s="28"/>
      <c r="B244" s="27"/>
      <c r="C244" s="130"/>
      <c r="D244" s="130"/>
      <c r="E244" s="130"/>
      <c r="F244" s="28"/>
      <c r="G244" s="28"/>
      <c r="H244" s="28"/>
      <c r="I244" s="28"/>
      <c r="J244" s="28"/>
      <c r="K244" s="130"/>
      <c r="L244" s="130"/>
      <c r="M244" s="130"/>
      <c r="N244" s="130"/>
      <c r="O244" s="1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spans="1:26" ht="15.75" customHeight="1">
      <c r="A245" s="28"/>
      <c r="B245" s="27"/>
      <c r="C245" s="130"/>
      <c r="D245" s="130"/>
      <c r="E245" s="130"/>
      <c r="F245" s="28"/>
      <c r="G245" s="28"/>
      <c r="H245" s="28"/>
      <c r="I245" s="28"/>
      <c r="J245" s="28"/>
      <c r="K245" s="130"/>
      <c r="L245" s="130"/>
      <c r="M245" s="130"/>
      <c r="N245" s="130"/>
      <c r="O245" s="1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spans="1:26" ht="15.75" customHeight="1">
      <c r="A246" s="28"/>
      <c r="B246" s="27"/>
      <c r="C246" s="130"/>
      <c r="D246" s="130"/>
      <c r="E246" s="130"/>
      <c r="F246" s="28"/>
      <c r="G246" s="28"/>
      <c r="H246" s="28"/>
      <c r="I246" s="28"/>
      <c r="J246" s="28"/>
      <c r="K246" s="130"/>
      <c r="L246" s="130"/>
      <c r="M246" s="130"/>
      <c r="N246" s="130"/>
      <c r="O246" s="1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spans="1:26" ht="15.75" customHeight="1">
      <c r="A247" s="28"/>
      <c r="B247" s="27"/>
      <c r="C247" s="130"/>
      <c r="D247" s="130"/>
      <c r="E247" s="130"/>
      <c r="F247" s="28"/>
      <c r="G247" s="28"/>
      <c r="H247" s="28"/>
      <c r="I247" s="28"/>
      <c r="J247" s="28"/>
      <c r="K247" s="130"/>
      <c r="L247" s="130"/>
      <c r="M247" s="130"/>
      <c r="N247" s="130"/>
      <c r="O247" s="1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spans="1:26" ht="15.75" customHeight="1">
      <c r="A248" s="28"/>
      <c r="B248" s="27"/>
      <c r="C248" s="130"/>
      <c r="D248" s="130"/>
      <c r="E248" s="130"/>
      <c r="F248" s="28"/>
      <c r="G248" s="28"/>
      <c r="H248" s="28"/>
      <c r="I248" s="28"/>
      <c r="J248" s="28"/>
      <c r="K248" s="130"/>
      <c r="L248" s="130"/>
      <c r="M248" s="130"/>
      <c r="N248" s="130"/>
      <c r="O248" s="1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spans="1:26" ht="15.75" customHeight="1">
      <c r="A249" s="28"/>
      <c r="B249" s="27"/>
      <c r="C249" s="130"/>
      <c r="D249" s="130"/>
      <c r="E249" s="130"/>
      <c r="F249" s="28"/>
      <c r="G249" s="28"/>
      <c r="H249" s="28"/>
      <c r="I249" s="28"/>
      <c r="J249" s="28"/>
      <c r="K249" s="130"/>
      <c r="L249" s="130"/>
      <c r="M249" s="130"/>
      <c r="N249" s="130"/>
      <c r="O249" s="1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spans="1:26" ht="15.75" customHeight="1">
      <c r="A250" s="28"/>
      <c r="B250" s="27"/>
      <c r="C250" s="130"/>
      <c r="D250" s="130"/>
      <c r="E250" s="130"/>
      <c r="F250" s="28"/>
      <c r="G250" s="28"/>
      <c r="H250" s="28"/>
      <c r="I250" s="28"/>
      <c r="J250" s="28"/>
      <c r="K250" s="130"/>
      <c r="L250" s="130"/>
      <c r="M250" s="130"/>
      <c r="N250" s="130"/>
      <c r="O250" s="1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spans="1:26" ht="15.75" customHeight="1">
      <c r="A251" s="28"/>
      <c r="B251" s="27"/>
      <c r="C251" s="130"/>
      <c r="D251" s="130"/>
      <c r="E251" s="130"/>
      <c r="F251" s="28"/>
      <c r="G251" s="28"/>
      <c r="H251" s="28"/>
      <c r="I251" s="28"/>
      <c r="J251" s="28"/>
      <c r="K251" s="130"/>
      <c r="L251" s="130"/>
      <c r="M251" s="130"/>
      <c r="N251" s="130"/>
      <c r="O251" s="1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spans="1:26" ht="15.75" customHeight="1">
      <c r="A252" s="28"/>
      <c r="B252" s="27"/>
      <c r="C252" s="130"/>
      <c r="D252" s="130"/>
      <c r="E252" s="130"/>
      <c r="F252" s="28"/>
      <c r="G252" s="28"/>
      <c r="H252" s="28"/>
      <c r="I252" s="28"/>
      <c r="J252" s="28"/>
      <c r="K252" s="130"/>
      <c r="L252" s="130"/>
      <c r="M252" s="130"/>
      <c r="N252" s="130"/>
      <c r="O252" s="1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spans="1:26" ht="15.75" customHeight="1">
      <c r="A253" s="28"/>
      <c r="B253" s="27"/>
      <c r="C253" s="130"/>
      <c r="D253" s="130"/>
      <c r="E253" s="130"/>
      <c r="F253" s="28"/>
      <c r="G253" s="28"/>
      <c r="H253" s="28"/>
      <c r="I253" s="28"/>
      <c r="J253" s="28"/>
      <c r="K253" s="130"/>
      <c r="L253" s="130"/>
      <c r="M253" s="130"/>
      <c r="N253" s="130"/>
      <c r="O253" s="1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spans="1:26" ht="15.75" customHeight="1">
      <c r="A254" s="28"/>
      <c r="B254" s="27"/>
      <c r="C254" s="130"/>
      <c r="D254" s="130"/>
      <c r="E254" s="130"/>
      <c r="F254" s="28"/>
      <c r="G254" s="28"/>
      <c r="H254" s="28"/>
      <c r="I254" s="28"/>
      <c r="J254" s="28"/>
      <c r="K254" s="130"/>
      <c r="L254" s="130"/>
      <c r="M254" s="130"/>
      <c r="N254" s="130"/>
      <c r="O254" s="1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spans="1:26" ht="15.75" customHeight="1">
      <c r="A255" s="28"/>
      <c r="B255" s="27"/>
      <c r="C255" s="130"/>
      <c r="D255" s="130"/>
      <c r="E255" s="130"/>
      <c r="F255" s="28"/>
      <c r="G255" s="28"/>
      <c r="H255" s="28"/>
      <c r="I255" s="28"/>
      <c r="J255" s="28"/>
      <c r="K255" s="130"/>
      <c r="L255" s="130"/>
      <c r="M255" s="130"/>
      <c r="N255" s="130"/>
      <c r="O255" s="1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spans="1:26" ht="15.75" customHeight="1">
      <c r="A256" s="28"/>
      <c r="B256" s="27"/>
      <c r="C256" s="130"/>
      <c r="D256" s="130"/>
      <c r="E256" s="130"/>
      <c r="F256" s="28"/>
      <c r="G256" s="28"/>
      <c r="H256" s="28"/>
      <c r="I256" s="28"/>
      <c r="J256" s="28"/>
      <c r="K256" s="130"/>
      <c r="L256" s="130"/>
      <c r="M256" s="130"/>
      <c r="N256" s="130"/>
      <c r="O256" s="1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spans="1:26" ht="15.75" customHeight="1">
      <c r="A257" s="28"/>
      <c r="B257" s="27"/>
      <c r="C257" s="130"/>
      <c r="D257" s="130"/>
      <c r="E257" s="130"/>
      <c r="F257" s="28"/>
      <c r="G257" s="28"/>
      <c r="H257" s="28"/>
      <c r="I257" s="28"/>
      <c r="J257" s="28"/>
      <c r="K257" s="130"/>
      <c r="L257" s="130"/>
      <c r="M257" s="130"/>
      <c r="N257" s="130"/>
      <c r="O257" s="1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spans="1:26" ht="15.75" customHeight="1">
      <c r="A258" s="28"/>
      <c r="B258" s="27"/>
      <c r="C258" s="130"/>
      <c r="D258" s="130"/>
      <c r="E258" s="130"/>
      <c r="F258" s="28"/>
      <c r="G258" s="28"/>
      <c r="H258" s="28"/>
      <c r="I258" s="28"/>
      <c r="J258" s="28"/>
      <c r="K258" s="130"/>
      <c r="L258" s="130"/>
      <c r="M258" s="130"/>
      <c r="N258" s="130"/>
      <c r="O258" s="1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spans="1:26" ht="15.75" customHeight="1">
      <c r="A259" s="28"/>
      <c r="B259" s="27"/>
      <c r="C259" s="130"/>
      <c r="D259" s="130"/>
      <c r="E259" s="130"/>
      <c r="F259" s="28"/>
      <c r="G259" s="28"/>
      <c r="H259" s="28"/>
      <c r="I259" s="28"/>
      <c r="J259" s="28"/>
      <c r="K259" s="130"/>
      <c r="L259" s="130"/>
      <c r="M259" s="130"/>
      <c r="N259" s="130"/>
      <c r="O259" s="1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spans="1:26" ht="15.75" customHeight="1">
      <c r="A260" s="28"/>
      <c r="B260" s="27"/>
      <c r="C260" s="130"/>
      <c r="D260" s="130"/>
      <c r="E260" s="130"/>
      <c r="F260" s="28"/>
      <c r="G260" s="28"/>
      <c r="H260" s="28"/>
      <c r="I260" s="28"/>
      <c r="J260" s="28"/>
      <c r="K260" s="130"/>
      <c r="L260" s="130"/>
      <c r="M260" s="130"/>
      <c r="N260" s="130"/>
      <c r="O260" s="1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spans="1:26" ht="15.75" customHeight="1">
      <c r="A261" s="28"/>
      <c r="B261" s="27"/>
      <c r="C261" s="130"/>
      <c r="D261" s="130"/>
      <c r="E261" s="130"/>
      <c r="F261" s="28"/>
      <c r="G261" s="28"/>
      <c r="H261" s="28"/>
      <c r="I261" s="28"/>
      <c r="J261" s="28"/>
      <c r="K261" s="130"/>
      <c r="L261" s="130"/>
      <c r="M261" s="130"/>
      <c r="N261" s="130"/>
      <c r="O261" s="1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spans="1:26" ht="15.75" customHeight="1">
      <c r="A262" s="28"/>
      <c r="B262" s="27"/>
      <c r="C262" s="130"/>
      <c r="D262" s="130"/>
      <c r="E262" s="130"/>
      <c r="F262" s="28"/>
      <c r="G262" s="28"/>
      <c r="H262" s="28"/>
      <c r="I262" s="28"/>
      <c r="J262" s="28"/>
      <c r="K262" s="130"/>
      <c r="L262" s="130"/>
      <c r="M262" s="130"/>
      <c r="N262" s="130"/>
      <c r="O262" s="1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spans="1:26" ht="15.75" customHeight="1">
      <c r="A263" s="28"/>
      <c r="B263" s="27"/>
      <c r="C263" s="130"/>
      <c r="D263" s="130"/>
      <c r="E263" s="130"/>
      <c r="F263" s="28"/>
      <c r="G263" s="28"/>
      <c r="H263" s="28"/>
      <c r="I263" s="28"/>
      <c r="J263" s="28"/>
      <c r="K263" s="130"/>
      <c r="L263" s="130"/>
      <c r="M263" s="130"/>
      <c r="N263" s="130"/>
      <c r="O263" s="1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spans="1:26" ht="15.75" customHeight="1">
      <c r="A264" s="28"/>
      <c r="B264" s="27"/>
      <c r="C264" s="130"/>
      <c r="D264" s="130"/>
      <c r="E264" s="130"/>
      <c r="F264" s="28"/>
      <c r="G264" s="28"/>
      <c r="H264" s="28"/>
      <c r="I264" s="28"/>
      <c r="J264" s="28"/>
      <c r="K264" s="130"/>
      <c r="L264" s="130"/>
      <c r="M264" s="130"/>
      <c r="N264" s="130"/>
      <c r="O264" s="1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spans="1:26" ht="15.75" customHeight="1">
      <c r="A265" s="28"/>
      <c r="B265" s="27"/>
      <c r="C265" s="130"/>
      <c r="D265" s="130"/>
      <c r="E265" s="130"/>
      <c r="F265" s="28"/>
      <c r="G265" s="28"/>
      <c r="H265" s="28"/>
      <c r="I265" s="28"/>
      <c r="J265" s="28"/>
      <c r="K265" s="130"/>
      <c r="L265" s="130"/>
      <c r="M265" s="130"/>
      <c r="N265" s="130"/>
      <c r="O265" s="1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spans="1:26" ht="15.75" customHeight="1">
      <c r="A266" s="28"/>
      <c r="B266" s="27"/>
      <c r="C266" s="130"/>
      <c r="D266" s="130"/>
      <c r="E266" s="130"/>
      <c r="F266" s="28"/>
      <c r="G266" s="28"/>
      <c r="H266" s="28"/>
      <c r="I266" s="28"/>
      <c r="J266" s="28"/>
      <c r="K266" s="130"/>
      <c r="L266" s="130"/>
      <c r="M266" s="130"/>
      <c r="N266" s="130"/>
      <c r="O266" s="1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spans="1:26" ht="15.75" customHeight="1">
      <c r="A267" s="28"/>
      <c r="B267" s="27"/>
      <c r="C267" s="130"/>
      <c r="D267" s="130"/>
      <c r="E267" s="130"/>
      <c r="F267" s="28"/>
      <c r="G267" s="28"/>
      <c r="H267" s="28"/>
      <c r="I267" s="28"/>
      <c r="J267" s="28"/>
      <c r="K267" s="130"/>
      <c r="L267" s="130"/>
      <c r="M267" s="130"/>
      <c r="N267" s="130"/>
      <c r="O267" s="1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spans="1:26" ht="15.75" customHeight="1">
      <c r="A268" s="28"/>
      <c r="B268" s="27"/>
      <c r="C268" s="130"/>
      <c r="D268" s="130"/>
      <c r="E268" s="130"/>
      <c r="F268" s="28"/>
      <c r="G268" s="28"/>
      <c r="H268" s="28"/>
      <c r="I268" s="28"/>
      <c r="J268" s="28"/>
      <c r="K268" s="130"/>
      <c r="L268" s="130"/>
      <c r="M268" s="130"/>
      <c r="N268" s="130"/>
      <c r="O268" s="1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spans="1:26" ht="15.75" customHeight="1">
      <c r="A269" s="28"/>
      <c r="B269" s="27"/>
      <c r="C269" s="130"/>
      <c r="D269" s="130"/>
      <c r="E269" s="130"/>
      <c r="F269" s="28"/>
      <c r="G269" s="28"/>
      <c r="H269" s="28"/>
      <c r="I269" s="28"/>
      <c r="J269" s="28"/>
      <c r="K269" s="130"/>
      <c r="L269" s="130"/>
      <c r="M269" s="130"/>
      <c r="N269" s="130"/>
      <c r="O269" s="1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spans="1:26" ht="15.75" customHeight="1">
      <c r="A270" s="28"/>
      <c r="B270" s="27"/>
      <c r="C270" s="130"/>
      <c r="D270" s="130"/>
      <c r="E270" s="130"/>
      <c r="F270" s="28"/>
      <c r="G270" s="28"/>
      <c r="H270" s="28"/>
      <c r="I270" s="28"/>
      <c r="J270" s="28"/>
      <c r="K270" s="130"/>
      <c r="L270" s="130"/>
      <c r="M270" s="130"/>
      <c r="N270" s="130"/>
      <c r="O270" s="1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spans="1:26" ht="15.75" customHeight="1">
      <c r="A271" s="28"/>
      <c r="B271" s="27"/>
      <c r="C271" s="130"/>
      <c r="D271" s="130"/>
      <c r="E271" s="130"/>
      <c r="F271" s="28"/>
      <c r="G271" s="28"/>
      <c r="H271" s="28"/>
      <c r="I271" s="28"/>
      <c r="J271" s="28"/>
      <c r="K271" s="130"/>
      <c r="L271" s="130"/>
      <c r="M271" s="130"/>
      <c r="N271" s="130"/>
      <c r="O271" s="1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spans="1:26" ht="15.75" customHeight="1">
      <c r="A272" s="28"/>
      <c r="B272" s="27"/>
      <c r="C272" s="130"/>
      <c r="D272" s="130"/>
      <c r="E272" s="130"/>
      <c r="F272" s="28"/>
      <c r="G272" s="28"/>
      <c r="H272" s="28"/>
      <c r="I272" s="28"/>
      <c r="J272" s="28"/>
      <c r="K272" s="130"/>
      <c r="L272" s="130"/>
      <c r="M272" s="130"/>
      <c r="N272" s="130"/>
      <c r="O272" s="1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spans="1:26" ht="15.75" customHeight="1">
      <c r="A273" s="28"/>
      <c r="B273" s="27"/>
      <c r="C273" s="130"/>
      <c r="D273" s="130"/>
      <c r="E273" s="130"/>
      <c r="F273" s="28"/>
      <c r="G273" s="28"/>
      <c r="H273" s="28"/>
      <c r="I273" s="28"/>
      <c r="J273" s="28"/>
      <c r="K273" s="130"/>
      <c r="L273" s="130"/>
      <c r="M273" s="130"/>
      <c r="N273" s="130"/>
      <c r="O273" s="1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spans="1:26" ht="15.75" customHeight="1">
      <c r="A274" s="28"/>
      <c r="B274" s="27"/>
      <c r="C274" s="130"/>
      <c r="D274" s="130"/>
      <c r="E274" s="130"/>
      <c r="F274" s="28"/>
      <c r="G274" s="28"/>
      <c r="H274" s="28"/>
      <c r="I274" s="28"/>
      <c r="J274" s="28"/>
      <c r="K274" s="130"/>
      <c r="L274" s="130"/>
      <c r="M274" s="130"/>
      <c r="N274" s="130"/>
      <c r="O274" s="1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spans="1:26" ht="15.75" customHeight="1">
      <c r="A275" s="28"/>
      <c r="B275" s="27"/>
      <c r="C275" s="130"/>
      <c r="D275" s="130"/>
      <c r="E275" s="130"/>
      <c r="F275" s="28"/>
      <c r="G275" s="28"/>
      <c r="H275" s="28"/>
      <c r="I275" s="28"/>
      <c r="J275" s="28"/>
      <c r="K275" s="130"/>
      <c r="L275" s="130"/>
      <c r="M275" s="130"/>
      <c r="N275" s="130"/>
      <c r="O275" s="1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spans="1:26" ht="15.75" customHeight="1">
      <c r="A276" s="28"/>
      <c r="B276" s="27"/>
      <c r="C276" s="130"/>
      <c r="D276" s="130"/>
      <c r="E276" s="130"/>
      <c r="F276" s="28"/>
      <c r="G276" s="28"/>
      <c r="H276" s="28"/>
      <c r="I276" s="28"/>
      <c r="J276" s="28"/>
      <c r="K276" s="130"/>
      <c r="L276" s="130"/>
      <c r="M276" s="130"/>
      <c r="N276" s="130"/>
      <c r="O276" s="1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spans="1:26" ht="15.75" customHeight="1">
      <c r="A277" s="28"/>
      <c r="B277" s="27"/>
      <c r="C277" s="130"/>
      <c r="D277" s="130"/>
      <c r="E277" s="130"/>
      <c r="F277" s="28"/>
      <c r="G277" s="28"/>
      <c r="H277" s="28"/>
      <c r="I277" s="28"/>
      <c r="J277" s="28"/>
      <c r="K277" s="130"/>
      <c r="L277" s="130"/>
      <c r="M277" s="130"/>
      <c r="N277" s="130"/>
      <c r="O277" s="1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spans="1:26" ht="15.75" customHeight="1">
      <c r="A278" s="28"/>
      <c r="B278" s="27"/>
      <c r="C278" s="130"/>
      <c r="D278" s="130"/>
      <c r="E278" s="130"/>
      <c r="F278" s="28"/>
      <c r="G278" s="28"/>
      <c r="H278" s="28"/>
      <c r="I278" s="28"/>
      <c r="J278" s="28"/>
      <c r="K278" s="130"/>
      <c r="L278" s="130"/>
      <c r="M278" s="130"/>
      <c r="N278" s="130"/>
      <c r="O278" s="1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spans="1:26" ht="15.75" customHeight="1">
      <c r="A279" s="28"/>
      <c r="B279" s="27"/>
      <c r="C279" s="130"/>
      <c r="D279" s="130"/>
      <c r="E279" s="130"/>
      <c r="F279" s="28"/>
      <c r="G279" s="28"/>
      <c r="H279" s="28"/>
      <c r="I279" s="28"/>
      <c r="J279" s="28"/>
      <c r="K279" s="130"/>
      <c r="L279" s="130"/>
      <c r="M279" s="130"/>
      <c r="N279" s="130"/>
      <c r="O279" s="1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spans="1:26" ht="15.75" customHeight="1">
      <c r="A280" s="28"/>
      <c r="B280" s="27"/>
      <c r="C280" s="130"/>
      <c r="D280" s="130"/>
      <c r="E280" s="130"/>
      <c r="F280" s="28"/>
      <c r="G280" s="28"/>
      <c r="H280" s="28"/>
      <c r="I280" s="28"/>
      <c r="J280" s="28"/>
      <c r="K280" s="130"/>
      <c r="L280" s="130"/>
      <c r="M280" s="130"/>
      <c r="N280" s="130"/>
      <c r="O280" s="1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spans="1:26" ht="15.75" customHeight="1">
      <c r="A281" s="28"/>
      <c r="B281" s="27"/>
      <c r="C281" s="130"/>
      <c r="D281" s="130"/>
      <c r="E281" s="130"/>
      <c r="F281" s="28"/>
      <c r="G281" s="28"/>
      <c r="H281" s="28"/>
      <c r="I281" s="28"/>
      <c r="J281" s="28"/>
      <c r="K281" s="130"/>
      <c r="L281" s="130"/>
      <c r="M281" s="130"/>
      <c r="N281" s="130"/>
      <c r="O281" s="1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spans="1:26" ht="15.75" customHeight="1">
      <c r="A282" s="28"/>
      <c r="B282" s="27"/>
      <c r="C282" s="130"/>
      <c r="D282" s="130"/>
      <c r="E282" s="130"/>
      <c r="F282" s="28"/>
      <c r="G282" s="28"/>
      <c r="H282" s="28"/>
      <c r="I282" s="28"/>
      <c r="J282" s="28"/>
      <c r="K282" s="130"/>
      <c r="L282" s="130"/>
      <c r="M282" s="130"/>
      <c r="N282" s="130"/>
      <c r="O282" s="1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spans="1:26" ht="15.75" customHeight="1">
      <c r="A283" s="28"/>
      <c r="B283" s="27"/>
      <c r="C283" s="130"/>
      <c r="D283" s="130"/>
      <c r="E283" s="130"/>
      <c r="F283" s="28"/>
      <c r="G283" s="28"/>
      <c r="H283" s="28"/>
      <c r="I283" s="28"/>
      <c r="J283" s="28"/>
      <c r="K283" s="130"/>
      <c r="L283" s="130"/>
      <c r="M283" s="130"/>
      <c r="N283" s="130"/>
      <c r="O283" s="1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spans="1:26" ht="15.75" customHeight="1">
      <c r="A284" s="28"/>
      <c r="B284" s="27"/>
      <c r="C284" s="130"/>
      <c r="D284" s="130"/>
      <c r="E284" s="130"/>
      <c r="F284" s="28"/>
      <c r="G284" s="28"/>
      <c r="H284" s="28"/>
      <c r="I284" s="28"/>
      <c r="J284" s="28"/>
      <c r="K284" s="130"/>
      <c r="L284" s="130"/>
      <c r="M284" s="130"/>
      <c r="N284" s="130"/>
      <c r="O284" s="1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spans="1:26" ht="15.75" customHeight="1">
      <c r="A285" s="28"/>
      <c r="B285" s="27"/>
      <c r="C285" s="130"/>
      <c r="D285" s="130"/>
      <c r="E285" s="130"/>
      <c r="F285" s="28"/>
      <c r="G285" s="28"/>
      <c r="H285" s="28"/>
      <c r="I285" s="28"/>
      <c r="J285" s="28"/>
      <c r="K285" s="130"/>
      <c r="L285" s="130"/>
      <c r="M285" s="130"/>
      <c r="N285" s="130"/>
      <c r="O285" s="1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spans="1:26" ht="15.75" customHeight="1">
      <c r="A286" s="28"/>
      <c r="B286" s="27"/>
      <c r="C286" s="130"/>
      <c r="D286" s="130"/>
      <c r="E286" s="130"/>
      <c r="F286" s="28"/>
      <c r="G286" s="28"/>
      <c r="H286" s="28"/>
      <c r="I286" s="28"/>
      <c r="J286" s="28"/>
      <c r="K286" s="130"/>
      <c r="L286" s="130"/>
      <c r="M286" s="130"/>
      <c r="N286" s="130"/>
      <c r="O286" s="1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spans="1:26" ht="15.75" customHeight="1">
      <c r="A287" s="28"/>
      <c r="B287" s="27"/>
      <c r="C287" s="130"/>
      <c r="D287" s="130"/>
      <c r="E287" s="130"/>
      <c r="F287" s="28"/>
      <c r="G287" s="28"/>
      <c r="H287" s="28"/>
      <c r="I287" s="28"/>
      <c r="J287" s="28"/>
      <c r="K287" s="130"/>
      <c r="L287" s="130"/>
      <c r="M287" s="130"/>
      <c r="N287" s="130"/>
      <c r="O287" s="1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spans="1:26" ht="15.75" customHeight="1">
      <c r="A288" s="28"/>
      <c r="B288" s="27"/>
      <c r="C288" s="130"/>
      <c r="D288" s="130"/>
      <c r="E288" s="130"/>
      <c r="F288" s="28"/>
      <c r="G288" s="28"/>
      <c r="H288" s="28"/>
      <c r="I288" s="28"/>
      <c r="J288" s="28"/>
      <c r="K288" s="130"/>
      <c r="L288" s="130"/>
      <c r="M288" s="130"/>
      <c r="N288" s="130"/>
      <c r="O288" s="1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spans="1:26" ht="15.75" customHeight="1">
      <c r="A289" s="28"/>
      <c r="B289" s="27"/>
      <c r="C289" s="130"/>
      <c r="D289" s="130"/>
      <c r="E289" s="130"/>
      <c r="F289" s="28"/>
      <c r="G289" s="28"/>
      <c r="H289" s="28"/>
      <c r="I289" s="28"/>
      <c r="J289" s="28"/>
      <c r="K289" s="130"/>
      <c r="L289" s="130"/>
      <c r="M289" s="130"/>
      <c r="N289" s="130"/>
      <c r="O289" s="1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spans="1:26" ht="15.75" customHeight="1">
      <c r="A290" s="28"/>
      <c r="B290" s="27"/>
      <c r="C290" s="130"/>
      <c r="D290" s="130"/>
      <c r="E290" s="130"/>
      <c r="F290" s="28"/>
      <c r="G290" s="28"/>
      <c r="H290" s="28"/>
      <c r="I290" s="28"/>
      <c r="J290" s="28"/>
      <c r="K290" s="130"/>
      <c r="L290" s="130"/>
      <c r="M290" s="130"/>
      <c r="N290" s="130"/>
      <c r="O290" s="1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spans="1:26" ht="15.75" customHeight="1">
      <c r="A291" s="28"/>
      <c r="B291" s="27"/>
      <c r="C291" s="130"/>
      <c r="D291" s="130"/>
      <c r="E291" s="130"/>
      <c r="F291" s="28"/>
      <c r="G291" s="28"/>
      <c r="H291" s="28"/>
      <c r="I291" s="28"/>
      <c r="J291" s="28"/>
      <c r="K291" s="130"/>
      <c r="L291" s="130"/>
      <c r="M291" s="130"/>
      <c r="N291" s="130"/>
      <c r="O291" s="1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spans="1:26" ht="15.75" customHeight="1">
      <c r="A292" s="28"/>
      <c r="B292" s="27"/>
      <c r="C292" s="130"/>
      <c r="D292" s="130"/>
      <c r="E292" s="130"/>
      <c r="F292" s="28"/>
      <c r="G292" s="28"/>
      <c r="H292" s="28"/>
      <c r="I292" s="28"/>
      <c r="J292" s="28"/>
      <c r="K292" s="130"/>
      <c r="L292" s="130"/>
      <c r="M292" s="130"/>
      <c r="N292" s="130"/>
      <c r="O292" s="1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spans="1:26" ht="15.75" customHeight="1">
      <c r="A293" s="28"/>
      <c r="B293" s="27"/>
      <c r="C293" s="130"/>
      <c r="D293" s="130"/>
      <c r="E293" s="130"/>
      <c r="F293" s="28"/>
      <c r="G293" s="28"/>
      <c r="H293" s="28"/>
      <c r="I293" s="28"/>
      <c r="J293" s="28"/>
      <c r="K293" s="130"/>
      <c r="L293" s="130"/>
      <c r="M293" s="130"/>
      <c r="N293" s="130"/>
      <c r="O293" s="1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spans="1:26" ht="15.75" customHeight="1">
      <c r="A294" s="28"/>
      <c r="B294" s="27"/>
      <c r="C294" s="130"/>
      <c r="D294" s="130"/>
      <c r="E294" s="130"/>
      <c r="F294" s="28"/>
      <c r="G294" s="28"/>
      <c r="H294" s="28"/>
      <c r="I294" s="28"/>
      <c r="J294" s="28"/>
      <c r="K294" s="130"/>
      <c r="L294" s="130"/>
      <c r="M294" s="130"/>
      <c r="N294" s="130"/>
      <c r="O294" s="1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spans="1:26" ht="15.75" customHeight="1">
      <c r="A295" s="28"/>
      <c r="B295" s="27"/>
      <c r="C295" s="130"/>
      <c r="D295" s="130"/>
      <c r="E295" s="130"/>
      <c r="F295" s="28"/>
      <c r="G295" s="28"/>
      <c r="H295" s="28"/>
      <c r="I295" s="28"/>
      <c r="J295" s="28"/>
      <c r="K295" s="130"/>
      <c r="L295" s="130"/>
      <c r="M295" s="130"/>
      <c r="N295" s="130"/>
      <c r="O295" s="1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spans="1:26" ht="15.75" customHeight="1">
      <c r="A296" s="28"/>
      <c r="B296" s="27"/>
      <c r="C296" s="130"/>
      <c r="D296" s="130"/>
      <c r="E296" s="130"/>
      <c r="F296" s="28"/>
      <c r="G296" s="28"/>
      <c r="H296" s="28"/>
      <c r="I296" s="28"/>
      <c r="J296" s="28"/>
      <c r="K296" s="130"/>
      <c r="L296" s="130"/>
      <c r="M296" s="130"/>
      <c r="N296" s="130"/>
      <c r="O296" s="1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spans="1:26" ht="15.75" customHeight="1">
      <c r="A297" s="28"/>
      <c r="B297" s="27"/>
      <c r="C297" s="130"/>
      <c r="D297" s="130"/>
      <c r="E297" s="130"/>
      <c r="F297" s="28"/>
      <c r="G297" s="28"/>
      <c r="H297" s="28"/>
      <c r="I297" s="28"/>
      <c r="J297" s="28"/>
      <c r="K297" s="130"/>
      <c r="L297" s="130"/>
      <c r="M297" s="130"/>
      <c r="N297" s="130"/>
      <c r="O297" s="1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spans="1:26" ht="15.75" customHeight="1">
      <c r="A298" s="28"/>
      <c r="B298" s="27"/>
      <c r="C298" s="130"/>
      <c r="D298" s="130"/>
      <c r="E298" s="130"/>
      <c r="F298" s="28"/>
      <c r="G298" s="28"/>
      <c r="H298" s="28"/>
      <c r="I298" s="28"/>
      <c r="J298" s="28"/>
      <c r="K298" s="130"/>
      <c r="L298" s="130"/>
      <c r="M298" s="130"/>
      <c r="N298" s="130"/>
      <c r="O298" s="1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spans="1:26" ht="15.75" customHeight="1">
      <c r="A299" s="28"/>
      <c r="B299" s="27"/>
      <c r="C299" s="130"/>
      <c r="D299" s="130"/>
      <c r="E299" s="130"/>
      <c r="F299" s="28"/>
      <c r="G299" s="28"/>
      <c r="H299" s="28"/>
      <c r="I299" s="28"/>
      <c r="J299" s="28"/>
      <c r="K299" s="130"/>
      <c r="L299" s="130"/>
      <c r="M299" s="130"/>
      <c r="N299" s="130"/>
      <c r="O299" s="1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spans="1:26" ht="15.75" customHeight="1">
      <c r="A300" s="28"/>
      <c r="B300" s="27"/>
      <c r="C300" s="130"/>
      <c r="D300" s="130"/>
      <c r="E300" s="130"/>
      <c r="F300" s="28"/>
      <c r="G300" s="28"/>
      <c r="H300" s="28"/>
      <c r="I300" s="28"/>
      <c r="J300" s="28"/>
      <c r="K300" s="130"/>
      <c r="L300" s="130"/>
      <c r="M300" s="130"/>
      <c r="N300" s="130"/>
      <c r="O300" s="1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spans="1:26" ht="15.75" customHeight="1">
      <c r="A301" s="28"/>
      <c r="B301" s="27"/>
      <c r="C301" s="130"/>
      <c r="D301" s="130"/>
      <c r="E301" s="130"/>
      <c r="F301" s="28"/>
      <c r="G301" s="28"/>
      <c r="H301" s="28"/>
      <c r="I301" s="28"/>
      <c r="J301" s="28"/>
      <c r="K301" s="130"/>
      <c r="L301" s="130"/>
      <c r="M301" s="130"/>
      <c r="N301" s="130"/>
      <c r="O301" s="1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spans="1:26" ht="15.75" customHeight="1">
      <c r="A302" s="28"/>
      <c r="B302" s="27"/>
      <c r="C302" s="130"/>
      <c r="D302" s="130"/>
      <c r="E302" s="130"/>
      <c r="F302" s="28"/>
      <c r="G302" s="28"/>
      <c r="H302" s="28"/>
      <c r="I302" s="28"/>
      <c r="J302" s="28"/>
      <c r="K302" s="130"/>
      <c r="L302" s="130"/>
      <c r="M302" s="130"/>
      <c r="N302" s="130"/>
      <c r="O302" s="1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spans="1:26" ht="15.75" customHeight="1">
      <c r="A303" s="28"/>
      <c r="B303" s="27"/>
      <c r="C303" s="130"/>
      <c r="D303" s="130"/>
      <c r="E303" s="130"/>
      <c r="F303" s="28"/>
      <c r="G303" s="28"/>
      <c r="H303" s="28"/>
      <c r="I303" s="28"/>
      <c r="J303" s="28"/>
      <c r="K303" s="130"/>
      <c r="L303" s="130"/>
      <c r="M303" s="130"/>
      <c r="N303" s="130"/>
      <c r="O303" s="1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spans="1:26" ht="15.75" customHeight="1">
      <c r="A304" s="28"/>
      <c r="B304" s="27"/>
      <c r="C304" s="130"/>
      <c r="D304" s="130"/>
      <c r="E304" s="130"/>
      <c r="F304" s="28"/>
      <c r="G304" s="28"/>
      <c r="H304" s="28"/>
      <c r="I304" s="28"/>
      <c r="J304" s="28"/>
      <c r="K304" s="130"/>
      <c r="L304" s="130"/>
      <c r="M304" s="130"/>
      <c r="N304" s="130"/>
      <c r="O304" s="1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spans="1:26" ht="15.75" customHeight="1">
      <c r="A305" s="28"/>
      <c r="B305" s="27"/>
      <c r="C305" s="130"/>
      <c r="D305" s="130"/>
      <c r="E305" s="130"/>
      <c r="F305" s="28"/>
      <c r="G305" s="28"/>
      <c r="H305" s="28"/>
      <c r="I305" s="28"/>
      <c r="J305" s="28"/>
      <c r="K305" s="130"/>
      <c r="L305" s="130"/>
      <c r="M305" s="130"/>
      <c r="N305" s="130"/>
      <c r="O305" s="1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spans="1:26" ht="15.75" customHeight="1">
      <c r="A306" s="28"/>
      <c r="B306" s="27"/>
      <c r="C306" s="130"/>
      <c r="D306" s="130"/>
      <c r="E306" s="130"/>
      <c r="F306" s="28"/>
      <c r="G306" s="28"/>
      <c r="H306" s="28"/>
      <c r="I306" s="28"/>
      <c r="J306" s="28"/>
      <c r="K306" s="130"/>
      <c r="L306" s="130"/>
      <c r="M306" s="130"/>
      <c r="N306" s="130"/>
      <c r="O306" s="1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spans="1:26" ht="15.75" customHeight="1">
      <c r="A307" s="28"/>
      <c r="B307" s="27"/>
      <c r="C307" s="130"/>
      <c r="D307" s="130"/>
      <c r="E307" s="130"/>
      <c r="F307" s="28"/>
      <c r="G307" s="28"/>
      <c r="H307" s="28"/>
      <c r="I307" s="28"/>
      <c r="J307" s="28"/>
      <c r="K307" s="130"/>
      <c r="L307" s="130"/>
      <c r="M307" s="130"/>
      <c r="N307" s="130"/>
      <c r="O307" s="1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spans="1:26" ht="15.75" customHeight="1">
      <c r="A308" s="28"/>
      <c r="B308" s="27"/>
      <c r="C308" s="130"/>
      <c r="D308" s="130"/>
      <c r="E308" s="130"/>
      <c r="F308" s="28"/>
      <c r="G308" s="28"/>
      <c r="H308" s="28"/>
      <c r="I308" s="28"/>
      <c r="J308" s="28"/>
      <c r="K308" s="130"/>
      <c r="L308" s="130"/>
      <c r="M308" s="130"/>
      <c r="N308" s="130"/>
      <c r="O308" s="1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spans="1:26" ht="15.75" customHeight="1">
      <c r="A309" s="28"/>
      <c r="B309" s="27"/>
      <c r="C309" s="130"/>
      <c r="D309" s="130"/>
      <c r="E309" s="130"/>
      <c r="F309" s="28"/>
      <c r="G309" s="28"/>
      <c r="H309" s="28"/>
      <c r="I309" s="28"/>
      <c r="J309" s="28"/>
      <c r="K309" s="130"/>
      <c r="L309" s="130"/>
      <c r="M309" s="130"/>
      <c r="N309" s="130"/>
      <c r="O309" s="1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spans="1:26" ht="15.75" customHeight="1">
      <c r="A310" s="28"/>
      <c r="B310" s="27"/>
      <c r="C310" s="130"/>
      <c r="D310" s="130"/>
      <c r="E310" s="130"/>
      <c r="F310" s="28"/>
      <c r="G310" s="28"/>
      <c r="H310" s="28"/>
      <c r="I310" s="28"/>
      <c r="J310" s="28"/>
      <c r="K310" s="130"/>
      <c r="L310" s="130"/>
      <c r="M310" s="130"/>
      <c r="N310" s="130"/>
      <c r="O310" s="1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spans="1:26" ht="15.75" customHeight="1">
      <c r="A311" s="28"/>
      <c r="B311" s="27"/>
      <c r="C311" s="130"/>
      <c r="D311" s="130"/>
      <c r="E311" s="130"/>
      <c r="F311" s="28"/>
      <c r="G311" s="28"/>
      <c r="H311" s="28"/>
      <c r="I311" s="28"/>
      <c r="J311" s="28"/>
      <c r="K311" s="130"/>
      <c r="L311" s="130"/>
      <c r="M311" s="130"/>
      <c r="N311" s="130"/>
      <c r="O311" s="1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spans="1:26" ht="15.75" customHeight="1">
      <c r="A312" s="28"/>
      <c r="B312" s="27"/>
      <c r="C312" s="130"/>
      <c r="D312" s="130"/>
      <c r="E312" s="130"/>
      <c r="F312" s="28"/>
      <c r="G312" s="28"/>
      <c r="H312" s="28"/>
      <c r="I312" s="28"/>
      <c r="J312" s="28"/>
      <c r="K312" s="130"/>
      <c r="L312" s="130"/>
      <c r="M312" s="130"/>
      <c r="N312" s="130"/>
      <c r="O312" s="1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spans="1:26" ht="15.75" customHeight="1">
      <c r="A313" s="28"/>
      <c r="B313" s="27"/>
      <c r="C313" s="130"/>
      <c r="D313" s="130"/>
      <c r="E313" s="130"/>
      <c r="F313" s="28"/>
      <c r="G313" s="28"/>
      <c r="H313" s="28"/>
      <c r="I313" s="28"/>
      <c r="J313" s="28"/>
      <c r="K313" s="130"/>
      <c r="L313" s="130"/>
      <c r="M313" s="130"/>
      <c r="N313" s="130"/>
      <c r="O313" s="1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spans="1:26" ht="15.75" customHeight="1">
      <c r="A314" s="28"/>
      <c r="B314" s="27"/>
      <c r="C314" s="130"/>
      <c r="D314" s="130"/>
      <c r="E314" s="130"/>
      <c r="F314" s="28"/>
      <c r="G314" s="28"/>
      <c r="H314" s="28"/>
      <c r="I314" s="28"/>
      <c r="J314" s="28"/>
      <c r="K314" s="130"/>
      <c r="L314" s="130"/>
      <c r="M314" s="130"/>
      <c r="N314" s="130"/>
      <c r="O314" s="1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spans="1:26" ht="15.75" customHeight="1">
      <c r="A315" s="28"/>
      <c r="B315" s="27"/>
      <c r="C315" s="130"/>
      <c r="D315" s="130"/>
      <c r="E315" s="130"/>
      <c r="F315" s="28"/>
      <c r="G315" s="28"/>
      <c r="H315" s="28"/>
      <c r="I315" s="28"/>
      <c r="J315" s="28"/>
      <c r="K315" s="130"/>
      <c r="L315" s="130"/>
      <c r="M315" s="130"/>
      <c r="N315" s="130"/>
      <c r="O315" s="1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spans="1:26" ht="15.75" customHeight="1">
      <c r="A316" s="28"/>
      <c r="B316" s="27"/>
      <c r="C316" s="130"/>
      <c r="D316" s="130"/>
      <c r="E316" s="130"/>
      <c r="F316" s="28"/>
      <c r="G316" s="28"/>
      <c r="H316" s="28"/>
      <c r="I316" s="28"/>
      <c r="J316" s="28"/>
      <c r="K316" s="130"/>
      <c r="L316" s="130"/>
      <c r="M316" s="130"/>
      <c r="N316" s="130"/>
      <c r="O316" s="1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spans="1:26" ht="15.75" customHeight="1">
      <c r="A317" s="28"/>
      <c r="B317" s="27"/>
      <c r="C317" s="130"/>
      <c r="D317" s="130"/>
      <c r="E317" s="130"/>
      <c r="F317" s="28"/>
      <c r="G317" s="28"/>
      <c r="H317" s="28"/>
      <c r="I317" s="28"/>
      <c r="J317" s="28"/>
      <c r="K317" s="130"/>
      <c r="L317" s="130"/>
      <c r="M317" s="130"/>
      <c r="N317" s="130"/>
      <c r="O317" s="1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spans="1:26" ht="15.75" customHeight="1">
      <c r="A318" s="28"/>
      <c r="B318" s="27"/>
      <c r="C318" s="130"/>
      <c r="D318" s="130"/>
      <c r="E318" s="130"/>
      <c r="F318" s="28"/>
      <c r="G318" s="28"/>
      <c r="H318" s="28"/>
      <c r="I318" s="28"/>
      <c r="J318" s="28"/>
      <c r="K318" s="130"/>
      <c r="L318" s="130"/>
      <c r="M318" s="130"/>
      <c r="N318" s="130"/>
      <c r="O318" s="1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spans="1:26" ht="15.75" customHeight="1">
      <c r="A319" s="28"/>
      <c r="B319" s="27"/>
      <c r="C319" s="130"/>
      <c r="D319" s="130"/>
      <c r="E319" s="130"/>
      <c r="F319" s="28"/>
      <c r="G319" s="28"/>
      <c r="H319" s="28"/>
      <c r="I319" s="28"/>
      <c r="J319" s="28"/>
      <c r="K319" s="130"/>
      <c r="L319" s="130"/>
      <c r="M319" s="130"/>
      <c r="N319" s="130"/>
      <c r="O319" s="1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spans="1:26" ht="15.75" customHeight="1">
      <c r="A320" s="28"/>
      <c r="B320" s="27"/>
      <c r="C320" s="130"/>
      <c r="D320" s="130"/>
      <c r="E320" s="130"/>
      <c r="F320" s="28"/>
      <c r="G320" s="28"/>
      <c r="H320" s="28"/>
      <c r="I320" s="28"/>
      <c r="J320" s="28"/>
      <c r="K320" s="130"/>
      <c r="L320" s="130"/>
      <c r="M320" s="130"/>
      <c r="N320" s="130"/>
      <c r="O320" s="1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spans="1:26" ht="15.75" customHeight="1">
      <c r="A321" s="28"/>
      <c r="B321" s="27"/>
      <c r="C321" s="130"/>
      <c r="D321" s="130"/>
      <c r="E321" s="130"/>
      <c r="F321" s="28"/>
      <c r="G321" s="28"/>
      <c r="H321" s="28"/>
      <c r="I321" s="28"/>
      <c r="J321" s="28"/>
      <c r="K321" s="130"/>
      <c r="L321" s="130"/>
      <c r="M321" s="130"/>
      <c r="N321" s="130"/>
      <c r="O321" s="1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spans="1:26" ht="15.75" customHeight="1">
      <c r="A322" s="28"/>
      <c r="B322" s="27"/>
      <c r="C322" s="130"/>
      <c r="D322" s="130"/>
      <c r="E322" s="130"/>
      <c r="F322" s="28"/>
      <c r="G322" s="28"/>
      <c r="H322" s="28"/>
      <c r="I322" s="28"/>
      <c r="J322" s="28"/>
      <c r="K322" s="130"/>
      <c r="L322" s="130"/>
      <c r="M322" s="130"/>
      <c r="N322" s="130"/>
      <c r="O322" s="1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spans="1:26" ht="15.75" customHeight="1">
      <c r="A323" s="28"/>
      <c r="B323" s="27"/>
      <c r="C323" s="130"/>
      <c r="D323" s="130"/>
      <c r="E323" s="130"/>
      <c r="F323" s="28"/>
      <c r="G323" s="28"/>
      <c r="H323" s="28"/>
      <c r="I323" s="28"/>
      <c r="J323" s="28"/>
      <c r="K323" s="130"/>
      <c r="L323" s="130"/>
      <c r="M323" s="130"/>
      <c r="N323" s="130"/>
      <c r="O323" s="1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spans="1:26" ht="15.75" customHeight="1">
      <c r="A324" s="28"/>
      <c r="B324" s="27"/>
      <c r="C324" s="130"/>
      <c r="D324" s="130"/>
      <c r="E324" s="130"/>
      <c r="F324" s="28"/>
      <c r="G324" s="28"/>
      <c r="H324" s="28"/>
      <c r="I324" s="28"/>
      <c r="J324" s="28"/>
      <c r="K324" s="130"/>
      <c r="L324" s="130"/>
      <c r="M324" s="130"/>
      <c r="N324" s="130"/>
      <c r="O324" s="1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spans="1:26" ht="15.75" customHeight="1">
      <c r="A325" s="28"/>
      <c r="B325" s="27"/>
      <c r="C325" s="130"/>
      <c r="D325" s="130"/>
      <c r="E325" s="130"/>
      <c r="F325" s="28"/>
      <c r="G325" s="28"/>
      <c r="H325" s="28"/>
      <c r="I325" s="28"/>
      <c r="J325" s="28"/>
      <c r="K325" s="130"/>
      <c r="L325" s="130"/>
      <c r="M325" s="130"/>
      <c r="N325" s="130"/>
      <c r="O325" s="1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spans="1:26" ht="15.75" customHeight="1">
      <c r="A326" s="28"/>
      <c r="B326" s="27"/>
      <c r="C326" s="130"/>
      <c r="D326" s="130"/>
      <c r="E326" s="130"/>
      <c r="F326" s="28"/>
      <c r="G326" s="28"/>
      <c r="H326" s="28"/>
      <c r="I326" s="28"/>
      <c r="J326" s="28"/>
      <c r="K326" s="130"/>
      <c r="L326" s="130"/>
      <c r="M326" s="130"/>
      <c r="N326" s="130"/>
      <c r="O326" s="1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spans="1:26" ht="15.75" customHeight="1">
      <c r="A327" s="28"/>
      <c r="B327" s="27"/>
      <c r="C327" s="130"/>
      <c r="D327" s="130"/>
      <c r="E327" s="130"/>
      <c r="F327" s="28"/>
      <c r="G327" s="28"/>
      <c r="H327" s="28"/>
      <c r="I327" s="28"/>
      <c r="J327" s="28"/>
      <c r="K327" s="130"/>
      <c r="L327" s="130"/>
      <c r="M327" s="130"/>
      <c r="N327" s="130"/>
      <c r="O327" s="1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spans="1:26" ht="15.75" customHeight="1">
      <c r="A328" s="28"/>
      <c r="B328" s="27"/>
      <c r="C328" s="130"/>
      <c r="D328" s="130"/>
      <c r="E328" s="130"/>
      <c r="F328" s="28"/>
      <c r="G328" s="28"/>
      <c r="H328" s="28"/>
      <c r="I328" s="28"/>
      <c r="J328" s="28"/>
      <c r="K328" s="130"/>
      <c r="L328" s="130"/>
      <c r="M328" s="130"/>
      <c r="N328" s="130"/>
      <c r="O328" s="1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spans="1:26" ht="15.75" customHeight="1">
      <c r="A329" s="28"/>
      <c r="B329" s="27"/>
      <c r="C329" s="130"/>
      <c r="D329" s="130"/>
      <c r="E329" s="130"/>
      <c r="F329" s="28"/>
      <c r="G329" s="28"/>
      <c r="H329" s="28"/>
      <c r="I329" s="28"/>
      <c r="J329" s="28"/>
      <c r="K329" s="130"/>
      <c r="L329" s="130"/>
      <c r="M329" s="130"/>
      <c r="N329" s="130"/>
      <c r="O329" s="1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spans="1:26" ht="15.75" customHeight="1">
      <c r="A330" s="28"/>
      <c r="B330" s="27"/>
      <c r="C330" s="130"/>
      <c r="D330" s="130"/>
      <c r="E330" s="130"/>
      <c r="F330" s="28"/>
      <c r="G330" s="28"/>
      <c r="H330" s="28"/>
      <c r="I330" s="28"/>
      <c r="J330" s="28"/>
      <c r="K330" s="130"/>
      <c r="L330" s="130"/>
      <c r="M330" s="130"/>
      <c r="N330" s="130"/>
      <c r="O330" s="1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spans="1:26" ht="15.75" customHeight="1">
      <c r="A331" s="28"/>
      <c r="B331" s="27"/>
      <c r="C331" s="130"/>
      <c r="D331" s="130"/>
      <c r="E331" s="130"/>
      <c r="F331" s="28"/>
      <c r="G331" s="28"/>
      <c r="H331" s="28"/>
      <c r="I331" s="28"/>
      <c r="J331" s="28"/>
      <c r="K331" s="130"/>
      <c r="L331" s="130"/>
      <c r="M331" s="130"/>
      <c r="N331" s="130"/>
      <c r="O331" s="1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spans="1:26" ht="15.75" customHeight="1">
      <c r="A332" s="28"/>
      <c r="B332" s="27"/>
      <c r="C332" s="130"/>
      <c r="D332" s="130"/>
      <c r="E332" s="130"/>
      <c r="F332" s="28"/>
      <c r="G332" s="28"/>
      <c r="H332" s="28"/>
      <c r="I332" s="28"/>
      <c r="J332" s="28"/>
      <c r="K332" s="130"/>
      <c r="L332" s="130"/>
      <c r="M332" s="130"/>
      <c r="N332" s="130"/>
      <c r="O332" s="1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spans="1:26" ht="15.75" customHeight="1">
      <c r="A333" s="28"/>
      <c r="B333" s="27"/>
      <c r="C333" s="130"/>
      <c r="D333" s="130"/>
      <c r="E333" s="130"/>
      <c r="F333" s="28"/>
      <c r="G333" s="28"/>
      <c r="H333" s="28"/>
      <c r="I333" s="28"/>
      <c r="J333" s="28"/>
      <c r="K333" s="130"/>
      <c r="L333" s="130"/>
      <c r="M333" s="130"/>
      <c r="N333" s="130"/>
      <c r="O333" s="1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spans="1:26" ht="15.75" customHeight="1">
      <c r="A334" s="28"/>
      <c r="B334" s="27"/>
      <c r="C334" s="130"/>
      <c r="D334" s="130"/>
      <c r="E334" s="130"/>
      <c r="F334" s="28"/>
      <c r="G334" s="28"/>
      <c r="H334" s="28"/>
      <c r="I334" s="28"/>
      <c r="J334" s="28"/>
      <c r="K334" s="130"/>
      <c r="L334" s="130"/>
      <c r="M334" s="130"/>
      <c r="N334" s="130"/>
      <c r="O334" s="1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spans="1:26" ht="15.75" customHeight="1">
      <c r="A335" s="28"/>
      <c r="B335" s="27"/>
      <c r="C335" s="130"/>
      <c r="D335" s="130"/>
      <c r="E335" s="130"/>
      <c r="F335" s="28"/>
      <c r="G335" s="28"/>
      <c r="H335" s="28"/>
      <c r="I335" s="28"/>
      <c r="J335" s="28"/>
      <c r="K335" s="130"/>
      <c r="L335" s="130"/>
      <c r="M335" s="130"/>
      <c r="N335" s="130"/>
      <c r="O335" s="1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spans="1:26" ht="15.75" customHeight="1">
      <c r="A336" s="28"/>
      <c r="B336" s="27"/>
      <c r="C336" s="130"/>
      <c r="D336" s="130"/>
      <c r="E336" s="130"/>
      <c r="F336" s="28"/>
      <c r="G336" s="28"/>
      <c r="H336" s="28"/>
      <c r="I336" s="28"/>
      <c r="J336" s="28"/>
      <c r="K336" s="130"/>
      <c r="L336" s="130"/>
      <c r="M336" s="130"/>
      <c r="N336" s="130"/>
      <c r="O336" s="1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spans="1:26" ht="15.75" customHeight="1">
      <c r="A337" s="28"/>
      <c r="B337" s="27"/>
      <c r="C337" s="130"/>
      <c r="D337" s="130"/>
      <c r="E337" s="130"/>
      <c r="F337" s="28"/>
      <c r="G337" s="28"/>
      <c r="H337" s="28"/>
      <c r="I337" s="28"/>
      <c r="J337" s="28"/>
      <c r="K337" s="130"/>
      <c r="L337" s="130"/>
      <c r="M337" s="130"/>
      <c r="N337" s="130"/>
      <c r="O337" s="1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spans="1:26" ht="15.75" customHeight="1">
      <c r="A338" s="28"/>
      <c r="B338" s="27"/>
      <c r="C338" s="130"/>
      <c r="D338" s="130"/>
      <c r="E338" s="130"/>
      <c r="F338" s="28"/>
      <c r="G338" s="28"/>
      <c r="H338" s="28"/>
      <c r="I338" s="28"/>
      <c r="J338" s="28"/>
      <c r="K338" s="130"/>
      <c r="L338" s="130"/>
      <c r="M338" s="130"/>
      <c r="N338" s="130"/>
      <c r="O338" s="1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spans="1:26" ht="15.75" customHeight="1">
      <c r="A339" s="28"/>
      <c r="B339" s="27"/>
      <c r="C339" s="130"/>
      <c r="D339" s="130"/>
      <c r="E339" s="130"/>
      <c r="F339" s="28"/>
      <c r="G339" s="28"/>
      <c r="H339" s="28"/>
      <c r="I339" s="28"/>
      <c r="J339" s="28"/>
      <c r="K339" s="130"/>
      <c r="L339" s="130"/>
      <c r="M339" s="130"/>
      <c r="N339" s="130"/>
      <c r="O339" s="1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spans="1:26" ht="15.75" customHeight="1">
      <c r="A340" s="28"/>
      <c r="B340" s="27"/>
      <c r="C340" s="130"/>
      <c r="D340" s="130"/>
      <c r="E340" s="130"/>
      <c r="F340" s="28"/>
      <c r="G340" s="28"/>
      <c r="H340" s="28"/>
      <c r="I340" s="28"/>
      <c r="J340" s="28"/>
      <c r="K340" s="130"/>
      <c r="L340" s="130"/>
      <c r="M340" s="130"/>
      <c r="N340" s="130"/>
      <c r="O340" s="1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spans="1:26" ht="15.75" customHeight="1">
      <c r="A341" s="28"/>
      <c r="B341" s="27"/>
      <c r="C341" s="130"/>
      <c r="D341" s="130"/>
      <c r="E341" s="130"/>
      <c r="F341" s="28"/>
      <c r="G341" s="28"/>
      <c r="H341" s="28"/>
      <c r="I341" s="28"/>
      <c r="J341" s="28"/>
      <c r="K341" s="130"/>
      <c r="L341" s="130"/>
      <c r="M341" s="130"/>
      <c r="N341" s="130"/>
      <c r="O341" s="1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spans="1:26" ht="15.75" customHeight="1">
      <c r="A342" s="28"/>
      <c r="B342" s="27"/>
      <c r="C342" s="130"/>
      <c r="D342" s="130"/>
      <c r="E342" s="130"/>
      <c r="F342" s="28"/>
      <c r="G342" s="28"/>
      <c r="H342" s="28"/>
      <c r="I342" s="28"/>
      <c r="J342" s="28"/>
      <c r="K342" s="130"/>
      <c r="L342" s="130"/>
      <c r="M342" s="130"/>
      <c r="N342" s="130"/>
      <c r="O342" s="1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spans="1:26" ht="15.75" customHeight="1">
      <c r="A343" s="28"/>
      <c r="B343" s="27"/>
      <c r="C343" s="130"/>
      <c r="D343" s="130"/>
      <c r="E343" s="130"/>
      <c r="F343" s="28"/>
      <c r="G343" s="28"/>
      <c r="H343" s="28"/>
      <c r="I343" s="28"/>
      <c r="J343" s="28"/>
      <c r="K343" s="130"/>
      <c r="L343" s="130"/>
      <c r="M343" s="130"/>
      <c r="N343" s="130"/>
      <c r="O343" s="1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spans="1:26" ht="15.75" customHeight="1">
      <c r="A344" s="28"/>
      <c r="B344" s="27"/>
      <c r="C344" s="130"/>
      <c r="D344" s="130"/>
      <c r="E344" s="130"/>
      <c r="F344" s="28"/>
      <c r="G344" s="28"/>
      <c r="H344" s="28"/>
      <c r="I344" s="28"/>
      <c r="J344" s="28"/>
      <c r="K344" s="130"/>
      <c r="L344" s="130"/>
      <c r="M344" s="130"/>
      <c r="N344" s="130"/>
      <c r="O344" s="1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spans="1:26" ht="15.75" customHeight="1">
      <c r="A345" s="28"/>
      <c r="B345" s="27"/>
      <c r="C345" s="130"/>
      <c r="D345" s="130"/>
      <c r="E345" s="130"/>
      <c r="F345" s="28"/>
      <c r="G345" s="28"/>
      <c r="H345" s="28"/>
      <c r="I345" s="28"/>
      <c r="J345" s="28"/>
      <c r="K345" s="130"/>
      <c r="L345" s="130"/>
      <c r="M345" s="130"/>
      <c r="N345" s="130"/>
      <c r="O345" s="1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spans="1:26" ht="15.75" customHeight="1">
      <c r="A346" s="28"/>
      <c r="B346" s="27"/>
      <c r="C346" s="130"/>
      <c r="D346" s="130"/>
      <c r="E346" s="130"/>
      <c r="F346" s="28"/>
      <c r="G346" s="28"/>
      <c r="H346" s="28"/>
      <c r="I346" s="28"/>
      <c r="J346" s="28"/>
      <c r="K346" s="130"/>
      <c r="L346" s="130"/>
      <c r="M346" s="130"/>
      <c r="N346" s="130"/>
      <c r="O346" s="1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spans="1:26" ht="15.75" customHeight="1">
      <c r="A347" s="28"/>
      <c r="B347" s="27"/>
      <c r="C347" s="130"/>
      <c r="D347" s="130"/>
      <c r="E347" s="130"/>
      <c r="F347" s="28"/>
      <c r="G347" s="28"/>
      <c r="H347" s="28"/>
      <c r="I347" s="28"/>
      <c r="J347" s="28"/>
      <c r="K347" s="130"/>
      <c r="L347" s="130"/>
      <c r="M347" s="130"/>
      <c r="N347" s="130"/>
      <c r="O347" s="1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spans="1:26" ht="15.75" customHeight="1">
      <c r="A348" s="28"/>
      <c r="B348" s="27"/>
      <c r="C348" s="130"/>
      <c r="D348" s="130"/>
      <c r="E348" s="130"/>
      <c r="F348" s="28"/>
      <c r="G348" s="28"/>
      <c r="H348" s="28"/>
      <c r="I348" s="28"/>
      <c r="J348" s="28"/>
      <c r="K348" s="130"/>
      <c r="L348" s="130"/>
      <c r="M348" s="130"/>
      <c r="N348" s="130"/>
      <c r="O348" s="1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spans="1:26" ht="15.75" customHeight="1">
      <c r="A349" s="28"/>
      <c r="B349" s="27"/>
      <c r="C349" s="130"/>
      <c r="D349" s="130"/>
      <c r="E349" s="130"/>
      <c r="F349" s="28"/>
      <c r="G349" s="28"/>
      <c r="H349" s="28"/>
      <c r="I349" s="28"/>
      <c r="J349" s="28"/>
      <c r="K349" s="130"/>
      <c r="L349" s="130"/>
      <c r="M349" s="130"/>
      <c r="N349" s="130"/>
      <c r="O349" s="1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spans="1:26" ht="15.75" customHeight="1">
      <c r="A350" s="28"/>
      <c r="B350" s="27"/>
      <c r="C350" s="130"/>
      <c r="D350" s="130"/>
      <c r="E350" s="130"/>
      <c r="F350" s="28"/>
      <c r="G350" s="28"/>
      <c r="H350" s="28"/>
      <c r="I350" s="28"/>
      <c r="J350" s="28"/>
      <c r="K350" s="130"/>
      <c r="L350" s="130"/>
      <c r="M350" s="130"/>
      <c r="N350" s="130"/>
      <c r="O350" s="1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spans="1:26" ht="15.75" customHeight="1">
      <c r="A351" s="28"/>
      <c r="B351" s="27"/>
      <c r="C351" s="130"/>
      <c r="D351" s="130"/>
      <c r="E351" s="130"/>
      <c r="F351" s="28"/>
      <c r="G351" s="28"/>
      <c r="H351" s="28"/>
      <c r="I351" s="28"/>
      <c r="J351" s="28"/>
      <c r="K351" s="130"/>
      <c r="L351" s="130"/>
      <c r="M351" s="130"/>
      <c r="N351" s="130"/>
      <c r="O351" s="1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spans="1:26" ht="15.75" customHeight="1">
      <c r="A352" s="28"/>
      <c r="B352" s="27"/>
      <c r="C352" s="130"/>
      <c r="D352" s="130"/>
      <c r="E352" s="130"/>
      <c r="F352" s="28"/>
      <c r="G352" s="28"/>
      <c r="H352" s="28"/>
      <c r="I352" s="28"/>
      <c r="J352" s="28"/>
      <c r="K352" s="130"/>
      <c r="L352" s="130"/>
      <c r="M352" s="130"/>
      <c r="N352" s="130"/>
      <c r="O352" s="1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spans="1:26" ht="15.75" customHeight="1">
      <c r="A353" s="28"/>
      <c r="B353" s="27"/>
      <c r="C353" s="130"/>
      <c r="D353" s="130"/>
      <c r="E353" s="130"/>
      <c r="F353" s="28"/>
      <c r="G353" s="28"/>
      <c r="H353" s="28"/>
      <c r="I353" s="28"/>
      <c r="J353" s="28"/>
      <c r="K353" s="130"/>
      <c r="L353" s="130"/>
      <c r="M353" s="130"/>
      <c r="N353" s="130"/>
      <c r="O353" s="1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spans="1:26" ht="15.75" customHeight="1">
      <c r="A354" s="28"/>
      <c r="B354" s="27"/>
      <c r="C354" s="130"/>
      <c r="D354" s="130"/>
      <c r="E354" s="130"/>
      <c r="F354" s="28"/>
      <c r="G354" s="28"/>
      <c r="H354" s="28"/>
      <c r="I354" s="28"/>
      <c r="J354" s="28"/>
      <c r="K354" s="130"/>
      <c r="L354" s="130"/>
      <c r="M354" s="130"/>
      <c r="N354" s="130"/>
      <c r="O354" s="1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spans="1:26" ht="15.75" customHeight="1">
      <c r="A355" s="28"/>
      <c r="B355" s="27"/>
      <c r="C355" s="130"/>
      <c r="D355" s="130"/>
      <c r="E355" s="130"/>
      <c r="F355" s="28"/>
      <c r="G355" s="28"/>
      <c r="H355" s="28"/>
      <c r="I355" s="28"/>
      <c r="J355" s="28"/>
      <c r="K355" s="130"/>
      <c r="L355" s="130"/>
      <c r="M355" s="130"/>
      <c r="N355" s="130"/>
      <c r="O355" s="1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spans="1:26" ht="15.75" customHeight="1">
      <c r="A356" s="28"/>
      <c r="B356" s="27"/>
      <c r="C356" s="130"/>
      <c r="D356" s="130"/>
      <c r="E356" s="130"/>
      <c r="F356" s="28"/>
      <c r="G356" s="28"/>
      <c r="H356" s="28"/>
      <c r="I356" s="28"/>
      <c r="J356" s="28"/>
      <c r="K356" s="130"/>
      <c r="L356" s="130"/>
      <c r="M356" s="130"/>
      <c r="N356" s="130"/>
      <c r="O356" s="1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spans="1:26" ht="15.75" customHeight="1">
      <c r="A357" s="28"/>
      <c r="B357" s="27"/>
      <c r="C357" s="130"/>
      <c r="D357" s="130"/>
      <c r="E357" s="130"/>
      <c r="F357" s="28"/>
      <c r="G357" s="28"/>
      <c r="H357" s="28"/>
      <c r="I357" s="28"/>
      <c r="J357" s="28"/>
      <c r="K357" s="130"/>
      <c r="L357" s="130"/>
      <c r="M357" s="130"/>
      <c r="N357" s="130"/>
      <c r="O357" s="1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spans="1:26" ht="15.75" customHeight="1">
      <c r="A358" s="28"/>
      <c r="B358" s="27"/>
      <c r="C358" s="130"/>
      <c r="D358" s="130"/>
      <c r="E358" s="130"/>
      <c r="F358" s="28"/>
      <c r="G358" s="28"/>
      <c r="H358" s="28"/>
      <c r="I358" s="28"/>
      <c r="J358" s="28"/>
      <c r="K358" s="130"/>
      <c r="L358" s="130"/>
      <c r="M358" s="130"/>
      <c r="N358" s="130"/>
      <c r="O358" s="1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spans="1:26" ht="15.75" customHeight="1">
      <c r="A359" s="28"/>
      <c r="B359" s="27"/>
      <c r="C359" s="130"/>
      <c r="D359" s="130"/>
      <c r="E359" s="130"/>
      <c r="F359" s="28"/>
      <c r="G359" s="28"/>
      <c r="H359" s="28"/>
      <c r="I359" s="28"/>
      <c r="J359" s="28"/>
      <c r="K359" s="130"/>
      <c r="L359" s="130"/>
      <c r="M359" s="130"/>
      <c r="N359" s="130"/>
      <c r="O359" s="1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spans="1:26" ht="15.75" customHeight="1">
      <c r="A360" s="28"/>
      <c r="B360" s="27"/>
      <c r="C360" s="130"/>
      <c r="D360" s="130"/>
      <c r="E360" s="130"/>
      <c r="F360" s="28"/>
      <c r="G360" s="28"/>
      <c r="H360" s="28"/>
      <c r="I360" s="28"/>
      <c r="J360" s="28"/>
      <c r="K360" s="130"/>
      <c r="L360" s="130"/>
      <c r="M360" s="130"/>
      <c r="N360" s="130"/>
      <c r="O360" s="1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spans="1:26" ht="15.75" customHeight="1">
      <c r="A361" s="28"/>
      <c r="B361" s="27"/>
      <c r="C361" s="130"/>
      <c r="D361" s="130"/>
      <c r="E361" s="130"/>
      <c r="F361" s="28"/>
      <c r="G361" s="28"/>
      <c r="H361" s="28"/>
      <c r="I361" s="28"/>
      <c r="J361" s="28"/>
      <c r="K361" s="130"/>
      <c r="L361" s="130"/>
      <c r="M361" s="130"/>
      <c r="N361" s="130"/>
      <c r="O361" s="1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spans="1:26" ht="15.75" customHeight="1">
      <c r="A362" s="28"/>
      <c r="B362" s="27"/>
      <c r="C362" s="130"/>
      <c r="D362" s="130"/>
      <c r="E362" s="130"/>
      <c r="F362" s="28"/>
      <c r="G362" s="28"/>
      <c r="H362" s="28"/>
      <c r="I362" s="28"/>
      <c r="J362" s="28"/>
      <c r="K362" s="130"/>
      <c r="L362" s="130"/>
      <c r="M362" s="130"/>
      <c r="N362" s="130"/>
      <c r="O362" s="1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spans="1:26" ht="15.75" customHeight="1">
      <c r="A363" s="28"/>
      <c r="B363" s="27"/>
      <c r="C363" s="130"/>
      <c r="D363" s="130"/>
      <c r="E363" s="130"/>
      <c r="F363" s="28"/>
      <c r="G363" s="28"/>
      <c r="H363" s="28"/>
      <c r="I363" s="28"/>
      <c r="J363" s="28"/>
      <c r="K363" s="130"/>
      <c r="L363" s="130"/>
      <c r="M363" s="130"/>
      <c r="N363" s="130"/>
      <c r="O363" s="1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spans="1:26" ht="15.75" customHeight="1">
      <c r="A364" s="28"/>
      <c r="B364" s="27"/>
      <c r="C364" s="130"/>
      <c r="D364" s="130"/>
      <c r="E364" s="130"/>
      <c r="F364" s="28"/>
      <c r="G364" s="28"/>
      <c r="H364" s="28"/>
      <c r="I364" s="28"/>
      <c r="J364" s="28"/>
      <c r="K364" s="130"/>
      <c r="L364" s="130"/>
      <c r="M364" s="130"/>
      <c r="N364" s="130"/>
      <c r="O364" s="1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spans="1:26" ht="15.75" customHeight="1">
      <c r="A365" s="28"/>
      <c r="B365" s="27"/>
      <c r="C365" s="130"/>
      <c r="D365" s="130"/>
      <c r="E365" s="130"/>
      <c r="F365" s="28"/>
      <c r="G365" s="28"/>
      <c r="H365" s="28"/>
      <c r="I365" s="28"/>
      <c r="J365" s="28"/>
      <c r="K365" s="130"/>
      <c r="L365" s="130"/>
      <c r="M365" s="130"/>
      <c r="N365" s="130"/>
      <c r="O365" s="1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spans="1:26" ht="15.75" customHeight="1">
      <c r="A366" s="28"/>
      <c r="B366" s="27"/>
      <c r="C366" s="130"/>
      <c r="D366" s="130"/>
      <c r="E366" s="130"/>
      <c r="F366" s="28"/>
      <c r="G366" s="28"/>
      <c r="H366" s="28"/>
      <c r="I366" s="28"/>
      <c r="J366" s="28"/>
      <c r="K366" s="130"/>
      <c r="L366" s="130"/>
      <c r="M366" s="130"/>
      <c r="N366" s="130"/>
      <c r="O366" s="1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spans="1:26" ht="15.75" customHeight="1">
      <c r="A367" s="28"/>
      <c r="B367" s="27"/>
      <c r="C367" s="130"/>
      <c r="D367" s="130"/>
      <c r="E367" s="130"/>
      <c r="F367" s="28"/>
      <c r="G367" s="28"/>
      <c r="H367" s="28"/>
      <c r="I367" s="28"/>
      <c r="J367" s="28"/>
      <c r="K367" s="130"/>
      <c r="L367" s="130"/>
      <c r="M367" s="130"/>
      <c r="N367" s="130"/>
      <c r="O367" s="1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spans="1:26" ht="15.75" customHeight="1">
      <c r="A368" s="28"/>
      <c r="B368" s="27"/>
      <c r="C368" s="130"/>
      <c r="D368" s="130"/>
      <c r="E368" s="130"/>
      <c r="F368" s="28"/>
      <c r="G368" s="28"/>
      <c r="H368" s="28"/>
      <c r="I368" s="28"/>
      <c r="J368" s="28"/>
      <c r="K368" s="130"/>
      <c r="L368" s="130"/>
      <c r="M368" s="130"/>
      <c r="N368" s="130"/>
      <c r="O368" s="1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spans="1:26" ht="15.75" customHeight="1">
      <c r="A369" s="28"/>
      <c r="B369" s="27"/>
      <c r="C369" s="130"/>
      <c r="D369" s="130"/>
      <c r="E369" s="130"/>
      <c r="F369" s="28"/>
      <c r="G369" s="28"/>
      <c r="H369" s="28"/>
      <c r="I369" s="28"/>
      <c r="J369" s="28"/>
      <c r="K369" s="130"/>
      <c r="L369" s="130"/>
      <c r="M369" s="130"/>
      <c r="N369" s="130"/>
      <c r="O369" s="1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spans="1:26" ht="15.75" customHeight="1">
      <c r="A370" s="28"/>
      <c r="B370" s="27"/>
      <c r="C370" s="130"/>
      <c r="D370" s="130"/>
      <c r="E370" s="130"/>
      <c r="F370" s="28"/>
      <c r="G370" s="28"/>
      <c r="H370" s="28"/>
      <c r="I370" s="28"/>
      <c r="J370" s="28"/>
      <c r="K370" s="130"/>
      <c r="L370" s="130"/>
      <c r="M370" s="130"/>
      <c r="N370" s="130"/>
      <c r="O370" s="1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spans="1:26" ht="15.75" customHeight="1">
      <c r="A371" s="28"/>
      <c r="B371" s="27"/>
      <c r="C371" s="130"/>
      <c r="D371" s="130"/>
      <c r="E371" s="130"/>
      <c r="F371" s="28"/>
      <c r="G371" s="28"/>
      <c r="H371" s="28"/>
      <c r="I371" s="28"/>
      <c r="J371" s="28"/>
      <c r="K371" s="130"/>
      <c r="L371" s="130"/>
      <c r="M371" s="130"/>
      <c r="N371" s="130"/>
      <c r="O371" s="1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spans="1:26" ht="15.75" customHeight="1">
      <c r="A372" s="28"/>
      <c r="B372" s="27"/>
      <c r="C372" s="130"/>
      <c r="D372" s="130"/>
      <c r="E372" s="130"/>
      <c r="F372" s="28"/>
      <c r="G372" s="28"/>
      <c r="H372" s="28"/>
      <c r="I372" s="28"/>
      <c r="J372" s="28"/>
      <c r="K372" s="130"/>
      <c r="L372" s="130"/>
      <c r="M372" s="130"/>
      <c r="N372" s="130"/>
      <c r="O372" s="1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spans="1:26" ht="15.75" customHeight="1">
      <c r="A373" s="28"/>
      <c r="B373" s="27"/>
      <c r="C373" s="130"/>
      <c r="D373" s="130"/>
      <c r="E373" s="130"/>
      <c r="F373" s="28"/>
      <c r="G373" s="28"/>
      <c r="H373" s="28"/>
      <c r="I373" s="28"/>
      <c r="J373" s="28"/>
      <c r="K373" s="130"/>
      <c r="L373" s="130"/>
      <c r="M373" s="130"/>
      <c r="N373" s="130"/>
      <c r="O373" s="1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spans="1:26" ht="15.75" customHeight="1">
      <c r="A374" s="28"/>
      <c r="B374" s="27"/>
      <c r="C374" s="130"/>
      <c r="D374" s="130"/>
      <c r="E374" s="130"/>
      <c r="F374" s="28"/>
      <c r="G374" s="28"/>
      <c r="H374" s="28"/>
      <c r="I374" s="28"/>
      <c r="J374" s="28"/>
      <c r="K374" s="130"/>
      <c r="L374" s="130"/>
      <c r="M374" s="130"/>
      <c r="N374" s="130"/>
      <c r="O374" s="1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spans="1:26" ht="15.75" customHeight="1">
      <c r="A375" s="28"/>
      <c r="B375" s="27"/>
      <c r="C375" s="130"/>
      <c r="D375" s="130"/>
      <c r="E375" s="130"/>
      <c r="F375" s="28"/>
      <c r="G375" s="28"/>
      <c r="H375" s="28"/>
      <c r="I375" s="28"/>
      <c r="J375" s="28"/>
      <c r="K375" s="130"/>
      <c r="L375" s="130"/>
      <c r="M375" s="130"/>
      <c r="N375" s="130"/>
      <c r="O375" s="1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spans="1:26" ht="15.75" customHeight="1">
      <c r="A376" s="28"/>
      <c r="B376" s="27"/>
      <c r="C376" s="130"/>
      <c r="D376" s="130"/>
      <c r="E376" s="130"/>
      <c r="F376" s="28"/>
      <c r="G376" s="28"/>
      <c r="H376" s="28"/>
      <c r="I376" s="28"/>
      <c r="J376" s="28"/>
      <c r="K376" s="130"/>
      <c r="L376" s="130"/>
      <c r="M376" s="130"/>
      <c r="N376" s="130"/>
      <c r="O376" s="1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spans="1:26" ht="15.75" customHeight="1">
      <c r="A377" s="28"/>
      <c r="B377" s="27"/>
      <c r="C377" s="130"/>
      <c r="D377" s="130"/>
      <c r="E377" s="130"/>
      <c r="F377" s="28"/>
      <c r="G377" s="28"/>
      <c r="H377" s="28"/>
      <c r="I377" s="28"/>
      <c r="J377" s="28"/>
      <c r="K377" s="130"/>
      <c r="L377" s="130"/>
      <c r="M377" s="130"/>
      <c r="N377" s="130"/>
      <c r="O377" s="1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spans="1:26" ht="15.75" customHeight="1">
      <c r="A378" s="28"/>
      <c r="B378" s="27"/>
      <c r="C378" s="130"/>
      <c r="D378" s="130"/>
      <c r="E378" s="130"/>
      <c r="F378" s="28"/>
      <c r="G378" s="28"/>
      <c r="H378" s="28"/>
      <c r="I378" s="28"/>
      <c r="J378" s="28"/>
      <c r="K378" s="130"/>
      <c r="L378" s="130"/>
      <c r="M378" s="130"/>
      <c r="N378" s="130"/>
      <c r="O378" s="1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spans="1:26" ht="15.75" customHeight="1">
      <c r="A379" s="28"/>
      <c r="B379" s="27"/>
      <c r="C379" s="130"/>
      <c r="D379" s="130"/>
      <c r="E379" s="130"/>
      <c r="F379" s="28"/>
      <c r="G379" s="28"/>
      <c r="H379" s="28"/>
      <c r="I379" s="28"/>
      <c r="J379" s="28"/>
      <c r="K379" s="130"/>
      <c r="L379" s="130"/>
      <c r="M379" s="130"/>
      <c r="N379" s="130"/>
      <c r="O379" s="1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spans="1:26" ht="15.75" customHeight="1">
      <c r="A380" s="28"/>
      <c r="B380" s="27"/>
      <c r="C380" s="130"/>
      <c r="D380" s="130"/>
      <c r="E380" s="130"/>
      <c r="F380" s="28"/>
      <c r="G380" s="28"/>
      <c r="H380" s="28"/>
      <c r="I380" s="28"/>
      <c r="J380" s="28"/>
      <c r="K380" s="130"/>
      <c r="L380" s="130"/>
      <c r="M380" s="130"/>
      <c r="N380" s="130"/>
      <c r="O380" s="1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spans="1:26" ht="15.75" customHeight="1">
      <c r="A381" s="28"/>
      <c r="B381" s="27"/>
      <c r="C381" s="130"/>
      <c r="D381" s="130"/>
      <c r="E381" s="130"/>
      <c r="F381" s="28"/>
      <c r="G381" s="28"/>
      <c r="H381" s="28"/>
      <c r="I381" s="28"/>
      <c r="J381" s="28"/>
      <c r="K381" s="130"/>
      <c r="L381" s="130"/>
      <c r="M381" s="130"/>
      <c r="N381" s="130"/>
      <c r="O381" s="1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spans="1:26" ht="15.75" customHeight="1">
      <c r="A382" s="28"/>
      <c r="B382" s="27"/>
      <c r="C382" s="130"/>
      <c r="D382" s="130"/>
      <c r="E382" s="130"/>
      <c r="F382" s="28"/>
      <c r="G382" s="28"/>
      <c r="H382" s="28"/>
      <c r="I382" s="28"/>
      <c r="J382" s="28"/>
      <c r="K382" s="130"/>
      <c r="L382" s="130"/>
      <c r="M382" s="130"/>
      <c r="N382" s="130"/>
      <c r="O382" s="1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spans="1:26" ht="15.75" customHeight="1">
      <c r="A383" s="28"/>
      <c r="B383" s="27"/>
      <c r="C383" s="130"/>
      <c r="D383" s="130"/>
      <c r="E383" s="130"/>
      <c r="F383" s="28"/>
      <c r="G383" s="28"/>
      <c r="H383" s="28"/>
      <c r="I383" s="28"/>
      <c r="J383" s="28"/>
      <c r="K383" s="130"/>
      <c r="L383" s="130"/>
      <c r="M383" s="130"/>
      <c r="N383" s="130"/>
      <c r="O383" s="1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spans="1:26" ht="15.75" customHeight="1">
      <c r="A384" s="28"/>
      <c r="B384" s="27"/>
      <c r="C384" s="130"/>
      <c r="D384" s="130"/>
      <c r="E384" s="130"/>
      <c r="F384" s="28"/>
      <c r="G384" s="28"/>
      <c r="H384" s="28"/>
      <c r="I384" s="28"/>
      <c r="J384" s="28"/>
      <c r="K384" s="130"/>
      <c r="L384" s="130"/>
      <c r="M384" s="130"/>
      <c r="N384" s="130"/>
      <c r="O384" s="1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spans="1:26" ht="15.75" customHeight="1">
      <c r="A385" s="28"/>
      <c r="B385" s="27"/>
      <c r="C385" s="130"/>
      <c r="D385" s="130"/>
      <c r="E385" s="130"/>
      <c r="F385" s="28"/>
      <c r="G385" s="28"/>
      <c r="H385" s="28"/>
      <c r="I385" s="28"/>
      <c r="J385" s="28"/>
      <c r="K385" s="130"/>
      <c r="L385" s="130"/>
      <c r="M385" s="130"/>
      <c r="N385" s="130"/>
      <c r="O385" s="1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spans="1:26" ht="15.75" customHeight="1">
      <c r="A386" s="28"/>
      <c r="B386" s="27"/>
      <c r="C386" s="130"/>
      <c r="D386" s="130"/>
      <c r="E386" s="130"/>
      <c r="F386" s="28"/>
      <c r="G386" s="28"/>
      <c r="H386" s="28"/>
      <c r="I386" s="28"/>
      <c r="J386" s="28"/>
      <c r="K386" s="130"/>
      <c r="L386" s="130"/>
      <c r="M386" s="130"/>
      <c r="N386" s="130"/>
      <c r="O386" s="1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spans="1:26" ht="15.75" customHeight="1">
      <c r="A387" s="28"/>
      <c r="B387" s="27"/>
      <c r="C387" s="130"/>
      <c r="D387" s="130"/>
      <c r="E387" s="130"/>
      <c r="F387" s="28"/>
      <c r="G387" s="28"/>
      <c r="H387" s="28"/>
      <c r="I387" s="28"/>
      <c r="J387" s="28"/>
      <c r="K387" s="130"/>
      <c r="L387" s="130"/>
      <c r="M387" s="130"/>
      <c r="N387" s="130"/>
      <c r="O387" s="1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spans="1:26" ht="15.75" customHeight="1">
      <c r="A388" s="28"/>
      <c r="B388" s="27"/>
      <c r="C388" s="130"/>
      <c r="D388" s="130"/>
      <c r="E388" s="130"/>
      <c r="F388" s="28"/>
      <c r="G388" s="28"/>
      <c r="H388" s="28"/>
      <c r="I388" s="28"/>
      <c r="J388" s="28"/>
      <c r="K388" s="130"/>
      <c r="L388" s="130"/>
      <c r="M388" s="130"/>
      <c r="N388" s="130"/>
      <c r="O388" s="1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spans="1:26" ht="15.75" customHeight="1">
      <c r="A389" s="28"/>
      <c r="B389" s="27"/>
      <c r="C389" s="130"/>
      <c r="D389" s="130"/>
      <c r="E389" s="130"/>
      <c r="F389" s="28"/>
      <c r="G389" s="28"/>
      <c r="H389" s="28"/>
      <c r="I389" s="28"/>
      <c r="J389" s="28"/>
      <c r="K389" s="130"/>
      <c r="L389" s="130"/>
      <c r="M389" s="130"/>
      <c r="N389" s="130"/>
      <c r="O389" s="1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spans="1:26" ht="15.75" customHeight="1">
      <c r="A390" s="28"/>
      <c r="B390" s="27"/>
      <c r="C390" s="130"/>
      <c r="D390" s="130"/>
      <c r="E390" s="130"/>
      <c r="F390" s="28"/>
      <c r="G390" s="28"/>
      <c r="H390" s="28"/>
      <c r="I390" s="28"/>
      <c r="J390" s="28"/>
      <c r="K390" s="130"/>
      <c r="L390" s="130"/>
      <c r="M390" s="130"/>
      <c r="N390" s="130"/>
      <c r="O390" s="1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spans="1:26" ht="15.75" customHeight="1">
      <c r="A391" s="28"/>
      <c r="B391" s="27"/>
      <c r="C391" s="130"/>
      <c r="D391" s="130"/>
      <c r="E391" s="130"/>
      <c r="F391" s="28"/>
      <c r="G391" s="28"/>
      <c r="H391" s="28"/>
      <c r="I391" s="28"/>
      <c r="J391" s="28"/>
      <c r="K391" s="130"/>
      <c r="L391" s="130"/>
      <c r="M391" s="130"/>
      <c r="N391" s="130"/>
      <c r="O391" s="1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spans="1:26" ht="15.75" customHeight="1">
      <c r="A392" s="28"/>
      <c r="B392" s="27"/>
      <c r="C392" s="130"/>
      <c r="D392" s="130"/>
      <c r="E392" s="130"/>
      <c r="F392" s="28"/>
      <c r="G392" s="28"/>
      <c r="H392" s="28"/>
      <c r="I392" s="28"/>
      <c r="J392" s="28"/>
      <c r="K392" s="130"/>
      <c r="L392" s="130"/>
      <c r="M392" s="130"/>
      <c r="N392" s="130"/>
      <c r="O392" s="1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spans="1:26" ht="15.75" customHeight="1">
      <c r="A393" s="28"/>
      <c r="B393" s="27"/>
      <c r="C393" s="130"/>
      <c r="D393" s="130"/>
      <c r="E393" s="130"/>
      <c r="F393" s="28"/>
      <c r="G393" s="28"/>
      <c r="H393" s="28"/>
      <c r="I393" s="28"/>
      <c r="J393" s="28"/>
      <c r="K393" s="130"/>
      <c r="L393" s="130"/>
      <c r="M393" s="130"/>
      <c r="N393" s="130"/>
      <c r="O393" s="1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spans="1:26" ht="15.75" customHeight="1">
      <c r="A394" s="28"/>
      <c r="B394" s="27"/>
      <c r="C394" s="130"/>
      <c r="D394" s="130"/>
      <c r="E394" s="130"/>
      <c r="F394" s="28"/>
      <c r="G394" s="28"/>
      <c r="H394" s="28"/>
      <c r="I394" s="28"/>
      <c r="J394" s="28"/>
      <c r="K394" s="130"/>
      <c r="L394" s="130"/>
      <c r="M394" s="130"/>
      <c r="N394" s="130"/>
      <c r="O394" s="1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spans="1:26" ht="15.75" customHeight="1">
      <c r="A395" s="28"/>
      <c r="B395" s="27"/>
      <c r="C395" s="130"/>
      <c r="D395" s="130"/>
      <c r="E395" s="130"/>
      <c r="F395" s="28"/>
      <c r="G395" s="28"/>
      <c r="H395" s="28"/>
      <c r="I395" s="28"/>
      <c r="J395" s="28"/>
      <c r="K395" s="130"/>
      <c r="L395" s="130"/>
      <c r="M395" s="130"/>
      <c r="N395" s="130"/>
      <c r="O395" s="1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spans="1:26" ht="15.75" customHeight="1">
      <c r="A396" s="28"/>
      <c r="B396" s="27"/>
      <c r="C396" s="130"/>
      <c r="D396" s="130"/>
      <c r="E396" s="130"/>
      <c r="F396" s="28"/>
      <c r="G396" s="28"/>
      <c r="H396" s="28"/>
      <c r="I396" s="28"/>
      <c r="J396" s="28"/>
      <c r="K396" s="130"/>
      <c r="L396" s="130"/>
      <c r="M396" s="130"/>
      <c r="N396" s="130"/>
      <c r="O396" s="1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spans="1:26" ht="15.75" customHeight="1">
      <c r="A397" s="28"/>
      <c r="B397" s="27"/>
      <c r="C397" s="130"/>
      <c r="D397" s="130"/>
      <c r="E397" s="130"/>
      <c r="F397" s="28"/>
      <c r="G397" s="28"/>
      <c r="H397" s="28"/>
      <c r="I397" s="28"/>
      <c r="J397" s="28"/>
      <c r="K397" s="130"/>
      <c r="L397" s="130"/>
      <c r="M397" s="130"/>
      <c r="N397" s="130"/>
      <c r="O397" s="1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spans="1:26" ht="15.75" customHeight="1">
      <c r="A398" s="28"/>
      <c r="B398" s="27"/>
      <c r="C398" s="130"/>
      <c r="D398" s="130"/>
      <c r="E398" s="130"/>
      <c r="F398" s="28"/>
      <c r="G398" s="28"/>
      <c r="H398" s="28"/>
      <c r="I398" s="28"/>
      <c r="J398" s="28"/>
      <c r="K398" s="130"/>
      <c r="L398" s="130"/>
      <c r="M398" s="130"/>
      <c r="N398" s="130"/>
      <c r="O398" s="1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spans="1:26" ht="15.75" customHeight="1">
      <c r="A399" s="28"/>
      <c r="B399" s="27"/>
      <c r="C399" s="130"/>
      <c r="D399" s="130"/>
      <c r="E399" s="130"/>
      <c r="F399" s="28"/>
      <c r="G399" s="28"/>
      <c r="H399" s="28"/>
      <c r="I399" s="28"/>
      <c r="J399" s="28"/>
      <c r="K399" s="130"/>
      <c r="L399" s="130"/>
      <c r="M399" s="130"/>
      <c r="N399" s="130"/>
      <c r="O399" s="1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spans="1:26" ht="15.75" customHeight="1">
      <c r="A400" s="28"/>
      <c r="B400" s="27"/>
      <c r="C400" s="130"/>
      <c r="D400" s="130"/>
      <c r="E400" s="130"/>
      <c r="F400" s="28"/>
      <c r="G400" s="28"/>
      <c r="H400" s="28"/>
      <c r="I400" s="28"/>
      <c r="J400" s="28"/>
      <c r="K400" s="130"/>
      <c r="L400" s="130"/>
      <c r="M400" s="130"/>
      <c r="N400" s="130"/>
      <c r="O400" s="1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spans="1:26" ht="15.75" customHeight="1">
      <c r="A401" s="28"/>
      <c r="B401" s="27"/>
      <c r="C401" s="130"/>
      <c r="D401" s="130"/>
      <c r="E401" s="130"/>
      <c r="F401" s="28"/>
      <c r="G401" s="28"/>
      <c r="H401" s="28"/>
      <c r="I401" s="28"/>
      <c r="J401" s="28"/>
      <c r="K401" s="130"/>
      <c r="L401" s="130"/>
      <c r="M401" s="130"/>
      <c r="N401" s="130"/>
      <c r="O401" s="1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spans="1:26" ht="15.75" customHeight="1">
      <c r="A402" s="28"/>
      <c r="B402" s="27"/>
      <c r="C402" s="130"/>
      <c r="D402" s="130"/>
      <c r="E402" s="130"/>
      <c r="F402" s="28"/>
      <c r="G402" s="28"/>
      <c r="H402" s="28"/>
      <c r="I402" s="28"/>
      <c r="J402" s="28"/>
      <c r="K402" s="130"/>
      <c r="L402" s="130"/>
      <c r="M402" s="130"/>
      <c r="N402" s="130"/>
      <c r="O402" s="1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spans="1:26" ht="15.75" customHeight="1">
      <c r="A403" s="28"/>
      <c r="B403" s="27"/>
      <c r="C403" s="130"/>
      <c r="D403" s="130"/>
      <c r="E403" s="130"/>
      <c r="F403" s="28"/>
      <c r="G403" s="28"/>
      <c r="H403" s="28"/>
      <c r="I403" s="28"/>
      <c r="J403" s="28"/>
      <c r="K403" s="130"/>
      <c r="L403" s="130"/>
      <c r="M403" s="130"/>
      <c r="N403" s="130"/>
      <c r="O403" s="1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spans="1:26" ht="15.75" customHeight="1">
      <c r="A404" s="28"/>
      <c r="B404" s="27"/>
      <c r="C404" s="130"/>
      <c r="D404" s="130"/>
      <c r="E404" s="130"/>
      <c r="F404" s="28"/>
      <c r="G404" s="28"/>
      <c r="H404" s="28"/>
      <c r="I404" s="28"/>
      <c r="J404" s="28"/>
      <c r="K404" s="130"/>
      <c r="L404" s="130"/>
      <c r="M404" s="130"/>
      <c r="N404" s="130"/>
      <c r="O404" s="1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spans="1:26" ht="15.75" customHeight="1">
      <c r="A405" s="28"/>
      <c r="B405" s="27"/>
      <c r="C405" s="130"/>
      <c r="D405" s="130"/>
      <c r="E405" s="130"/>
      <c r="F405" s="28"/>
      <c r="G405" s="28"/>
      <c r="H405" s="28"/>
      <c r="I405" s="28"/>
      <c r="J405" s="28"/>
      <c r="K405" s="130"/>
      <c r="L405" s="130"/>
      <c r="M405" s="130"/>
      <c r="N405" s="130"/>
      <c r="O405" s="1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spans="1:26" ht="15.75" customHeight="1">
      <c r="A406" s="28"/>
      <c r="B406" s="27"/>
      <c r="C406" s="130"/>
      <c r="D406" s="130"/>
      <c r="E406" s="130"/>
      <c r="F406" s="28"/>
      <c r="G406" s="28"/>
      <c r="H406" s="28"/>
      <c r="I406" s="28"/>
      <c r="J406" s="28"/>
      <c r="K406" s="130"/>
      <c r="L406" s="130"/>
      <c r="M406" s="130"/>
      <c r="N406" s="130"/>
      <c r="O406" s="1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spans="1:26" ht="15.75" customHeight="1">
      <c r="A407" s="28"/>
      <c r="B407" s="27"/>
      <c r="C407" s="130"/>
      <c r="D407" s="130"/>
      <c r="E407" s="130"/>
      <c r="F407" s="28"/>
      <c r="G407" s="28"/>
      <c r="H407" s="28"/>
      <c r="I407" s="28"/>
      <c r="J407" s="28"/>
      <c r="K407" s="130"/>
      <c r="L407" s="130"/>
      <c r="M407" s="130"/>
      <c r="N407" s="130"/>
      <c r="O407" s="1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spans="1:26" ht="15.75" customHeight="1">
      <c r="A408" s="28"/>
      <c r="B408" s="27"/>
      <c r="C408" s="130"/>
      <c r="D408" s="130"/>
      <c r="E408" s="130"/>
      <c r="F408" s="28"/>
      <c r="G408" s="28"/>
      <c r="H408" s="28"/>
      <c r="I408" s="28"/>
      <c r="J408" s="28"/>
      <c r="K408" s="130"/>
      <c r="L408" s="130"/>
      <c r="M408" s="130"/>
      <c r="N408" s="130"/>
      <c r="O408" s="1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spans="1:26" ht="15.75" customHeight="1">
      <c r="A409" s="28"/>
      <c r="B409" s="27"/>
      <c r="C409" s="130"/>
      <c r="D409" s="130"/>
      <c r="E409" s="130"/>
      <c r="F409" s="28"/>
      <c r="G409" s="28"/>
      <c r="H409" s="28"/>
      <c r="I409" s="28"/>
      <c r="J409" s="28"/>
      <c r="K409" s="130"/>
      <c r="L409" s="130"/>
      <c r="M409" s="130"/>
      <c r="N409" s="130"/>
      <c r="O409" s="1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spans="1:26" ht="15.75" customHeight="1">
      <c r="A410" s="28"/>
      <c r="B410" s="27"/>
      <c r="C410" s="130"/>
      <c r="D410" s="130"/>
      <c r="E410" s="130"/>
      <c r="F410" s="28"/>
      <c r="G410" s="28"/>
      <c r="H410" s="28"/>
      <c r="I410" s="28"/>
      <c r="J410" s="28"/>
      <c r="K410" s="130"/>
      <c r="L410" s="130"/>
      <c r="M410" s="130"/>
      <c r="N410" s="130"/>
      <c r="O410" s="1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spans="1:26" ht="15.75" customHeight="1">
      <c r="A411" s="28"/>
      <c r="B411" s="27"/>
      <c r="C411" s="130"/>
      <c r="D411" s="130"/>
      <c r="E411" s="130"/>
      <c r="F411" s="28"/>
      <c r="G411" s="28"/>
      <c r="H411" s="28"/>
      <c r="I411" s="28"/>
      <c r="J411" s="28"/>
      <c r="K411" s="130"/>
      <c r="L411" s="130"/>
      <c r="M411" s="130"/>
      <c r="N411" s="130"/>
      <c r="O411" s="1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spans="1:26" ht="15.75" customHeight="1">
      <c r="A412" s="28"/>
      <c r="B412" s="27"/>
      <c r="C412" s="130"/>
      <c r="D412" s="130"/>
      <c r="E412" s="130"/>
      <c r="F412" s="28"/>
      <c r="G412" s="28"/>
      <c r="H412" s="28"/>
      <c r="I412" s="28"/>
      <c r="J412" s="28"/>
      <c r="K412" s="130"/>
      <c r="L412" s="130"/>
      <c r="M412" s="130"/>
      <c r="N412" s="130"/>
      <c r="O412" s="1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spans="1:26" ht="15.75" customHeight="1">
      <c r="A413" s="28"/>
      <c r="B413" s="27"/>
      <c r="C413" s="130"/>
      <c r="D413" s="130"/>
      <c r="E413" s="130"/>
      <c r="F413" s="28"/>
      <c r="G413" s="28"/>
      <c r="H413" s="28"/>
      <c r="I413" s="28"/>
      <c r="J413" s="28"/>
      <c r="K413" s="130"/>
      <c r="L413" s="130"/>
      <c r="M413" s="130"/>
      <c r="N413" s="130"/>
      <c r="O413" s="1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spans="1:26" ht="15.75" customHeight="1">
      <c r="A414" s="28"/>
      <c r="B414" s="27"/>
      <c r="C414" s="130"/>
      <c r="D414" s="130"/>
      <c r="E414" s="130"/>
      <c r="F414" s="28"/>
      <c r="G414" s="28"/>
      <c r="H414" s="28"/>
      <c r="I414" s="28"/>
      <c r="J414" s="28"/>
      <c r="K414" s="130"/>
      <c r="L414" s="130"/>
      <c r="M414" s="130"/>
      <c r="N414" s="130"/>
      <c r="O414" s="1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spans="1:26" ht="15.75" customHeight="1">
      <c r="A415" s="28"/>
      <c r="B415" s="27"/>
      <c r="C415" s="130"/>
      <c r="D415" s="130"/>
      <c r="E415" s="130"/>
      <c r="F415" s="28"/>
      <c r="G415" s="28"/>
      <c r="H415" s="28"/>
      <c r="I415" s="28"/>
      <c r="J415" s="28"/>
      <c r="K415" s="130"/>
      <c r="L415" s="130"/>
      <c r="M415" s="130"/>
      <c r="N415" s="130"/>
      <c r="O415" s="1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spans="1:26" ht="15.75" customHeight="1">
      <c r="A416" s="28"/>
      <c r="B416" s="27"/>
      <c r="C416" s="130"/>
      <c r="D416" s="130"/>
      <c r="E416" s="130"/>
      <c r="F416" s="28"/>
      <c r="G416" s="28"/>
      <c r="H416" s="28"/>
      <c r="I416" s="28"/>
      <c r="J416" s="28"/>
      <c r="K416" s="130"/>
      <c r="L416" s="130"/>
      <c r="M416" s="130"/>
      <c r="N416" s="130"/>
      <c r="O416" s="1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spans="1:26" ht="15.75" customHeight="1">
      <c r="A417" s="28"/>
      <c r="B417" s="27"/>
      <c r="C417" s="130"/>
      <c r="D417" s="130"/>
      <c r="E417" s="130"/>
      <c r="F417" s="28"/>
      <c r="G417" s="28"/>
      <c r="H417" s="28"/>
      <c r="I417" s="28"/>
      <c r="J417" s="28"/>
      <c r="K417" s="130"/>
      <c r="L417" s="130"/>
      <c r="M417" s="130"/>
      <c r="N417" s="130"/>
      <c r="O417" s="1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spans="1:26" ht="15.75" customHeight="1">
      <c r="A418" s="28"/>
      <c r="B418" s="27"/>
      <c r="C418" s="130"/>
      <c r="D418" s="130"/>
      <c r="E418" s="130"/>
      <c r="F418" s="28"/>
      <c r="G418" s="28"/>
      <c r="H418" s="28"/>
      <c r="I418" s="28"/>
      <c r="J418" s="28"/>
      <c r="K418" s="130"/>
      <c r="L418" s="130"/>
      <c r="M418" s="130"/>
      <c r="N418" s="130"/>
      <c r="O418" s="1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spans="1:26" ht="15.75" customHeight="1">
      <c r="A419" s="28"/>
      <c r="B419" s="27"/>
      <c r="C419" s="130"/>
      <c r="D419" s="130"/>
      <c r="E419" s="130"/>
      <c r="F419" s="28"/>
      <c r="G419" s="28"/>
      <c r="H419" s="28"/>
      <c r="I419" s="28"/>
      <c r="J419" s="28"/>
      <c r="K419" s="130"/>
      <c r="L419" s="130"/>
      <c r="M419" s="130"/>
      <c r="N419" s="130"/>
      <c r="O419" s="1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spans="1:26" ht="15.75" customHeight="1">
      <c r="A420" s="28"/>
      <c r="B420" s="27"/>
      <c r="C420" s="130"/>
      <c r="D420" s="130"/>
      <c r="E420" s="130"/>
      <c r="F420" s="28"/>
      <c r="G420" s="28"/>
      <c r="H420" s="28"/>
      <c r="I420" s="28"/>
      <c r="J420" s="28"/>
      <c r="K420" s="130"/>
      <c r="L420" s="130"/>
      <c r="M420" s="130"/>
      <c r="N420" s="130"/>
      <c r="O420" s="1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spans="1:26" ht="15.75" customHeight="1">
      <c r="A421" s="28"/>
      <c r="B421" s="27"/>
      <c r="C421" s="130"/>
      <c r="D421" s="130"/>
      <c r="E421" s="130"/>
      <c r="F421" s="28"/>
      <c r="G421" s="28"/>
      <c r="H421" s="28"/>
      <c r="I421" s="28"/>
      <c r="J421" s="28"/>
      <c r="K421" s="130"/>
      <c r="L421" s="130"/>
      <c r="M421" s="130"/>
      <c r="N421" s="130"/>
      <c r="O421" s="1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spans="1:26" ht="15.75" customHeight="1">
      <c r="A422" s="28"/>
      <c r="B422" s="27"/>
      <c r="C422" s="130"/>
      <c r="D422" s="130"/>
      <c r="E422" s="130"/>
      <c r="F422" s="28"/>
      <c r="G422" s="28"/>
      <c r="H422" s="28"/>
      <c r="I422" s="28"/>
      <c r="J422" s="28"/>
      <c r="K422" s="130"/>
      <c r="L422" s="130"/>
      <c r="M422" s="130"/>
      <c r="N422" s="130"/>
      <c r="O422" s="1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spans="1:26" ht="15.75" customHeight="1">
      <c r="A423" s="28"/>
      <c r="B423" s="27"/>
      <c r="C423" s="130"/>
      <c r="D423" s="130"/>
      <c r="E423" s="130"/>
      <c r="F423" s="28"/>
      <c r="G423" s="28"/>
      <c r="H423" s="28"/>
      <c r="I423" s="28"/>
      <c r="J423" s="28"/>
      <c r="K423" s="130"/>
      <c r="L423" s="130"/>
      <c r="M423" s="130"/>
      <c r="N423" s="130"/>
      <c r="O423" s="1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spans="1:26" ht="15.75" customHeight="1">
      <c r="A424" s="28"/>
      <c r="B424" s="27"/>
      <c r="C424" s="130"/>
      <c r="D424" s="130"/>
      <c r="E424" s="130"/>
      <c r="F424" s="28"/>
      <c r="G424" s="28"/>
      <c r="H424" s="28"/>
      <c r="I424" s="28"/>
      <c r="J424" s="28"/>
      <c r="K424" s="130"/>
      <c r="L424" s="130"/>
      <c r="M424" s="130"/>
      <c r="N424" s="130"/>
      <c r="O424" s="1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spans="1:26" ht="15.75" customHeight="1">
      <c r="A425" s="28"/>
      <c r="B425" s="27"/>
      <c r="C425" s="130"/>
      <c r="D425" s="130"/>
      <c r="E425" s="130"/>
      <c r="F425" s="28"/>
      <c r="G425" s="28"/>
      <c r="H425" s="28"/>
      <c r="I425" s="28"/>
      <c r="J425" s="28"/>
      <c r="K425" s="130"/>
      <c r="L425" s="130"/>
      <c r="M425" s="130"/>
      <c r="N425" s="130"/>
      <c r="O425" s="1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spans="1:26" ht="15.75" customHeight="1">
      <c r="A426" s="28"/>
      <c r="B426" s="27"/>
      <c r="C426" s="130"/>
      <c r="D426" s="130"/>
      <c r="E426" s="130"/>
      <c r="F426" s="28"/>
      <c r="G426" s="28"/>
      <c r="H426" s="28"/>
      <c r="I426" s="28"/>
      <c r="J426" s="28"/>
      <c r="K426" s="130"/>
      <c r="L426" s="130"/>
      <c r="M426" s="130"/>
      <c r="N426" s="130"/>
      <c r="O426" s="1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spans="1:26" ht="15.75" customHeight="1">
      <c r="A427" s="28"/>
      <c r="B427" s="27"/>
      <c r="C427" s="130"/>
      <c r="D427" s="130"/>
      <c r="E427" s="130"/>
      <c r="F427" s="28"/>
      <c r="G427" s="28"/>
      <c r="H427" s="28"/>
      <c r="I427" s="28"/>
      <c r="J427" s="28"/>
      <c r="K427" s="130"/>
      <c r="L427" s="130"/>
      <c r="M427" s="130"/>
      <c r="N427" s="130"/>
      <c r="O427" s="1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spans="1:26" ht="15.75" customHeight="1">
      <c r="A428" s="28"/>
      <c r="B428" s="27"/>
      <c r="C428" s="130"/>
      <c r="D428" s="130"/>
      <c r="E428" s="130"/>
      <c r="F428" s="28"/>
      <c r="G428" s="28"/>
      <c r="H428" s="28"/>
      <c r="I428" s="28"/>
      <c r="J428" s="28"/>
      <c r="K428" s="130"/>
      <c r="L428" s="130"/>
      <c r="M428" s="130"/>
      <c r="N428" s="130"/>
      <c r="O428" s="1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spans="1:26" ht="15.75" customHeight="1">
      <c r="A429" s="28"/>
      <c r="B429" s="27"/>
      <c r="C429" s="130"/>
      <c r="D429" s="130"/>
      <c r="E429" s="130"/>
      <c r="F429" s="28"/>
      <c r="G429" s="28"/>
      <c r="H429" s="28"/>
      <c r="I429" s="28"/>
      <c r="J429" s="28"/>
      <c r="K429" s="130"/>
      <c r="L429" s="130"/>
      <c r="M429" s="130"/>
      <c r="N429" s="130"/>
      <c r="O429" s="1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spans="1:26" ht="15.75" customHeight="1">
      <c r="A430" s="28"/>
      <c r="B430" s="27"/>
      <c r="C430" s="130"/>
      <c r="D430" s="130"/>
      <c r="E430" s="130"/>
      <c r="F430" s="28"/>
      <c r="G430" s="28"/>
      <c r="H430" s="28"/>
      <c r="I430" s="28"/>
      <c r="J430" s="28"/>
      <c r="K430" s="130"/>
      <c r="L430" s="130"/>
      <c r="M430" s="130"/>
      <c r="N430" s="130"/>
      <c r="O430" s="1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spans="1:26" ht="15.75" customHeight="1">
      <c r="A431" s="28"/>
      <c r="B431" s="27"/>
      <c r="C431" s="130"/>
      <c r="D431" s="130"/>
      <c r="E431" s="130"/>
      <c r="F431" s="28"/>
      <c r="G431" s="28"/>
      <c r="H431" s="28"/>
      <c r="I431" s="28"/>
      <c r="J431" s="28"/>
      <c r="K431" s="130"/>
      <c r="L431" s="130"/>
      <c r="M431" s="130"/>
      <c r="N431" s="130"/>
      <c r="O431" s="1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spans="1:26" ht="15.75" customHeight="1">
      <c r="A432" s="28"/>
      <c r="B432" s="27"/>
      <c r="C432" s="130"/>
      <c r="D432" s="130"/>
      <c r="E432" s="130"/>
      <c r="F432" s="28"/>
      <c r="G432" s="28"/>
      <c r="H432" s="28"/>
      <c r="I432" s="28"/>
      <c r="J432" s="28"/>
      <c r="K432" s="130"/>
      <c r="L432" s="130"/>
      <c r="M432" s="130"/>
      <c r="N432" s="130"/>
      <c r="O432" s="1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spans="1:26" ht="15.75" customHeight="1">
      <c r="A433" s="28"/>
      <c r="B433" s="27"/>
      <c r="C433" s="130"/>
      <c r="D433" s="130"/>
      <c r="E433" s="130"/>
      <c r="F433" s="28"/>
      <c r="G433" s="28"/>
      <c r="H433" s="28"/>
      <c r="I433" s="28"/>
      <c r="J433" s="28"/>
      <c r="K433" s="130"/>
      <c r="L433" s="130"/>
      <c r="M433" s="130"/>
      <c r="N433" s="130"/>
      <c r="O433" s="1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spans="1:26" ht="15.75" customHeight="1">
      <c r="A434" s="28"/>
      <c r="B434" s="27"/>
      <c r="C434" s="130"/>
      <c r="D434" s="130"/>
      <c r="E434" s="130"/>
      <c r="F434" s="28"/>
      <c r="G434" s="28"/>
      <c r="H434" s="28"/>
      <c r="I434" s="28"/>
      <c r="J434" s="28"/>
      <c r="K434" s="130"/>
      <c r="L434" s="130"/>
      <c r="M434" s="130"/>
      <c r="N434" s="130"/>
      <c r="O434" s="1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spans="1:26" ht="15.75" customHeight="1">
      <c r="A435" s="28"/>
      <c r="B435" s="27"/>
      <c r="C435" s="130"/>
      <c r="D435" s="130"/>
      <c r="E435" s="130"/>
      <c r="F435" s="28"/>
      <c r="G435" s="28"/>
      <c r="H435" s="28"/>
      <c r="I435" s="28"/>
      <c r="J435" s="28"/>
      <c r="K435" s="130"/>
      <c r="L435" s="130"/>
      <c r="M435" s="130"/>
      <c r="N435" s="130"/>
      <c r="O435" s="1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spans="1:26" ht="15.75" customHeight="1">
      <c r="A436" s="28"/>
      <c r="B436" s="27"/>
      <c r="C436" s="130"/>
      <c r="D436" s="130"/>
      <c r="E436" s="130"/>
      <c r="F436" s="28"/>
      <c r="G436" s="28"/>
      <c r="H436" s="28"/>
      <c r="I436" s="28"/>
      <c r="J436" s="28"/>
      <c r="K436" s="130"/>
      <c r="L436" s="130"/>
      <c r="M436" s="130"/>
      <c r="N436" s="130"/>
      <c r="O436" s="1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spans="1:26" ht="15.75" customHeight="1">
      <c r="A437" s="28"/>
      <c r="B437" s="27"/>
      <c r="C437" s="130"/>
      <c r="D437" s="130"/>
      <c r="E437" s="130"/>
      <c r="F437" s="28"/>
      <c r="G437" s="28"/>
      <c r="H437" s="28"/>
      <c r="I437" s="28"/>
      <c r="J437" s="28"/>
      <c r="K437" s="130"/>
      <c r="L437" s="130"/>
      <c r="M437" s="130"/>
      <c r="N437" s="130"/>
      <c r="O437" s="1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spans="1:26" ht="15.75" customHeight="1">
      <c r="A438" s="28"/>
      <c r="B438" s="27"/>
      <c r="C438" s="130"/>
      <c r="D438" s="130"/>
      <c r="E438" s="130"/>
      <c r="F438" s="28"/>
      <c r="G438" s="28"/>
      <c r="H438" s="28"/>
      <c r="I438" s="28"/>
      <c r="J438" s="28"/>
      <c r="K438" s="130"/>
      <c r="L438" s="130"/>
      <c r="M438" s="130"/>
      <c r="N438" s="130"/>
      <c r="O438" s="1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spans="1:26" ht="15.75" customHeight="1">
      <c r="A439" s="28"/>
      <c r="B439" s="27"/>
      <c r="C439" s="130"/>
      <c r="D439" s="130"/>
      <c r="E439" s="130"/>
      <c r="F439" s="28"/>
      <c r="G439" s="28"/>
      <c r="H439" s="28"/>
      <c r="I439" s="28"/>
      <c r="J439" s="28"/>
      <c r="K439" s="130"/>
      <c r="L439" s="130"/>
      <c r="M439" s="130"/>
      <c r="N439" s="130"/>
      <c r="O439" s="1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spans="1:26" ht="15.75" customHeight="1">
      <c r="A440" s="28"/>
      <c r="B440" s="27"/>
      <c r="C440" s="130"/>
      <c r="D440" s="130"/>
      <c r="E440" s="130"/>
      <c r="F440" s="28"/>
      <c r="G440" s="28"/>
      <c r="H440" s="28"/>
      <c r="I440" s="28"/>
      <c r="J440" s="28"/>
      <c r="K440" s="130"/>
      <c r="L440" s="130"/>
      <c r="M440" s="130"/>
      <c r="N440" s="130"/>
      <c r="O440" s="1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spans="1:26" ht="15.75" customHeight="1">
      <c r="A441" s="28"/>
      <c r="B441" s="27"/>
      <c r="C441" s="130"/>
      <c r="D441" s="130"/>
      <c r="E441" s="130"/>
      <c r="F441" s="28"/>
      <c r="G441" s="28"/>
      <c r="H441" s="28"/>
      <c r="I441" s="28"/>
      <c r="J441" s="28"/>
      <c r="K441" s="130"/>
      <c r="L441" s="130"/>
      <c r="M441" s="130"/>
      <c r="N441" s="130"/>
      <c r="O441" s="1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spans="1:26" ht="15.75" customHeight="1">
      <c r="A442" s="28"/>
      <c r="B442" s="27"/>
      <c r="C442" s="130"/>
      <c r="D442" s="130"/>
      <c r="E442" s="130"/>
      <c r="F442" s="28"/>
      <c r="G442" s="28"/>
      <c r="H442" s="28"/>
      <c r="I442" s="28"/>
      <c r="J442" s="28"/>
      <c r="K442" s="130"/>
      <c r="L442" s="130"/>
      <c r="M442" s="130"/>
      <c r="N442" s="130"/>
      <c r="O442" s="1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spans="1:26" ht="15.75" customHeight="1">
      <c r="A443" s="28"/>
      <c r="B443" s="27"/>
      <c r="C443" s="130"/>
      <c r="D443" s="130"/>
      <c r="E443" s="130"/>
      <c r="F443" s="28"/>
      <c r="G443" s="28"/>
      <c r="H443" s="28"/>
      <c r="I443" s="28"/>
      <c r="J443" s="28"/>
      <c r="K443" s="130"/>
      <c r="L443" s="130"/>
      <c r="M443" s="130"/>
      <c r="N443" s="130"/>
      <c r="O443" s="1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spans="1:26" ht="15.75" customHeight="1">
      <c r="A444" s="28"/>
      <c r="B444" s="27"/>
      <c r="C444" s="130"/>
      <c r="D444" s="130"/>
      <c r="E444" s="130"/>
      <c r="F444" s="28"/>
      <c r="G444" s="28"/>
      <c r="H444" s="28"/>
      <c r="I444" s="28"/>
      <c r="J444" s="28"/>
      <c r="K444" s="130"/>
      <c r="L444" s="130"/>
      <c r="M444" s="130"/>
      <c r="N444" s="130"/>
      <c r="O444" s="1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spans="1:26" ht="15.75" customHeight="1">
      <c r="A445" s="28"/>
      <c r="B445" s="27"/>
      <c r="C445" s="130"/>
      <c r="D445" s="130"/>
      <c r="E445" s="130"/>
      <c r="F445" s="28"/>
      <c r="G445" s="28"/>
      <c r="H445" s="28"/>
      <c r="I445" s="28"/>
      <c r="J445" s="28"/>
      <c r="K445" s="130"/>
      <c r="L445" s="130"/>
      <c r="M445" s="130"/>
      <c r="N445" s="130"/>
      <c r="O445" s="1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spans="1:26" ht="15.75" customHeight="1">
      <c r="A446" s="28"/>
      <c r="B446" s="27"/>
      <c r="C446" s="130"/>
      <c r="D446" s="130"/>
      <c r="E446" s="130"/>
      <c r="F446" s="28"/>
      <c r="G446" s="28"/>
      <c r="H446" s="28"/>
      <c r="I446" s="28"/>
      <c r="J446" s="28"/>
      <c r="K446" s="130"/>
      <c r="L446" s="130"/>
      <c r="M446" s="130"/>
      <c r="N446" s="130"/>
      <c r="O446" s="1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spans="1:26" ht="15.75" customHeight="1">
      <c r="A447" s="28"/>
      <c r="B447" s="27"/>
      <c r="C447" s="130"/>
      <c r="D447" s="130"/>
      <c r="E447" s="130"/>
      <c r="F447" s="28"/>
      <c r="G447" s="28"/>
      <c r="H447" s="28"/>
      <c r="I447" s="28"/>
      <c r="J447" s="28"/>
      <c r="K447" s="130"/>
      <c r="L447" s="130"/>
      <c r="M447" s="130"/>
      <c r="N447" s="130"/>
      <c r="O447" s="1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spans="1:26" ht="15.75" customHeight="1">
      <c r="A448" s="28"/>
      <c r="B448" s="27"/>
      <c r="C448" s="130"/>
      <c r="D448" s="130"/>
      <c r="E448" s="130"/>
      <c r="F448" s="28"/>
      <c r="G448" s="28"/>
      <c r="H448" s="28"/>
      <c r="I448" s="28"/>
      <c r="J448" s="28"/>
      <c r="K448" s="130"/>
      <c r="L448" s="130"/>
      <c r="M448" s="130"/>
      <c r="N448" s="130"/>
      <c r="O448" s="1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spans="1:26" ht="15.75" customHeight="1">
      <c r="A449" s="28"/>
      <c r="B449" s="27"/>
      <c r="C449" s="130"/>
      <c r="D449" s="130"/>
      <c r="E449" s="130"/>
      <c r="F449" s="28"/>
      <c r="G449" s="28"/>
      <c r="H449" s="28"/>
      <c r="I449" s="28"/>
      <c r="J449" s="28"/>
      <c r="K449" s="130"/>
      <c r="L449" s="130"/>
      <c r="M449" s="130"/>
      <c r="N449" s="130"/>
      <c r="O449" s="1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spans="1:26" ht="15.75" customHeight="1">
      <c r="A450" s="28"/>
      <c r="B450" s="27"/>
      <c r="C450" s="130"/>
      <c r="D450" s="130"/>
      <c r="E450" s="130"/>
      <c r="F450" s="28"/>
      <c r="G450" s="28"/>
      <c r="H450" s="28"/>
      <c r="I450" s="28"/>
      <c r="J450" s="28"/>
      <c r="K450" s="130"/>
      <c r="L450" s="130"/>
      <c r="M450" s="130"/>
      <c r="N450" s="130"/>
      <c r="O450" s="1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spans="1:26" ht="15.75" customHeight="1">
      <c r="A451" s="28"/>
      <c r="B451" s="27"/>
      <c r="C451" s="130"/>
      <c r="D451" s="130"/>
      <c r="E451" s="130"/>
      <c r="F451" s="28"/>
      <c r="G451" s="28"/>
      <c r="H451" s="28"/>
      <c r="I451" s="28"/>
      <c r="J451" s="28"/>
      <c r="K451" s="130"/>
      <c r="L451" s="130"/>
      <c r="M451" s="130"/>
      <c r="N451" s="130"/>
      <c r="O451" s="1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spans="1:26" ht="15.75" customHeight="1">
      <c r="A452" s="28"/>
      <c r="B452" s="27"/>
      <c r="C452" s="130"/>
      <c r="D452" s="130"/>
      <c r="E452" s="130"/>
      <c r="F452" s="28"/>
      <c r="G452" s="28"/>
      <c r="H452" s="28"/>
      <c r="I452" s="28"/>
      <c r="J452" s="28"/>
      <c r="K452" s="130"/>
      <c r="L452" s="130"/>
      <c r="M452" s="130"/>
      <c r="N452" s="130"/>
      <c r="O452" s="1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spans="1:26" ht="15.75" customHeight="1">
      <c r="A453" s="28"/>
      <c r="B453" s="27"/>
      <c r="C453" s="130"/>
      <c r="D453" s="130"/>
      <c r="E453" s="130"/>
      <c r="F453" s="28"/>
      <c r="G453" s="28"/>
      <c r="H453" s="28"/>
      <c r="I453" s="28"/>
      <c r="J453" s="28"/>
      <c r="K453" s="130"/>
      <c r="L453" s="130"/>
      <c r="M453" s="130"/>
      <c r="N453" s="130"/>
      <c r="O453" s="1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spans="1:26" ht="15.75" customHeight="1">
      <c r="A454" s="28"/>
      <c r="B454" s="27"/>
      <c r="C454" s="130"/>
      <c r="D454" s="130"/>
      <c r="E454" s="130"/>
      <c r="F454" s="28"/>
      <c r="G454" s="28"/>
      <c r="H454" s="28"/>
      <c r="I454" s="28"/>
      <c r="J454" s="28"/>
      <c r="K454" s="130"/>
      <c r="L454" s="130"/>
      <c r="M454" s="130"/>
      <c r="N454" s="130"/>
      <c r="O454" s="1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spans="1:26" ht="15.75" customHeight="1">
      <c r="A455" s="28"/>
      <c r="B455" s="27"/>
      <c r="C455" s="130"/>
      <c r="D455" s="130"/>
      <c r="E455" s="130"/>
      <c r="F455" s="28"/>
      <c r="G455" s="28"/>
      <c r="H455" s="28"/>
      <c r="I455" s="28"/>
      <c r="J455" s="28"/>
      <c r="K455" s="130"/>
      <c r="L455" s="130"/>
      <c r="M455" s="130"/>
      <c r="N455" s="130"/>
      <c r="O455" s="1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spans="1:26" ht="15.75" customHeight="1">
      <c r="A456" s="28"/>
      <c r="B456" s="27"/>
      <c r="C456" s="130"/>
      <c r="D456" s="130"/>
      <c r="E456" s="130"/>
      <c r="F456" s="28"/>
      <c r="G456" s="28"/>
      <c r="H456" s="28"/>
      <c r="I456" s="28"/>
      <c r="J456" s="28"/>
      <c r="K456" s="130"/>
      <c r="L456" s="130"/>
      <c r="M456" s="130"/>
      <c r="N456" s="130"/>
      <c r="O456" s="1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spans="1:26" ht="15.75" customHeight="1">
      <c r="A457" s="28"/>
      <c r="B457" s="27"/>
      <c r="C457" s="130"/>
      <c r="D457" s="130"/>
      <c r="E457" s="130"/>
      <c r="F457" s="28"/>
      <c r="G457" s="28"/>
      <c r="H457" s="28"/>
      <c r="I457" s="28"/>
      <c r="J457" s="28"/>
      <c r="K457" s="130"/>
      <c r="L457" s="130"/>
      <c r="M457" s="130"/>
      <c r="N457" s="130"/>
      <c r="O457" s="1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spans="1:26" ht="15.75" customHeight="1">
      <c r="A458" s="28"/>
      <c r="B458" s="27"/>
      <c r="C458" s="130"/>
      <c r="D458" s="130"/>
      <c r="E458" s="130"/>
      <c r="F458" s="28"/>
      <c r="G458" s="28"/>
      <c r="H458" s="28"/>
      <c r="I458" s="28"/>
      <c r="J458" s="28"/>
      <c r="K458" s="130"/>
      <c r="L458" s="130"/>
      <c r="M458" s="130"/>
      <c r="N458" s="130"/>
      <c r="O458" s="1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spans="1:26" ht="15.75" customHeight="1">
      <c r="A459" s="28"/>
      <c r="B459" s="27"/>
      <c r="C459" s="130"/>
      <c r="D459" s="130"/>
      <c r="E459" s="130"/>
      <c r="F459" s="28"/>
      <c r="G459" s="28"/>
      <c r="H459" s="28"/>
      <c r="I459" s="28"/>
      <c r="J459" s="28"/>
      <c r="K459" s="130"/>
      <c r="L459" s="130"/>
      <c r="M459" s="130"/>
      <c r="N459" s="130"/>
      <c r="O459" s="1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spans="1:26" ht="15.75" customHeight="1">
      <c r="A460" s="28"/>
      <c r="B460" s="27"/>
      <c r="C460" s="130"/>
      <c r="D460" s="130"/>
      <c r="E460" s="130"/>
      <c r="F460" s="28"/>
      <c r="G460" s="28"/>
      <c r="H460" s="28"/>
      <c r="I460" s="28"/>
      <c r="J460" s="28"/>
      <c r="K460" s="130"/>
      <c r="L460" s="130"/>
      <c r="M460" s="130"/>
      <c r="N460" s="130"/>
      <c r="O460" s="1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spans="1:26" ht="15.75" customHeight="1">
      <c r="A461" s="28"/>
      <c r="B461" s="27"/>
      <c r="C461" s="130"/>
      <c r="D461" s="130"/>
      <c r="E461" s="130"/>
      <c r="F461" s="28"/>
      <c r="G461" s="28"/>
      <c r="H461" s="28"/>
      <c r="I461" s="28"/>
      <c r="J461" s="28"/>
      <c r="K461" s="130"/>
      <c r="L461" s="130"/>
      <c r="M461" s="130"/>
      <c r="N461" s="130"/>
      <c r="O461" s="1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spans="1:26" ht="15.75" customHeight="1">
      <c r="A462" s="28"/>
      <c r="B462" s="27"/>
      <c r="C462" s="130"/>
      <c r="D462" s="130"/>
      <c r="E462" s="130"/>
      <c r="F462" s="28"/>
      <c r="G462" s="28"/>
      <c r="H462" s="28"/>
      <c r="I462" s="28"/>
      <c r="J462" s="28"/>
      <c r="K462" s="130"/>
      <c r="L462" s="130"/>
      <c r="M462" s="130"/>
      <c r="N462" s="130"/>
      <c r="O462" s="1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spans="1:26" ht="15.75" customHeight="1">
      <c r="A463" s="28"/>
      <c r="B463" s="27"/>
      <c r="C463" s="130"/>
      <c r="D463" s="130"/>
      <c r="E463" s="130"/>
      <c r="F463" s="28"/>
      <c r="G463" s="28"/>
      <c r="H463" s="28"/>
      <c r="I463" s="28"/>
      <c r="J463" s="28"/>
      <c r="K463" s="130"/>
      <c r="L463" s="130"/>
      <c r="M463" s="130"/>
      <c r="N463" s="130"/>
      <c r="O463" s="1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spans="1:26" ht="15.75" customHeight="1">
      <c r="A464" s="28"/>
      <c r="B464" s="27"/>
      <c r="C464" s="130"/>
      <c r="D464" s="130"/>
      <c r="E464" s="130"/>
      <c r="F464" s="28"/>
      <c r="G464" s="28"/>
      <c r="H464" s="28"/>
      <c r="I464" s="28"/>
      <c r="J464" s="28"/>
      <c r="K464" s="130"/>
      <c r="L464" s="130"/>
      <c r="M464" s="130"/>
      <c r="N464" s="130"/>
      <c r="O464" s="1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spans="1:26" ht="15.75" customHeight="1">
      <c r="A465" s="28"/>
      <c r="B465" s="27"/>
      <c r="C465" s="130"/>
      <c r="D465" s="130"/>
      <c r="E465" s="130"/>
      <c r="F465" s="28"/>
      <c r="G465" s="28"/>
      <c r="H465" s="28"/>
      <c r="I465" s="28"/>
      <c r="J465" s="28"/>
      <c r="K465" s="130"/>
      <c r="L465" s="130"/>
      <c r="M465" s="130"/>
      <c r="N465" s="130"/>
      <c r="O465" s="1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spans="1:26" ht="15.75" customHeight="1">
      <c r="A466" s="28"/>
      <c r="B466" s="27"/>
      <c r="C466" s="130"/>
      <c r="D466" s="130"/>
      <c r="E466" s="130"/>
      <c r="F466" s="28"/>
      <c r="G466" s="28"/>
      <c r="H466" s="28"/>
      <c r="I466" s="28"/>
      <c r="J466" s="28"/>
      <c r="K466" s="130"/>
      <c r="L466" s="130"/>
      <c r="M466" s="130"/>
      <c r="N466" s="130"/>
      <c r="O466" s="1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spans="1:26" ht="15.75" customHeight="1">
      <c r="A467" s="28"/>
      <c r="B467" s="27"/>
      <c r="C467" s="130"/>
      <c r="D467" s="130"/>
      <c r="E467" s="130"/>
      <c r="F467" s="28"/>
      <c r="G467" s="28"/>
      <c r="H467" s="28"/>
      <c r="I467" s="28"/>
      <c r="J467" s="28"/>
      <c r="K467" s="130"/>
      <c r="L467" s="130"/>
      <c r="M467" s="130"/>
      <c r="N467" s="130"/>
      <c r="O467" s="1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spans="1:26" ht="15.75" customHeight="1">
      <c r="A468" s="28"/>
      <c r="B468" s="27"/>
      <c r="C468" s="130"/>
      <c r="D468" s="130"/>
      <c r="E468" s="130"/>
      <c r="F468" s="28"/>
      <c r="G468" s="28"/>
      <c r="H468" s="28"/>
      <c r="I468" s="28"/>
      <c r="J468" s="28"/>
      <c r="K468" s="130"/>
      <c r="L468" s="130"/>
      <c r="M468" s="130"/>
      <c r="N468" s="130"/>
      <c r="O468" s="1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spans="1:26" ht="15.75" customHeight="1">
      <c r="A469" s="28"/>
      <c r="B469" s="27"/>
      <c r="C469" s="130"/>
      <c r="D469" s="130"/>
      <c r="E469" s="130"/>
      <c r="F469" s="28"/>
      <c r="G469" s="28"/>
      <c r="H469" s="28"/>
      <c r="I469" s="28"/>
      <c r="J469" s="28"/>
      <c r="K469" s="130"/>
      <c r="L469" s="130"/>
      <c r="M469" s="130"/>
      <c r="N469" s="130"/>
      <c r="O469" s="1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spans="1:26" ht="15.75" customHeight="1">
      <c r="A470" s="28"/>
      <c r="B470" s="27"/>
      <c r="C470" s="130"/>
      <c r="D470" s="130"/>
      <c r="E470" s="130"/>
      <c r="F470" s="28"/>
      <c r="G470" s="28"/>
      <c r="H470" s="28"/>
      <c r="I470" s="28"/>
      <c r="J470" s="28"/>
      <c r="K470" s="130"/>
      <c r="L470" s="130"/>
      <c r="M470" s="130"/>
      <c r="N470" s="130"/>
      <c r="O470" s="1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spans="1:26" ht="15.75" customHeight="1">
      <c r="A471" s="28"/>
      <c r="B471" s="27"/>
      <c r="C471" s="130"/>
      <c r="D471" s="130"/>
      <c r="E471" s="130"/>
      <c r="F471" s="28"/>
      <c r="G471" s="28"/>
      <c r="H471" s="28"/>
      <c r="I471" s="28"/>
      <c r="J471" s="28"/>
      <c r="K471" s="130"/>
      <c r="L471" s="130"/>
      <c r="M471" s="130"/>
      <c r="N471" s="130"/>
      <c r="O471" s="1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spans="1:26" ht="15.75" customHeight="1">
      <c r="A472" s="28"/>
      <c r="B472" s="27"/>
      <c r="C472" s="130"/>
      <c r="D472" s="130"/>
      <c r="E472" s="130"/>
      <c r="F472" s="28"/>
      <c r="G472" s="28"/>
      <c r="H472" s="28"/>
      <c r="I472" s="28"/>
      <c r="J472" s="28"/>
      <c r="K472" s="130"/>
      <c r="L472" s="130"/>
      <c r="M472" s="130"/>
      <c r="N472" s="130"/>
      <c r="O472" s="1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spans="1:26" ht="15.75" customHeight="1">
      <c r="A473" s="28"/>
      <c r="B473" s="27"/>
      <c r="C473" s="130"/>
      <c r="D473" s="130"/>
      <c r="E473" s="130"/>
      <c r="F473" s="28"/>
      <c r="G473" s="28"/>
      <c r="H473" s="28"/>
      <c r="I473" s="28"/>
      <c r="J473" s="28"/>
      <c r="K473" s="130"/>
      <c r="L473" s="130"/>
      <c r="M473" s="130"/>
      <c r="N473" s="130"/>
      <c r="O473" s="1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spans="1:26" ht="15.75" customHeight="1">
      <c r="A474" s="28"/>
      <c r="B474" s="27"/>
      <c r="C474" s="130"/>
      <c r="D474" s="130"/>
      <c r="E474" s="130"/>
      <c r="F474" s="28"/>
      <c r="G474" s="28"/>
      <c r="H474" s="28"/>
      <c r="I474" s="28"/>
      <c r="J474" s="28"/>
      <c r="K474" s="130"/>
      <c r="L474" s="130"/>
      <c r="M474" s="130"/>
      <c r="N474" s="130"/>
      <c r="O474" s="1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spans="1:26" ht="15.75" customHeight="1">
      <c r="A475" s="28"/>
      <c r="B475" s="27"/>
      <c r="C475" s="130"/>
      <c r="D475" s="130"/>
      <c r="E475" s="130"/>
      <c r="F475" s="28"/>
      <c r="G475" s="28"/>
      <c r="H475" s="28"/>
      <c r="I475" s="28"/>
      <c r="J475" s="28"/>
      <c r="K475" s="130"/>
      <c r="L475" s="130"/>
      <c r="M475" s="130"/>
      <c r="N475" s="130"/>
      <c r="O475" s="1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spans="1:26" ht="15.75" customHeight="1">
      <c r="A476" s="28"/>
      <c r="B476" s="27"/>
      <c r="C476" s="130"/>
      <c r="D476" s="130"/>
      <c r="E476" s="130"/>
      <c r="F476" s="28"/>
      <c r="G476" s="28"/>
      <c r="H476" s="28"/>
      <c r="I476" s="28"/>
      <c r="J476" s="28"/>
      <c r="K476" s="130"/>
      <c r="L476" s="130"/>
      <c r="M476" s="130"/>
      <c r="N476" s="130"/>
      <c r="O476" s="1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spans="1:26" ht="15.75" customHeight="1">
      <c r="A477" s="28"/>
      <c r="B477" s="27"/>
      <c r="C477" s="130"/>
      <c r="D477" s="130"/>
      <c r="E477" s="130"/>
      <c r="F477" s="28"/>
      <c r="G477" s="28"/>
      <c r="H477" s="28"/>
      <c r="I477" s="28"/>
      <c r="J477" s="28"/>
      <c r="K477" s="130"/>
      <c r="L477" s="130"/>
      <c r="M477" s="130"/>
      <c r="N477" s="130"/>
      <c r="O477" s="1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spans="1:26" ht="15.75" customHeight="1">
      <c r="A478" s="28"/>
      <c r="B478" s="27"/>
      <c r="C478" s="130"/>
      <c r="D478" s="130"/>
      <c r="E478" s="130"/>
      <c r="F478" s="28"/>
      <c r="G478" s="28"/>
      <c r="H478" s="28"/>
      <c r="I478" s="28"/>
      <c r="J478" s="28"/>
      <c r="K478" s="130"/>
      <c r="L478" s="130"/>
      <c r="M478" s="130"/>
      <c r="N478" s="130"/>
      <c r="O478" s="1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spans="1:26" ht="15.75" customHeight="1">
      <c r="A479" s="28"/>
      <c r="B479" s="27"/>
      <c r="C479" s="130"/>
      <c r="D479" s="130"/>
      <c r="E479" s="130"/>
      <c r="F479" s="28"/>
      <c r="G479" s="28"/>
      <c r="H479" s="28"/>
      <c r="I479" s="28"/>
      <c r="J479" s="28"/>
      <c r="K479" s="130"/>
      <c r="L479" s="130"/>
      <c r="M479" s="130"/>
      <c r="N479" s="130"/>
      <c r="O479" s="1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spans="1:26" ht="15.75" customHeight="1">
      <c r="A480" s="28"/>
      <c r="B480" s="27"/>
      <c r="C480" s="130"/>
      <c r="D480" s="130"/>
      <c r="E480" s="130"/>
      <c r="F480" s="28"/>
      <c r="G480" s="28"/>
      <c r="H480" s="28"/>
      <c r="I480" s="28"/>
      <c r="J480" s="28"/>
      <c r="K480" s="130"/>
      <c r="L480" s="130"/>
      <c r="M480" s="130"/>
      <c r="N480" s="130"/>
      <c r="O480" s="1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spans="1:26" ht="15.75" customHeight="1">
      <c r="A481" s="28"/>
      <c r="B481" s="27"/>
      <c r="C481" s="130"/>
      <c r="D481" s="130"/>
      <c r="E481" s="130"/>
      <c r="F481" s="28"/>
      <c r="G481" s="28"/>
      <c r="H481" s="28"/>
      <c r="I481" s="28"/>
      <c r="J481" s="28"/>
      <c r="K481" s="130"/>
      <c r="L481" s="130"/>
      <c r="M481" s="130"/>
      <c r="N481" s="130"/>
      <c r="O481" s="1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spans="1:26" ht="15.75" customHeight="1">
      <c r="A482" s="28"/>
      <c r="B482" s="27"/>
      <c r="C482" s="130"/>
      <c r="D482" s="130"/>
      <c r="E482" s="130"/>
      <c r="F482" s="28"/>
      <c r="G482" s="28"/>
      <c r="H482" s="28"/>
      <c r="I482" s="28"/>
      <c r="J482" s="28"/>
      <c r="K482" s="130"/>
      <c r="L482" s="130"/>
      <c r="M482" s="130"/>
      <c r="N482" s="130"/>
      <c r="O482" s="1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spans="1:26" ht="15.75" customHeight="1">
      <c r="A483" s="28"/>
      <c r="B483" s="27"/>
      <c r="C483" s="130"/>
      <c r="D483" s="130"/>
      <c r="E483" s="130"/>
      <c r="F483" s="28"/>
      <c r="G483" s="28"/>
      <c r="H483" s="28"/>
      <c r="I483" s="28"/>
      <c r="J483" s="28"/>
      <c r="K483" s="130"/>
      <c r="L483" s="130"/>
      <c r="M483" s="130"/>
      <c r="N483" s="130"/>
      <c r="O483" s="1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spans="1:26" ht="15.75" customHeight="1">
      <c r="A484" s="28"/>
      <c r="B484" s="27"/>
      <c r="C484" s="130"/>
      <c r="D484" s="130"/>
      <c r="E484" s="130"/>
      <c r="F484" s="28"/>
      <c r="G484" s="28"/>
      <c r="H484" s="28"/>
      <c r="I484" s="28"/>
      <c r="J484" s="28"/>
      <c r="K484" s="130"/>
      <c r="L484" s="130"/>
      <c r="M484" s="130"/>
      <c r="N484" s="130"/>
      <c r="O484" s="1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spans="1:26" ht="15.75" customHeight="1">
      <c r="A485" s="28"/>
      <c r="B485" s="27"/>
      <c r="C485" s="130"/>
      <c r="D485" s="130"/>
      <c r="E485" s="130"/>
      <c r="F485" s="28"/>
      <c r="G485" s="28"/>
      <c r="H485" s="28"/>
      <c r="I485" s="28"/>
      <c r="J485" s="28"/>
      <c r="K485" s="130"/>
      <c r="L485" s="130"/>
      <c r="M485" s="130"/>
      <c r="N485" s="130"/>
      <c r="O485" s="1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spans="1:26" ht="15.75" customHeight="1">
      <c r="A486" s="28"/>
      <c r="B486" s="27"/>
      <c r="C486" s="130"/>
      <c r="D486" s="130"/>
      <c r="E486" s="130"/>
      <c r="F486" s="28"/>
      <c r="G486" s="28"/>
      <c r="H486" s="28"/>
      <c r="I486" s="28"/>
      <c r="J486" s="28"/>
      <c r="K486" s="130"/>
      <c r="L486" s="130"/>
      <c r="M486" s="130"/>
      <c r="N486" s="130"/>
      <c r="O486" s="1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spans="1:26" ht="15.75" customHeight="1">
      <c r="A487" s="28"/>
      <c r="B487" s="27"/>
      <c r="C487" s="130"/>
      <c r="D487" s="130"/>
      <c r="E487" s="130"/>
      <c r="F487" s="28"/>
      <c r="G487" s="28"/>
      <c r="H487" s="28"/>
      <c r="I487" s="28"/>
      <c r="J487" s="28"/>
      <c r="K487" s="130"/>
      <c r="L487" s="130"/>
      <c r="M487" s="130"/>
      <c r="N487" s="130"/>
      <c r="O487" s="1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spans="1:26" ht="15.75" customHeight="1">
      <c r="A488" s="28"/>
      <c r="B488" s="27"/>
      <c r="C488" s="130"/>
      <c r="D488" s="130"/>
      <c r="E488" s="130"/>
      <c r="F488" s="28"/>
      <c r="G488" s="28"/>
      <c r="H488" s="28"/>
      <c r="I488" s="28"/>
      <c r="J488" s="28"/>
      <c r="K488" s="130"/>
      <c r="L488" s="130"/>
      <c r="M488" s="130"/>
      <c r="N488" s="130"/>
      <c r="O488" s="1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spans="1:26" ht="15.75" customHeight="1">
      <c r="A489" s="28"/>
      <c r="B489" s="27"/>
      <c r="C489" s="130"/>
      <c r="D489" s="130"/>
      <c r="E489" s="130"/>
      <c r="F489" s="28"/>
      <c r="G489" s="28"/>
      <c r="H489" s="28"/>
      <c r="I489" s="28"/>
      <c r="J489" s="28"/>
      <c r="K489" s="130"/>
      <c r="L489" s="130"/>
      <c r="M489" s="130"/>
      <c r="N489" s="130"/>
      <c r="O489" s="1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spans="1:26" ht="15.75" customHeight="1">
      <c r="A490" s="28"/>
      <c r="B490" s="27"/>
      <c r="C490" s="130"/>
      <c r="D490" s="130"/>
      <c r="E490" s="130"/>
      <c r="F490" s="28"/>
      <c r="G490" s="28"/>
      <c r="H490" s="28"/>
      <c r="I490" s="28"/>
      <c r="J490" s="28"/>
      <c r="K490" s="130"/>
      <c r="L490" s="130"/>
      <c r="M490" s="130"/>
      <c r="N490" s="130"/>
      <c r="O490" s="1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spans="1:26" ht="15.75" customHeight="1">
      <c r="A491" s="28"/>
      <c r="B491" s="27"/>
      <c r="C491" s="130"/>
      <c r="D491" s="130"/>
      <c r="E491" s="130"/>
      <c r="F491" s="28"/>
      <c r="G491" s="28"/>
      <c r="H491" s="28"/>
      <c r="I491" s="28"/>
      <c r="J491" s="28"/>
      <c r="K491" s="130"/>
      <c r="L491" s="130"/>
      <c r="M491" s="130"/>
      <c r="N491" s="130"/>
      <c r="O491" s="1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spans="1:26" ht="15.75" customHeight="1">
      <c r="A492" s="28"/>
      <c r="B492" s="27"/>
      <c r="C492" s="130"/>
      <c r="D492" s="130"/>
      <c r="E492" s="130"/>
      <c r="F492" s="28"/>
      <c r="G492" s="28"/>
      <c r="H492" s="28"/>
      <c r="I492" s="28"/>
      <c r="J492" s="28"/>
      <c r="K492" s="130"/>
      <c r="L492" s="130"/>
      <c r="M492" s="130"/>
      <c r="N492" s="130"/>
      <c r="O492" s="1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spans="1:26" ht="15.75" customHeight="1">
      <c r="A493" s="28"/>
      <c r="B493" s="27"/>
      <c r="C493" s="130"/>
      <c r="D493" s="130"/>
      <c r="E493" s="130"/>
      <c r="F493" s="28"/>
      <c r="G493" s="28"/>
      <c r="H493" s="28"/>
      <c r="I493" s="28"/>
      <c r="J493" s="28"/>
      <c r="K493" s="130"/>
      <c r="L493" s="130"/>
      <c r="M493" s="130"/>
      <c r="N493" s="130"/>
      <c r="O493" s="1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spans="1:26" ht="15.75" customHeight="1">
      <c r="A494" s="28"/>
      <c r="B494" s="27"/>
      <c r="C494" s="130"/>
      <c r="D494" s="130"/>
      <c r="E494" s="130"/>
      <c r="F494" s="28"/>
      <c r="G494" s="28"/>
      <c r="H494" s="28"/>
      <c r="I494" s="28"/>
      <c r="J494" s="28"/>
      <c r="K494" s="130"/>
      <c r="L494" s="130"/>
      <c r="M494" s="130"/>
      <c r="N494" s="130"/>
      <c r="O494" s="1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spans="1:26" ht="15.75" customHeight="1">
      <c r="A495" s="28"/>
      <c r="B495" s="27"/>
      <c r="C495" s="130"/>
      <c r="D495" s="130"/>
      <c r="E495" s="130"/>
      <c r="F495" s="28"/>
      <c r="G495" s="28"/>
      <c r="H495" s="28"/>
      <c r="I495" s="28"/>
      <c r="J495" s="28"/>
      <c r="K495" s="130"/>
      <c r="L495" s="130"/>
      <c r="M495" s="130"/>
      <c r="N495" s="130"/>
      <c r="O495" s="1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spans="1:26" ht="15.75" customHeight="1">
      <c r="A496" s="28"/>
      <c r="B496" s="27"/>
      <c r="C496" s="130"/>
      <c r="D496" s="130"/>
      <c r="E496" s="130"/>
      <c r="F496" s="28"/>
      <c r="G496" s="28"/>
      <c r="H496" s="28"/>
      <c r="I496" s="28"/>
      <c r="J496" s="28"/>
      <c r="K496" s="130"/>
      <c r="L496" s="130"/>
      <c r="M496" s="130"/>
      <c r="N496" s="130"/>
      <c r="O496" s="1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spans="1:26" ht="15.75" customHeight="1">
      <c r="A497" s="28"/>
      <c r="B497" s="27"/>
      <c r="C497" s="130"/>
      <c r="D497" s="130"/>
      <c r="E497" s="130"/>
      <c r="F497" s="28"/>
      <c r="G497" s="28"/>
      <c r="H497" s="28"/>
      <c r="I497" s="28"/>
      <c r="J497" s="28"/>
      <c r="K497" s="130"/>
      <c r="L497" s="130"/>
      <c r="M497" s="130"/>
      <c r="N497" s="130"/>
      <c r="O497" s="1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spans="1:26" ht="15.75" customHeight="1">
      <c r="A498" s="28"/>
      <c r="B498" s="27"/>
      <c r="C498" s="130"/>
      <c r="D498" s="130"/>
      <c r="E498" s="130"/>
      <c r="F498" s="28"/>
      <c r="G498" s="28"/>
      <c r="H498" s="28"/>
      <c r="I498" s="28"/>
      <c r="J498" s="28"/>
      <c r="K498" s="130"/>
      <c r="L498" s="130"/>
      <c r="M498" s="130"/>
      <c r="N498" s="130"/>
      <c r="O498" s="1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spans="1:26" ht="15.75" customHeight="1">
      <c r="A499" s="28"/>
      <c r="B499" s="27"/>
      <c r="C499" s="130"/>
      <c r="D499" s="130"/>
      <c r="E499" s="130"/>
      <c r="F499" s="28"/>
      <c r="G499" s="28"/>
      <c r="H499" s="28"/>
      <c r="I499" s="28"/>
      <c r="J499" s="28"/>
      <c r="K499" s="130"/>
      <c r="L499" s="130"/>
      <c r="M499" s="130"/>
      <c r="N499" s="130"/>
      <c r="O499" s="1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spans="1:26" ht="15.75" customHeight="1">
      <c r="A500" s="28"/>
      <c r="B500" s="27"/>
      <c r="C500" s="130"/>
      <c r="D500" s="130"/>
      <c r="E500" s="130"/>
      <c r="F500" s="28"/>
      <c r="G500" s="28"/>
      <c r="H500" s="28"/>
      <c r="I500" s="28"/>
      <c r="J500" s="28"/>
      <c r="K500" s="130"/>
      <c r="L500" s="130"/>
      <c r="M500" s="130"/>
      <c r="N500" s="130"/>
      <c r="O500" s="1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spans="1:26" ht="15.75" customHeight="1">
      <c r="A501" s="28"/>
      <c r="B501" s="27"/>
      <c r="C501" s="130"/>
      <c r="D501" s="130"/>
      <c r="E501" s="130"/>
      <c r="F501" s="28"/>
      <c r="G501" s="28"/>
      <c r="H501" s="28"/>
      <c r="I501" s="28"/>
      <c r="J501" s="28"/>
      <c r="K501" s="130"/>
      <c r="L501" s="130"/>
      <c r="M501" s="130"/>
      <c r="N501" s="130"/>
      <c r="O501" s="1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spans="1:26" ht="15.75" customHeight="1">
      <c r="A502" s="28"/>
      <c r="B502" s="27"/>
      <c r="C502" s="130"/>
      <c r="D502" s="130"/>
      <c r="E502" s="130"/>
      <c r="F502" s="28"/>
      <c r="G502" s="28"/>
      <c r="H502" s="28"/>
      <c r="I502" s="28"/>
      <c r="J502" s="28"/>
      <c r="K502" s="130"/>
      <c r="L502" s="130"/>
      <c r="M502" s="130"/>
      <c r="N502" s="130"/>
      <c r="O502" s="1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spans="1:26" ht="15.75" customHeight="1">
      <c r="A503" s="28"/>
      <c r="B503" s="27"/>
      <c r="C503" s="130"/>
      <c r="D503" s="130"/>
      <c r="E503" s="130"/>
      <c r="F503" s="28"/>
      <c r="G503" s="28"/>
      <c r="H503" s="28"/>
      <c r="I503" s="28"/>
      <c r="J503" s="28"/>
      <c r="K503" s="130"/>
      <c r="L503" s="130"/>
      <c r="M503" s="130"/>
      <c r="N503" s="130"/>
      <c r="O503" s="1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spans="1:26" ht="15.75" customHeight="1">
      <c r="A504" s="28"/>
      <c r="B504" s="27"/>
      <c r="C504" s="130"/>
      <c r="D504" s="130"/>
      <c r="E504" s="130"/>
      <c r="F504" s="28"/>
      <c r="G504" s="28"/>
      <c r="H504" s="28"/>
      <c r="I504" s="28"/>
      <c r="J504" s="28"/>
      <c r="K504" s="130"/>
      <c r="L504" s="130"/>
      <c r="M504" s="130"/>
      <c r="N504" s="130"/>
      <c r="O504" s="1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spans="1:26" ht="15.75" customHeight="1">
      <c r="A505" s="28"/>
      <c r="B505" s="27"/>
      <c r="C505" s="130"/>
      <c r="D505" s="130"/>
      <c r="E505" s="130"/>
      <c r="F505" s="28"/>
      <c r="G505" s="28"/>
      <c r="H505" s="28"/>
      <c r="I505" s="28"/>
      <c r="J505" s="28"/>
      <c r="K505" s="130"/>
      <c r="L505" s="130"/>
      <c r="M505" s="130"/>
      <c r="N505" s="130"/>
      <c r="O505" s="1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spans="1:26" ht="15.75" customHeight="1">
      <c r="A506" s="28"/>
      <c r="B506" s="27"/>
      <c r="C506" s="130"/>
      <c r="D506" s="130"/>
      <c r="E506" s="130"/>
      <c r="F506" s="28"/>
      <c r="G506" s="28"/>
      <c r="H506" s="28"/>
      <c r="I506" s="28"/>
      <c r="J506" s="28"/>
      <c r="K506" s="130"/>
      <c r="L506" s="130"/>
      <c r="M506" s="130"/>
      <c r="N506" s="130"/>
      <c r="O506" s="1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spans="1:26" ht="15.75" customHeight="1">
      <c r="A507" s="28"/>
      <c r="B507" s="27"/>
      <c r="C507" s="130"/>
      <c r="D507" s="130"/>
      <c r="E507" s="130"/>
      <c r="F507" s="28"/>
      <c r="G507" s="28"/>
      <c r="H507" s="28"/>
      <c r="I507" s="28"/>
      <c r="J507" s="28"/>
      <c r="K507" s="130"/>
      <c r="L507" s="130"/>
      <c r="M507" s="130"/>
      <c r="N507" s="130"/>
      <c r="O507" s="1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spans="1:26" ht="15.75" customHeight="1">
      <c r="A508" s="28"/>
      <c r="B508" s="27"/>
      <c r="C508" s="130"/>
      <c r="D508" s="130"/>
      <c r="E508" s="130"/>
      <c r="F508" s="28"/>
      <c r="G508" s="28"/>
      <c r="H508" s="28"/>
      <c r="I508" s="28"/>
      <c r="J508" s="28"/>
      <c r="K508" s="130"/>
      <c r="L508" s="130"/>
      <c r="M508" s="130"/>
      <c r="N508" s="130"/>
      <c r="O508" s="1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spans="1:26" ht="15.75" customHeight="1">
      <c r="A509" s="28"/>
      <c r="B509" s="27"/>
      <c r="C509" s="130"/>
      <c r="D509" s="130"/>
      <c r="E509" s="130"/>
      <c r="F509" s="28"/>
      <c r="G509" s="28"/>
      <c r="H509" s="28"/>
      <c r="I509" s="28"/>
      <c r="J509" s="28"/>
      <c r="K509" s="130"/>
      <c r="L509" s="130"/>
      <c r="M509" s="130"/>
      <c r="N509" s="130"/>
      <c r="O509" s="1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spans="1:26" ht="15.75" customHeight="1">
      <c r="A510" s="28"/>
      <c r="B510" s="27"/>
      <c r="C510" s="130"/>
      <c r="D510" s="130"/>
      <c r="E510" s="130"/>
      <c r="F510" s="28"/>
      <c r="G510" s="28"/>
      <c r="H510" s="28"/>
      <c r="I510" s="28"/>
      <c r="J510" s="28"/>
      <c r="K510" s="130"/>
      <c r="L510" s="130"/>
      <c r="M510" s="130"/>
      <c r="N510" s="130"/>
      <c r="O510" s="1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spans="1:26" ht="15.75" customHeight="1">
      <c r="A511" s="28"/>
      <c r="B511" s="27"/>
      <c r="C511" s="130"/>
      <c r="D511" s="130"/>
      <c r="E511" s="130"/>
      <c r="F511" s="28"/>
      <c r="G511" s="28"/>
      <c r="H511" s="28"/>
      <c r="I511" s="28"/>
      <c r="J511" s="28"/>
      <c r="K511" s="130"/>
      <c r="L511" s="130"/>
      <c r="M511" s="130"/>
      <c r="N511" s="130"/>
      <c r="O511" s="1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spans="1:26" ht="15.75" customHeight="1">
      <c r="A512" s="28"/>
      <c r="B512" s="27"/>
      <c r="C512" s="130"/>
      <c r="D512" s="130"/>
      <c r="E512" s="130"/>
      <c r="F512" s="28"/>
      <c r="G512" s="28"/>
      <c r="H512" s="28"/>
      <c r="I512" s="28"/>
      <c r="J512" s="28"/>
      <c r="K512" s="130"/>
      <c r="L512" s="130"/>
      <c r="M512" s="130"/>
      <c r="N512" s="130"/>
      <c r="O512" s="1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spans="1:26" ht="15.75" customHeight="1">
      <c r="A513" s="28"/>
      <c r="B513" s="27"/>
      <c r="C513" s="130"/>
      <c r="D513" s="130"/>
      <c r="E513" s="130"/>
      <c r="F513" s="28"/>
      <c r="G513" s="28"/>
      <c r="H513" s="28"/>
      <c r="I513" s="28"/>
      <c r="J513" s="28"/>
      <c r="K513" s="130"/>
      <c r="L513" s="130"/>
      <c r="M513" s="130"/>
      <c r="N513" s="130"/>
      <c r="O513" s="1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spans="1:26" ht="15.75" customHeight="1">
      <c r="A514" s="28"/>
      <c r="B514" s="27"/>
      <c r="C514" s="130"/>
      <c r="D514" s="130"/>
      <c r="E514" s="130"/>
      <c r="F514" s="28"/>
      <c r="G514" s="28"/>
      <c r="H514" s="28"/>
      <c r="I514" s="28"/>
      <c r="J514" s="28"/>
      <c r="K514" s="130"/>
      <c r="L514" s="130"/>
      <c r="M514" s="130"/>
      <c r="N514" s="130"/>
      <c r="O514" s="1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spans="1:26" ht="15.75" customHeight="1">
      <c r="A515" s="28"/>
      <c r="B515" s="27"/>
      <c r="C515" s="130"/>
      <c r="D515" s="130"/>
      <c r="E515" s="130"/>
      <c r="F515" s="28"/>
      <c r="G515" s="28"/>
      <c r="H515" s="28"/>
      <c r="I515" s="28"/>
      <c r="J515" s="28"/>
      <c r="K515" s="130"/>
      <c r="L515" s="130"/>
      <c r="M515" s="130"/>
      <c r="N515" s="130"/>
      <c r="O515" s="1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spans="1:26" ht="15.75" customHeight="1">
      <c r="A516" s="28"/>
      <c r="B516" s="27"/>
      <c r="C516" s="130"/>
      <c r="D516" s="130"/>
      <c r="E516" s="130"/>
      <c r="F516" s="28"/>
      <c r="G516" s="28"/>
      <c r="H516" s="28"/>
      <c r="I516" s="28"/>
      <c r="J516" s="28"/>
      <c r="K516" s="130"/>
      <c r="L516" s="130"/>
      <c r="M516" s="130"/>
      <c r="N516" s="130"/>
      <c r="O516" s="1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spans="1:26" ht="15.75" customHeight="1">
      <c r="A517" s="28"/>
      <c r="B517" s="27"/>
      <c r="C517" s="130"/>
      <c r="D517" s="130"/>
      <c r="E517" s="130"/>
      <c r="F517" s="28"/>
      <c r="G517" s="28"/>
      <c r="H517" s="28"/>
      <c r="I517" s="28"/>
      <c r="J517" s="28"/>
      <c r="K517" s="130"/>
      <c r="L517" s="130"/>
      <c r="M517" s="130"/>
      <c r="N517" s="130"/>
      <c r="O517" s="1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spans="1:26" ht="15.75" customHeight="1">
      <c r="A518" s="28"/>
      <c r="B518" s="27"/>
      <c r="C518" s="130"/>
      <c r="D518" s="130"/>
      <c r="E518" s="130"/>
      <c r="F518" s="28"/>
      <c r="G518" s="28"/>
      <c r="H518" s="28"/>
      <c r="I518" s="28"/>
      <c r="J518" s="28"/>
      <c r="K518" s="130"/>
      <c r="L518" s="130"/>
      <c r="M518" s="130"/>
      <c r="N518" s="130"/>
      <c r="O518" s="1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spans="1:26" ht="15.75" customHeight="1">
      <c r="A519" s="28"/>
      <c r="B519" s="27"/>
      <c r="C519" s="130"/>
      <c r="D519" s="130"/>
      <c r="E519" s="130"/>
      <c r="F519" s="28"/>
      <c r="G519" s="28"/>
      <c r="H519" s="28"/>
      <c r="I519" s="28"/>
      <c r="J519" s="28"/>
      <c r="K519" s="130"/>
      <c r="L519" s="130"/>
      <c r="M519" s="130"/>
      <c r="N519" s="130"/>
      <c r="O519" s="1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spans="1:26" ht="15.75" customHeight="1">
      <c r="A520" s="28"/>
      <c r="B520" s="27"/>
      <c r="C520" s="130"/>
      <c r="D520" s="130"/>
      <c r="E520" s="130"/>
      <c r="F520" s="28"/>
      <c r="G520" s="28"/>
      <c r="H520" s="28"/>
      <c r="I520" s="28"/>
      <c r="J520" s="28"/>
      <c r="K520" s="130"/>
      <c r="L520" s="130"/>
      <c r="M520" s="130"/>
      <c r="N520" s="130"/>
      <c r="O520" s="1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spans="1:26" ht="15.75" customHeight="1">
      <c r="A521" s="28"/>
      <c r="B521" s="27"/>
      <c r="C521" s="130"/>
      <c r="D521" s="130"/>
      <c r="E521" s="130"/>
      <c r="F521" s="28"/>
      <c r="G521" s="28"/>
      <c r="H521" s="28"/>
      <c r="I521" s="28"/>
      <c r="J521" s="28"/>
      <c r="K521" s="130"/>
      <c r="L521" s="130"/>
      <c r="M521" s="130"/>
      <c r="N521" s="130"/>
      <c r="O521" s="1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spans="1:26" ht="15.75" customHeight="1">
      <c r="A522" s="28"/>
      <c r="B522" s="27"/>
      <c r="C522" s="130"/>
      <c r="D522" s="130"/>
      <c r="E522" s="130"/>
      <c r="F522" s="28"/>
      <c r="G522" s="28"/>
      <c r="H522" s="28"/>
      <c r="I522" s="28"/>
      <c r="J522" s="28"/>
      <c r="K522" s="130"/>
      <c r="L522" s="130"/>
      <c r="M522" s="130"/>
      <c r="N522" s="130"/>
      <c r="O522" s="1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spans="1:26" ht="15.75" customHeight="1">
      <c r="A523" s="28"/>
      <c r="B523" s="27"/>
      <c r="C523" s="130"/>
      <c r="D523" s="130"/>
      <c r="E523" s="130"/>
      <c r="F523" s="28"/>
      <c r="G523" s="28"/>
      <c r="H523" s="28"/>
      <c r="I523" s="28"/>
      <c r="J523" s="28"/>
      <c r="K523" s="130"/>
      <c r="L523" s="130"/>
      <c r="M523" s="130"/>
      <c r="N523" s="130"/>
      <c r="O523" s="1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spans="1:26" ht="15.75" customHeight="1">
      <c r="A524" s="28"/>
      <c r="B524" s="27"/>
      <c r="C524" s="130"/>
      <c r="D524" s="130"/>
      <c r="E524" s="130"/>
      <c r="F524" s="28"/>
      <c r="G524" s="28"/>
      <c r="H524" s="28"/>
      <c r="I524" s="28"/>
      <c r="J524" s="28"/>
      <c r="K524" s="130"/>
      <c r="L524" s="130"/>
      <c r="M524" s="130"/>
      <c r="N524" s="130"/>
      <c r="O524" s="1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spans="1:26" ht="15.75" customHeight="1">
      <c r="A525" s="28"/>
      <c r="B525" s="27"/>
      <c r="C525" s="130"/>
      <c r="D525" s="130"/>
      <c r="E525" s="130"/>
      <c r="F525" s="28"/>
      <c r="G525" s="28"/>
      <c r="H525" s="28"/>
      <c r="I525" s="28"/>
      <c r="J525" s="28"/>
      <c r="K525" s="130"/>
      <c r="L525" s="130"/>
      <c r="M525" s="130"/>
      <c r="N525" s="130"/>
      <c r="O525" s="1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spans="1:26" ht="15.75" customHeight="1">
      <c r="A526" s="28"/>
      <c r="B526" s="27"/>
      <c r="C526" s="130"/>
      <c r="D526" s="130"/>
      <c r="E526" s="130"/>
      <c r="F526" s="28"/>
      <c r="G526" s="28"/>
      <c r="H526" s="28"/>
      <c r="I526" s="28"/>
      <c r="J526" s="28"/>
      <c r="K526" s="130"/>
      <c r="L526" s="130"/>
      <c r="M526" s="130"/>
      <c r="N526" s="130"/>
      <c r="O526" s="1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spans="1:26" ht="15.75" customHeight="1">
      <c r="A527" s="28"/>
      <c r="B527" s="27"/>
      <c r="C527" s="130"/>
      <c r="D527" s="130"/>
      <c r="E527" s="130"/>
      <c r="F527" s="28"/>
      <c r="G527" s="28"/>
      <c r="H527" s="28"/>
      <c r="I527" s="28"/>
      <c r="J527" s="28"/>
      <c r="K527" s="130"/>
      <c r="L527" s="130"/>
      <c r="M527" s="130"/>
      <c r="N527" s="130"/>
      <c r="O527" s="1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spans="1:26" ht="15.75" customHeight="1">
      <c r="A528" s="28"/>
      <c r="B528" s="27"/>
      <c r="C528" s="130"/>
      <c r="D528" s="130"/>
      <c r="E528" s="130"/>
      <c r="F528" s="28"/>
      <c r="G528" s="28"/>
      <c r="H528" s="28"/>
      <c r="I528" s="28"/>
      <c r="J528" s="28"/>
      <c r="K528" s="130"/>
      <c r="L528" s="130"/>
      <c r="M528" s="130"/>
      <c r="N528" s="130"/>
      <c r="O528" s="1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spans="1:26" ht="15.75" customHeight="1">
      <c r="A529" s="28"/>
      <c r="B529" s="27"/>
      <c r="C529" s="130"/>
      <c r="D529" s="130"/>
      <c r="E529" s="130"/>
      <c r="F529" s="28"/>
      <c r="G529" s="28"/>
      <c r="H529" s="28"/>
      <c r="I529" s="28"/>
      <c r="J529" s="28"/>
      <c r="K529" s="130"/>
      <c r="L529" s="130"/>
      <c r="M529" s="130"/>
      <c r="N529" s="130"/>
      <c r="O529" s="1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spans="1:26" ht="15.75" customHeight="1">
      <c r="A530" s="28"/>
      <c r="B530" s="27"/>
      <c r="C530" s="130"/>
      <c r="D530" s="130"/>
      <c r="E530" s="130"/>
      <c r="F530" s="28"/>
      <c r="G530" s="28"/>
      <c r="H530" s="28"/>
      <c r="I530" s="28"/>
      <c r="J530" s="28"/>
      <c r="K530" s="130"/>
      <c r="L530" s="130"/>
      <c r="M530" s="130"/>
      <c r="N530" s="130"/>
      <c r="O530" s="1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spans="1:26" ht="15.75" customHeight="1">
      <c r="A531" s="28"/>
      <c r="B531" s="27"/>
      <c r="C531" s="130"/>
      <c r="D531" s="130"/>
      <c r="E531" s="130"/>
      <c r="F531" s="28"/>
      <c r="G531" s="28"/>
      <c r="H531" s="28"/>
      <c r="I531" s="28"/>
      <c r="J531" s="28"/>
      <c r="K531" s="130"/>
      <c r="L531" s="130"/>
      <c r="M531" s="130"/>
      <c r="N531" s="130"/>
      <c r="O531" s="1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spans="1:26" ht="15.75" customHeight="1">
      <c r="A532" s="28"/>
      <c r="B532" s="27"/>
      <c r="C532" s="130"/>
      <c r="D532" s="130"/>
      <c r="E532" s="130"/>
      <c r="F532" s="28"/>
      <c r="G532" s="28"/>
      <c r="H532" s="28"/>
      <c r="I532" s="28"/>
      <c r="J532" s="28"/>
      <c r="K532" s="130"/>
      <c r="L532" s="130"/>
      <c r="M532" s="130"/>
      <c r="N532" s="130"/>
      <c r="O532" s="1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spans="1:26" ht="15.75" customHeight="1">
      <c r="A533" s="28"/>
      <c r="B533" s="27"/>
      <c r="C533" s="130"/>
      <c r="D533" s="130"/>
      <c r="E533" s="130"/>
      <c r="F533" s="28"/>
      <c r="G533" s="28"/>
      <c r="H533" s="28"/>
      <c r="I533" s="28"/>
      <c r="J533" s="28"/>
      <c r="K533" s="130"/>
      <c r="L533" s="130"/>
      <c r="M533" s="130"/>
      <c r="N533" s="130"/>
      <c r="O533" s="1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spans="1:26" ht="15.75" customHeight="1">
      <c r="A534" s="28"/>
      <c r="B534" s="27"/>
      <c r="C534" s="130"/>
      <c r="D534" s="130"/>
      <c r="E534" s="130"/>
      <c r="F534" s="28"/>
      <c r="G534" s="28"/>
      <c r="H534" s="28"/>
      <c r="I534" s="28"/>
      <c r="J534" s="28"/>
      <c r="K534" s="130"/>
      <c r="L534" s="130"/>
      <c r="M534" s="130"/>
      <c r="N534" s="130"/>
      <c r="O534" s="1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spans="1:26" ht="15.75" customHeight="1">
      <c r="A535" s="28"/>
      <c r="B535" s="27"/>
      <c r="C535" s="130"/>
      <c r="D535" s="130"/>
      <c r="E535" s="130"/>
      <c r="F535" s="28"/>
      <c r="G535" s="28"/>
      <c r="H535" s="28"/>
      <c r="I535" s="28"/>
      <c r="J535" s="28"/>
      <c r="K535" s="130"/>
      <c r="L535" s="130"/>
      <c r="M535" s="130"/>
      <c r="N535" s="130"/>
      <c r="O535" s="1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spans="1:26" ht="15.75" customHeight="1">
      <c r="A536" s="28"/>
      <c r="B536" s="27"/>
      <c r="C536" s="130"/>
      <c r="D536" s="130"/>
      <c r="E536" s="130"/>
      <c r="F536" s="28"/>
      <c r="G536" s="28"/>
      <c r="H536" s="28"/>
      <c r="I536" s="28"/>
      <c r="J536" s="28"/>
      <c r="K536" s="130"/>
      <c r="L536" s="130"/>
      <c r="M536" s="130"/>
      <c r="N536" s="130"/>
      <c r="O536" s="1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spans="1:26" ht="15.75" customHeight="1">
      <c r="A537" s="28"/>
      <c r="B537" s="27"/>
      <c r="C537" s="130"/>
      <c r="D537" s="130"/>
      <c r="E537" s="130"/>
      <c r="F537" s="28"/>
      <c r="G537" s="28"/>
      <c r="H537" s="28"/>
      <c r="I537" s="28"/>
      <c r="J537" s="28"/>
      <c r="K537" s="130"/>
      <c r="L537" s="130"/>
      <c r="M537" s="130"/>
      <c r="N537" s="130"/>
      <c r="O537" s="1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spans="1:26" ht="15.75" customHeight="1">
      <c r="A538" s="28"/>
      <c r="B538" s="27"/>
      <c r="C538" s="130"/>
      <c r="D538" s="130"/>
      <c r="E538" s="130"/>
      <c r="F538" s="28"/>
      <c r="G538" s="28"/>
      <c r="H538" s="28"/>
      <c r="I538" s="28"/>
      <c r="J538" s="28"/>
      <c r="K538" s="130"/>
      <c r="L538" s="130"/>
      <c r="M538" s="130"/>
      <c r="N538" s="130"/>
      <c r="O538" s="1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spans="1:26" ht="15.75" customHeight="1">
      <c r="A539" s="28"/>
      <c r="B539" s="27"/>
      <c r="C539" s="130"/>
      <c r="D539" s="130"/>
      <c r="E539" s="130"/>
      <c r="F539" s="28"/>
      <c r="G539" s="28"/>
      <c r="H539" s="28"/>
      <c r="I539" s="28"/>
      <c r="J539" s="28"/>
      <c r="K539" s="130"/>
      <c r="L539" s="130"/>
      <c r="M539" s="130"/>
      <c r="N539" s="130"/>
      <c r="O539" s="1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spans="1:26" ht="15.75" customHeight="1">
      <c r="A540" s="28"/>
      <c r="B540" s="27"/>
      <c r="C540" s="130"/>
      <c r="D540" s="130"/>
      <c r="E540" s="130"/>
      <c r="F540" s="28"/>
      <c r="G540" s="28"/>
      <c r="H540" s="28"/>
      <c r="I540" s="28"/>
      <c r="J540" s="28"/>
      <c r="K540" s="130"/>
      <c r="L540" s="130"/>
      <c r="M540" s="130"/>
      <c r="N540" s="130"/>
      <c r="O540" s="1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spans="1:26" ht="15.75" customHeight="1">
      <c r="A541" s="28"/>
      <c r="B541" s="27"/>
      <c r="C541" s="130"/>
      <c r="D541" s="130"/>
      <c r="E541" s="130"/>
      <c r="F541" s="28"/>
      <c r="G541" s="28"/>
      <c r="H541" s="28"/>
      <c r="I541" s="28"/>
      <c r="J541" s="28"/>
      <c r="K541" s="130"/>
      <c r="L541" s="130"/>
      <c r="M541" s="130"/>
      <c r="N541" s="130"/>
      <c r="O541" s="1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spans="1:26" ht="15.75" customHeight="1">
      <c r="A542" s="28"/>
      <c r="B542" s="27"/>
      <c r="C542" s="130"/>
      <c r="D542" s="130"/>
      <c r="E542" s="130"/>
      <c r="F542" s="28"/>
      <c r="G542" s="28"/>
      <c r="H542" s="28"/>
      <c r="I542" s="28"/>
      <c r="J542" s="28"/>
      <c r="K542" s="130"/>
      <c r="L542" s="130"/>
      <c r="M542" s="130"/>
      <c r="N542" s="130"/>
      <c r="O542" s="1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spans="1:26" ht="15.75" customHeight="1">
      <c r="A543" s="28"/>
      <c r="B543" s="27"/>
      <c r="C543" s="130"/>
      <c r="D543" s="130"/>
      <c r="E543" s="130"/>
      <c r="F543" s="28"/>
      <c r="G543" s="28"/>
      <c r="H543" s="28"/>
      <c r="I543" s="28"/>
      <c r="J543" s="28"/>
      <c r="K543" s="130"/>
      <c r="L543" s="130"/>
      <c r="M543" s="130"/>
      <c r="N543" s="130"/>
      <c r="O543" s="1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spans="1:26" ht="15.75" customHeight="1">
      <c r="A544" s="28"/>
      <c r="B544" s="27"/>
      <c r="C544" s="130"/>
      <c r="D544" s="130"/>
      <c r="E544" s="130"/>
      <c r="F544" s="28"/>
      <c r="G544" s="28"/>
      <c r="H544" s="28"/>
      <c r="I544" s="28"/>
      <c r="J544" s="28"/>
      <c r="K544" s="130"/>
      <c r="L544" s="130"/>
      <c r="M544" s="130"/>
      <c r="N544" s="130"/>
      <c r="O544" s="1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spans="1:26" ht="15.75" customHeight="1">
      <c r="A545" s="28"/>
      <c r="B545" s="27"/>
      <c r="C545" s="130"/>
      <c r="D545" s="130"/>
      <c r="E545" s="130"/>
      <c r="F545" s="28"/>
      <c r="G545" s="28"/>
      <c r="H545" s="28"/>
      <c r="I545" s="28"/>
      <c r="J545" s="28"/>
      <c r="K545" s="130"/>
      <c r="L545" s="130"/>
      <c r="M545" s="130"/>
      <c r="N545" s="130"/>
      <c r="O545" s="1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spans="1:26" ht="15.75" customHeight="1">
      <c r="A546" s="28"/>
      <c r="B546" s="27"/>
      <c r="C546" s="130"/>
      <c r="D546" s="130"/>
      <c r="E546" s="130"/>
      <c r="F546" s="28"/>
      <c r="G546" s="28"/>
      <c r="H546" s="28"/>
      <c r="I546" s="28"/>
      <c r="J546" s="28"/>
      <c r="K546" s="130"/>
      <c r="L546" s="130"/>
      <c r="M546" s="130"/>
      <c r="N546" s="130"/>
      <c r="O546" s="1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spans="1:26" ht="15.75" customHeight="1">
      <c r="A547" s="28"/>
      <c r="B547" s="27"/>
      <c r="C547" s="130"/>
      <c r="D547" s="130"/>
      <c r="E547" s="130"/>
      <c r="F547" s="28"/>
      <c r="G547" s="28"/>
      <c r="H547" s="28"/>
      <c r="I547" s="28"/>
      <c r="J547" s="28"/>
      <c r="K547" s="130"/>
      <c r="L547" s="130"/>
      <c r="M547" s="130"/>
      <c r="N547" s="130"/>
      <c r="O547" s="1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spans="1:26" ht="15.75" customHeight="1">
      <c r="A548" s="28"/>
      <c r="B548" s="27"/>
      <c r="C548" s="130"/>
      <c r="D548" s="130"/>
      <c r="E548" s="130"/>
      <c r="F548" s="28"/>
      <c r="G548" s="28"/>
      <c r="H548" s="28"/>
      <c r="I548" s="28"/>
      <c r="J548" s="28"/>
      <c r="K548" s="130"/>
      <c r="L548" s="130"/>
      <c r="M548" s="130"/>
      <c r="N548" s="130"/>
      <c r="O548" s="1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spans="1:26" ht="15.75" customHeight="1">
      <c r="A549" s="28"/>
      <c r="B549" s="27"/>
      <c r="C549" s="130"/>
      <c r="D549" s="130"/>
      <c r="E549" s="130"/>
      <c r="F549" s="28"/>
      <c r="G549" s="28"/>
      <c r="H549" s="28"/>
      <c r="I549" s="28"/>
      <c r="J549" s="28"/>
      <c r="K549" s="130"/>
      <c r="L549" s="130"/>
      <c r="M549" s="130"/>
      <c r="N549" s="130"/>
      <c r="O549" s="1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spans="1:26" ht="15.75" customHeight="1">
      <c r="A550" s="28"/>
      <c r="B550" s="27"/>
      <c r="C550" s="130"/>
      <c r="D550" s="130"/>
      <c r="E550" s="130"/>
      <c r="F550" s="28"/>
      <c r="G550" s="28"/>
      <c r="H550" s="28"/>
      <c r="I550" s="28"/>
      <c r="J550" s="28"/>
      <c r="K550" s="130"/>
      <c r="L550" s="130"/>
      <c r="M550" s="130"/>
      <c r="N550" s="130"/>
      <c r="O550" s="1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spans="1:26" ht="15.75" customHeight="1">
      <c r="A551" s="28"/>
      <c r="B551" s="27"/>
      <c r="C551" s="130"/>
      <c r="D551" s="130"/>
      <c r="E551" s="130"/>
      <c r="F551" s="28"/>
      <c r="G551" s="28"/>
      <c r="H551" s="28"/>
      <c r="I551" s="28"/>
      <c r="J551" s="28"/>
      <c r="K551" s="130"/>
      <c r="L551" s="130"/>
      <c r="M551" s="130"/>
      <c r="N551" s="130"/>
      <c r="O551" s="1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spans="1:26" ht="15.75" customHeight="1">
      <c r="A552" s="28"/>
      <c r="B552" s="27"/>
      <c r="C552" s="130"/>
      <c r="D552" s="130"/>
      <c r="E552" s="130"/>
      <c r="F552" s="28"/>
      <c r="G552" s="28"/>
      <c r="H552" s="28"/>
      <c r="I552" s="28"/>
      <c r="J552" s="28"/>
      <c r="K552" s="130"/>
      <c r="L552" s="130"/>
      <c r="M552" s="130"/>
      <c r="N552" s="130"/>
      <c r="O552" s="1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spans="1:26" ht="15.75" customHeight="1">
      <c r="A553" s="28"/>
      <c r="B553" s="27"/>
      <c r="C553" s="130"/>
      <c r="D553" s="130"/>
      <c r="E553" s="130"/>
      <c r="F553" s="28"/>
      <c r="G553" s="28"/>
      <c r="H553" s="28"/>
      <c r="I553" s="28"/>
      <c r="J553" s="28"/>
      <c r="K553" s="130"/>
      <c r="L553" s="130"/>
      <c r="M553" s="130"/>
      <c r="N553" s="130"/>
      <c r="O553" s="1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spans="1:26" ht="15.75" customHeight="1">
      <c r="A554" s="28"/>
      <c r="B554" s="27"/>
      <c r="C554" s="130"/>
      <c r="D554" s="130"/>
      <c r="E554" s="130"/>
      <c r="F554" s="28"/>
      <c r="G554" s="28"/>
      <c r="H554" s="28"/>
      <c r="I554" s="28"/>
      <c r="J554" s="28"/>
      <c r="K554" s="130"/>
      <c r="L554" s="130"/>
      <c r="M554" s="130"/>
      <c r="N554" s="130"/>
      <c r="O554" s="1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spans="1:26" ht="15.75" customHeight="1">
      <c r="A555" s="28"/>
      <c r="B555" s="27"/>
      <c r="C555" s="130"/>
      <c r="D555" s="130"/>
      <c r="E555" s="130"/>
      <c r="F555" s="28"/>
      <c r="G555" s="28"/>
      <c r="H555" s="28"/>
      <c r="I555" s="28"/>
      <c r="J555" s="28"/>
      <c r="K555" s="130"/>
      <c r="L555" s="130"/>
      <c r="M555" s="130"/>
      <c r="N555" s="130"/>
      <c r="O555" s="1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spans="1:26" ht="15.75" customHeight="1">
      <c r="A556" s="28"/>
      <c r="B556" s="27"/>
      <c r="C556" s="130"/>
      <c r="D556" s="130"/>
      <c r="E556" s="130"/>
      <c r="F556" s="28"/>
      <c r="G556" s="28"/>
      <c r="H556" s="28"/>
      <c r="I556" s="28"/>
      <c r="J556" s="28"/>
      <c r="K556" s="130"/>
      <c r="L556" s="130"/>
      <c r="M556" s="130"/>
      <c r="N556" s="130"/>
      <c r="O556" s="1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spans="1:26" ht="15.75" customHeight="1">
      <c r="A557" s="28"/>
      <c r="B557" s="27"/>
      <c r="C557" s="130"/>
      <c r="D557" s="130"/>
      <c r="E557" s="130"/>
      <c r="F557" s="28"/>
      <c r="G557" s="28"/>
      <c r="H557" s="28"/>
      <c r="I557" s="28"/>
      <c r="J557" s="28"/>
      <c r="K557" s="130"/>
      <c r="L557" s="130"/>
      <c r="M557" s="130"/>
      <c r="N557" s="130"/>
      <c r="O557" s="1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spans="1:26" ht="15.75" customHeight="1">
      <c r="A558" s="28"/>
      <c r="B558" s="27"/>
      <c r="C558" s="130"/>
      <c r="D558" s="130"/>
      <c r="E558" s="130"/>
      <c r="F558" s="28"/>
      <c r="G558" s="28"/>
      <c r="H558" s="28"/>
      <c r="I558" s="28"/>
      <c r="J558" s="28"/>
      <c r="K558" s="130"/>
      <c r="L558" s="130"/>
      <c r="M558" s="130"/>
      <c r="N558" s="130"/>
      <c r="O558" s="1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spans="1:26" ht="15.75" customHeight="1">
      <c r="A559" s="28"/>
      <c r="B559" s="27"/>
      <c r="C559" s="130"/>
      <c r="D559" s="130"/>
      <c r="E559" s="130"/>
      <c r="F559" s="28"/>
      <c r="G559" s="28"/>
      <c r="H559" s="28"/>
      <c r="I559" s="28"/>
      <c r="J559" s="28"/>
      <c r="K559" s="130"/>
      <c r="L559" s="130"/>
      <c r="M559" s="130"/>
      <c r="N559" s="130"/>
      <c r="O559" s="1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spans="1:26" ht="15.75" customHeight="1">
      <c r="A560" s="28"/>
      <c r="B560" s="27"/>
      <c r="C560" s="130"/>
      <c r="D560" s="130"/>
      <c r="E560" s="130"/>
      <c r="F560" s="28"/>
      <c r="G560" s="28"/>
      <c r="H560" s="28"/>
      <c r="I560" s="28"/>
      <c r="J560" s="28"/>
      <c r="K560" s="130"/>
      <c r="L560" s="130"/>
      <c r="M560" s="130"/>
      <c r="N560" s="130"/>
      <c r="O560" s="1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spans="1:26" ht="15.75" customHeight="1">
      <c r="A561" s="28"/>
      <c r="B561" s="27"/>
      <c r="C561" s="130"/>
      <c r="D561" s="130"/>
      <c r="E561" s="130"/>
      <c r="F561" s="28"/>
      <c r="G561" s="28"/>
      <c r="H561" s="28"/>
      <c r="I561" s="28"/>
      <c r="J561" s="28"/>
      <c r="K561" s="130"/>
      <c r="L561" s="130"/>
      <c r="M561" s="130"/>
      <c r="N561" s="130"/>
      <c r="O561" s="1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spans="1:26" ht="15.75" customHeight="1">
      <c r="A562" s="28"/>
      <c r="B562" s="27"/>
      <c r="C562" s="130"/>
      <c r="D562" s="130"/>
      <c r="E562" s="130"/>
      <c r="F562" s="28"/>
      <c r="G562" s="28"/>
      <c r="H562" s="28"/>
      <c r="I562" s="28"/>
      <c r="J562" s="28"/>
      <c r="K562" s="130"/>
      <c r="L562" s="130"/>
      <c r="M562" s="130"/>
      <c r="N562" s="130"/>
      <c r="O562" s="1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spans="1:26" ht="15.75" customHeight="1">
      <c r="A563" s="28"/>
      <c r="B563" s="27"/>
      <c r="C563" s="130"/>
      <c r="D563" s="130"/>
      <c r="E563" s="130"/>
      <c r="F563" s="28"/>
      <c r="G563" s="28"/>
      <c r="H563" s="28"/>
      <c r="I563" s="28"/>
      <c r="J563" s="28"/>
      <c r="K563" s="130"/>
      <c r="L563" s="130"/>
      <c r="M563" s="130"/>
      <c r="N563" s="130"/>
      <c r="O563" s="1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spans="1:26" ht="15.75" customHeight="1">
      <c r="A564" s="28"/>
      <c r="B564" s="27"/>
      <c r="C564" s="130"/>
      <c r="D564" s="130"/>
      <c r="E564" s="130"/>
      <c r="F564" s="28"/>
      <c r="G564" s="28"/>
      <c r="H564" s="28"/>
      <c r="I564" s="28"/>
      <c r="J564" s="28"/>
      <c r="K564" s="130"/>
      <c r="L564" s="130"/>
      <c r="M564" s="130"/>
      <c r="N564" s="130"/>
      <c r="O564" s="1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spans="1:26" ht="15.75" customHeight="1">
      <c r="A565" s="28"/>
      <c r="B565" s="27"/>
      <c r="C565" s="130"/>
      <c r="D565" s="130"/>
      <c r="E565" s="130"/>
      <c r="F565" s="28"/>
      <c r="G565" s="28"/>
      <c r="H565" s="28"/>
      <c r="I565" s="28"/>
      <c r="J565" s="28"/>
      <c r="K565" s="130"/>
      <c r="L565" s="130"/>
      <c r="M565" s="130"/>
      <c r="N565" s="130"/>
      <c r="O565" s="1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spans="1:26" ht="15.75" customHeight="1">
      <c r="A566" s="28"/>
      <c r="B566" s="27"/>
      <c r="C566" s="130"/>
      <c r="D566" s="130"/>
      <c r="E566" s="130"/>
      <c r="F566" s="28"/>
      <c r="G566" s="28"/>
      <c r="H566" s="28"/>
      <c r="I566" s="28"/>
      <c r="J566" s="28"/>
      <c r="K566" s="130"/>
      <c r="L566" s="130"/>
      <c r="M566" s="130"/>
      <c r="N566" s="130"/>
      <c r="O566" s="1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spans="1:26" ht="15.75" customHeight="1">
      <c r="A567" s="28"/>
      <c r="B567" s="27"/>
      <c r="C567" s="130"/>
      <c r="D567" s="130"/>
      <c r="E567" s="130"/>
      <c r="F567" s="28"/>
      <c r="G567" s="28"/>
      <c r="H567" s="28"/>
      <c r="I567" s="28"/>
      <c r="J567" s="28"/>
      <c r="K567" s="130"/>
      <c r="L567" s="130"/>
      <c r="M567" s="130"/>
      <c r="N567" s="130"/>
      <c r="O567" s="1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spans="1:26" ht="15.75" customHeight="1">
      <c r="A568" s="28"/>
      <c r="B568" s="27"/>
      <c r="C568" s="130"/>
      <c r="D568" s="130"/>
      <c r="E568" s="130"/>
      <c r="F568" s="28"/>
      <c r="G568" s="28"/>
      <c r="H568" s="28"/>
      <c r="I568" s="28"/>
      <c r="J568" s="28"/>
      <c r="K568" s="130"/>
      <c r="L568" s="130"/>
      <c r="M568" s="130"/>
      <c r="N568" s="130"/>
      <c r="O568" s="1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spans="1:26" ht="15.75" customHeight="1">
      <c r="A569" s="28"/>
      <c r="B569" s="27"/>
      <c r="C569" s="130"/>
      <c r="D569" s="130"/>
      <c r="E569" s="130"/>
      <c r="F569" s="28"/>
      <c r="G569" s="28"/>
      <c r="H569" s="28"/>
      <c r="I569" s="28"/>
      <c r="J569" s="28"/>
      <c r="K569" s="130"/>
      <c r="L569" s="130"/>
      <c r="M569" s="130"/>
      <c r="N569" s="130"/>
      <c r="O569" s="1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spans="1:26" ht="15.75" customHeight="1">
      <c r="A570" s="28"/>
      <c r="B570" s="27"/>
      <c r="C570" s="130"/>
      <c r="D570" s="130"/>
      <c r="E570" s="130"/>
      <c r="F570" s="28"/>
      <c r="G570" s="28"/>
      <c r="H570" s="28"/>
      <c r="I570" s="28"/>
      <c r="J570" s="28"/>
      <c r="K570" s="130"/>
      <c r="L570" s="130"/>
      <c r="M570" s="130"/>
      <c r="N570" s="130"/>
      <c r="O570" s="1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spans="1:26" ht="15.75" customHeight="1">
      <c r="A571" s="28"/>
      <c r="B571" s="27"/>
      <c r="C571" s="130"/>
      <c r="D571" s="130"/>
      <c r="E571" s="130"/>
      <c r="F571" s="28"/>
      <c r="G571" s="28"/>
      <c r="H571" s="28"/>
      <c r="I571" s="28"/>
      <c r="J571" s="28"/>
      <c r="K571" s="130"/>
      <c r="L571" s="130"/>
      <c r="M571" s="130"/>
      <c r="N571" s="130"/>
      <c r="O571" s="1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spans="1:26" ht="15.75" customHeight="1">
      <c r="A572" s="28"/>
      <c r="B572" s="27"/>
      <c r="C572" s="130"/>
      <c r="D572" s="130"/>
      <c r="E572" s="130"/>
      <c r="F572" s="28"/>
      <c r="G572" s="28"/>
      <c r="H572" s="28"/>
      <c r="I572" s="28"/>
      <c r="J572" s="28"/>
      <c r="K572" s="130"/>
      <c r="L572" s="130"/>
      <c r="M572" s="130"/>
      <c r="N572" s="130"/>
      <c r="O572" s="1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spans="1:26" ht="15.75" customHeight="1">
      <c r="A573" s="28"/>
      <c r="B573" s="27"/>
      <c r="C573" s="130"/>
      <c r="D573" s="130"/>
      <c r="E573" s="130"/>
      <c r="F573" s="28"/>
      <c r="G573" s="28"/>
      <c r="H573" s="28"/>
      <c r="I573" s="28"/>
      <c r="J573" s="28"/>
      <c r="K573" s="130"/>
      <c r="L573" s="130"/>
      <c r="M573" s="130"/>
      <c r="N573" s="130"/>
      <c r="O573" s="1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spans="1:26" ht="15.75" customHeight="1">
      <c r="A574" s="28"/>
      <c r="B574" s="27"/>
      <c r="C574" s="130"/>
      <c r="D574" s="130"/>
      <c r="E574" s="130"/>
      <c r="F574" s="28"/>
      <c r="G574" s="28"/>
      <c r="H574" s="28"/>
      <c r="I574" s="28"/>
      <c r="J574" s="28"/>
      <c r="K574" s="130"/>
      <c r="L574" s="130"/>
      <c r="M574" s="130"/>
      <c r="N574" s="130"/>
      <c r="O574" s="1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spans="1:26" ht="15.75" customHeight="1">
      <c r="A575" s="28"/>
      <c r="B575" s="27"/>
      <c r="C575" s="130"/>
      <c r="D575" s="130"/>
      <c r="E575" s="130"/>
      <c r="F575" s="28"/>
      <c r="G575" s="28"/>
      <c r="H575" s="28"/>
      <c r="I575" s="28"/>
      <c r="J575" s="28"/>
      <c r="K575" s="130"/>
      <c r="L575" s="130"/>
      <c r="M575" s="130"/>
      <c r="N575" s="130"/>
      <c r="O575" s="1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spans="1:26" ht="15.75" customHeight="1">
      <c r="A576" s="28"/>
      <c r="B576" s="27"/>
      <c r="C576" s="130"/>
      <c r="D576" s="130"/>
      <c r="E576" s="130"/>
      <c r="F576" s="28"/>
      <c r="G576" s="28"/>
      <c r="H576" s="28"/>
      <c r="I576" s="28"/>
      <c r="J576" s="28"/>
      <c r="K576" s="130"/>
      <c r="L576" s="130"/>
      <c r="M576" s="130"/>
      <c r="N576" s="130"/>
      <c r="O576" s="1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spans="1:26" ht="15.75" customHeight="1">
      <c r="A577" s="28"/>
      <c r="B577" s="27"/>
      <c r="C577" s="130"/>
      <c r="D577" s="130"/>
      <c r="E577" s="130"/>
      <c r="F577" s="28"/>
      <c r="G577" s="28"/>
      <c r="H577" s="28"/>
      <c r="I577" s="28"/>
      <c r="J577" s="28"/>
      <c r="K577" s="130"/>
      <c r="L577" s="130"/>
      <c r="M577" s="130"/>
      <c r="N577" s="130"/>
      <c r="O577" s="1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spans="1:26" ht="15.75" customHeight="1">
      <c r="A578" s="28"/>
      <c r="B578" s="27"/>
      <c r="C578" s="130"/>
      <c r="D578" s="130"/>
      <c r="E578" s="130"/>
      <c r="F578" s="28"/>
      <c r="G578" s="28"/>
      <c r="H578" s="28"/>
      <c r="I578" s="28"/>
      <c r="J578" s="28"/>
      <c r="K578" s="130"/>
      <c r="L578" s="130"/>
      <c r="M578" s="130"/>
      <c r="N578" s="130"/>
      <c r="O578" s="1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spans="1:26" ht="15.75" customHeight="1">
      <c r="A579" s="28"/>
      <c r="B579" s="27"/>
      <c r="C579" s="130"/>
      <c r="D579" s="130"/>
      <c r="E579" s="130"/>
      <c r="F579" s="28"/>
      <c r="G579" s="28"/>
      <c r="H579" s="28"/>
      <c r="I579" s="28"/>
      <c r="J579" s="28"/>
      <c r="K579" s="130"/>
      <c r="L579" s="130"/>
      <c r="M579" s="130"/>
      <c r="N579" s="130"/>
      <c r="O579" s="1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spans="1:26" ht="15.75" customHeight="1">
      <c r="A580" s="28"/>
      <c r="B580" s="27"/>
      <c r="C580" s="130"/>
      <c r="D580" s="130"/>
      <c r="E580" s="130"/>
      <c r="F580" s="28"/>
      <c r="G580" s="28"/>
      <c r="H580" s="28"/>
      <c r="I580" s="28"/>
      <c r="J580" s="28"/>
      <c r="K580" s="130"/>
      <c r="L580" s="130"/>
      <c r="M580" s="130"/>
      <c r="N580" s="130"/>
      <c r="O580" s="1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spans="1:26" ht="15.75" customHeight="1">
      <c r="A581" s="28"/>
      <c r="B581" s="27"/>
      <c r="C581" s="130"/>
      <c r="D581" s="130"/>
      <c r="E581" s="130"/>
      <c r="F581" s="28"/>
      <c r="G581" s="28"/>
      <c r="H581" s="28"/>
      <c r="I581" s="28"/>
      <c r="J581" s="28"/>
      <c r="K581" s="130"/>
      <c r="L581" s="130"/>
      <c r="M581" s="130"/>
      <c r="N581" s="130"/>
      <c r="O581" s="1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spans="1:26" ht="15.75" customHeight="1">
      <c r="A582" s="28"/>
      <c r="B582" s="27"/>
      <c r="C582" s="130"/>
      <c r="D582" s="130"/>
      <c r="E582" s="130"/>
      <c r="F582" s="28"/>
      <c r="G582" s="28"/>
      <c r="H582" s="28"/>
      <c r="I582" s="28"/>
      <c r="J582" s="28"/>
      <c r="K582" s="130"/>
      <c r="L582" s="130"/>
      <c r="M582" s="130"/>
      <c r="N582" s="130"/>
      <c r="O582" s="1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spans="1:26" ht="15.75" customHeight="1">
      <c r="A583" s="28"/>
      <c r="B583" s="27"/>
      <c r="C583" s="130"/>
      <c r="D583" s="130"/>
      <c r="E583" s="130"/>
      <c r="F583" s="28"/>
      <c r="G583" s="28"/>
      <c r="H583" s="28"/>
      <c r="I583" s="28"/>
      <c r="J583" s="28"/>
      <c r="K583" s="130"/>
      <c r="L583" s="130"/>
      <c r="M583" s="130"/>
      <c r="N583" s="130"/>
      <c r="O583" s="1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spans="1:26" ht="15.75" customHeight="1">
      <c r="A584" s="28"/>
      <c r="B584" s="27"/>
      <c r="C584" s="130"/>
      <c r="D584" s="130"/>
      <c r="E584" s="130"/>
      <c r="F584" s="28"/>
      <c r="G584" s="28"/>
      <c r="H584" s="28"/>
      <c r="I584" s="28"/>
      <c r="J584" s="28"/>
      <c r="K584" s="130"/>
      <c r="L584" s="130"/>
      <c r="M584" s="130"/>
      <c r="N584" s="130"/>
      <c r="O584" s="1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spans="1:26" ht="15.75" customHeight="1">
      <c r="A585" s="28"/>
      <c r="B585" s="27"/>
      <c r="C585" s="130"/>
      <c r="D585" s="130"/>
      <c r="E585" s="130"/>
      <c r="F585" s="28"/>
      <c r="G585" s="28"/>
      <c r="H585" s="28"/>
      <c r="I585" s="28"/>
      <c r="J585" s="28"/>
      <c r="K585" s="130"/>
      <c r="L585" s="130"/>
      <c r="M585" s="130"/>
      <c r="N585" s="130"/>
      <c r="O585" s="1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spans="1:26" ht="15.75" customHeight="1">
      <c r="A586" s="28"/>
      <c r="B586" s="27"/>
      <c r="C586" s="130"/>
      <c r="D586" s="130"/>
      <c r="E586" s="130"/>
      <c r="F586" s="28"/>
      <c r="G586" s="28"/>
      <c r="H586" s="28"/>
      <c r="I586" s="28"/>
      <c r="J586" s="28"/>
      <c r="K586" s="130"/>
      <c r="L586" s="130"/>
      <c r="M586" s="130"/>
      <c r="N586" s="130"/>
      <c r="O586" s="1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spans="1:26" ht="15.75" customHeight="1">
      <c r="A587" s="28"/>
      <c r="B587" s="27"/>
      <c r="C587" s="130"/>
      <c r="D587" s="130"/>
      <c r="E587" s="130"/>
      <c r="F587" s="28"/>
      <c r="G587" s="28"/>
      <c r="H587" s="28"/>
      <c r="I587" s="28"/>
      <c r="J587" s="28"/>
      <c r="K587" s="130"/>
      <c r="L587" s="130"/>
      <c r="M587" s="130"/>
      <c r="N587" s="130"/>
      <c r="O587" s="1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spans="1:26" ht="15.75" customHeight="1">
      <c r="A588" s="28"/>
      <c r="B588" s="27"/>
      <c r="C588" s="130"/>
      <c r="D588" s="130"/>
      <c r="E588" s="130"/>
      <c r="F588" s="28"/>
      <c r="G588" s="28"/>
      <c r="H588" s="28"/>
      <c r="I588" s="28"/>
      <c r="J588" s="28"/>
      <c r="K588" s="130"/>
      <c r="L588" s="130"/>
      <c r="M588" s="130"/>
      <c r="N588" s="130"/>
      <c r="O588" s="1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spans="1:26" ht="15.75" customHeight="1">
      <c r="A589" s="28"/>
      <c r="B589" s="27"/>
      <c r="C589" s="130"/>
      <c r="D589" s="130"/>
      <c r="E589" s="130"/>
      <c r="F589" s="28"/>
      <c r="G589" s="28"/>
      <c r="H589" s="28"/>
      <c r="I589" s="28"/>
      <c r="J589" s="28"/>
      <c r="K589" s="130"/>
      <c r="L589" s="130"/>
      <c r="M589" s="130"/>
      <c r="N589" s="130"/>
      <c r="O589" s="1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spans="1:26" ht="15.75" customHeight="1">
      <c r="A590" s="28"/>
      <c r="B590" s="27"/>
      <c r="C590" s="130"/>
      <c r="D590" s="130"/>
      <c r="E590" s="130"/>
      <c r="F590" s="28"/>
      <c r="G590" s="28"/>
      <c r="H590" s="28"/>
      <c r="I590" s="28"/>
      <c r="J590" s="28"/>
      <c r="K590" s="130"/>
      <c r="L590" s="130"/>
      <c r="M590" s="130"/>
      <c r="N590" s="130"/>
      <c r="O590" s="1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spans="1:26" ht="15.75" customHeight="1">
      <c r="A591" s="28"/>
      <c r="B591" s="27"/>
      <c r="C591" s="130"/>
      <c r="D591" s="130"/>
      <c r="E591" s="130"/>
      <c r="F591" s="28"/>
      <c r="G591" s="28"/>
      <c r="H591" s="28"/>
      <c r="I591" s="28"/>
      <c r="J591" s="28"/>
      <c r="K591" s="130"/>
      <c r="L591" s="130"/>
      <c r="M591" s="130"/>
      <c r="N591" s="130"/>
      <c r="O591" s="1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spans="1:26" ht="15.75" customHeight="1">
      <c r="A592" s="28"/>
      <c r="B592" s="27"/>
      <c r="C592" s="130"/>
      <c r="D592" s="130"/>
      <c r="E592" s="130"/>
      <c r="F592" s="28"/>
      <c r="G592" s="28"/>
      <c r="H592" s="28"/>
      <c r="I592" s="28"/>
      <c r="J592" s="28"/>
      <c r="K592" s="130"/>
      <c r="L592" s="130"/>
      <c r="M592" s="130"/>
      <c r="N592" s="130"/>
      <c r="O592" s="1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spans="1:26" ht="15.75" customHeight="1">
      <c r="A593" s="28"/>
      <c r="B593" s="27"/>
      <c r="C593" s="130"/>
      <c r="D593" s="130"/>
      <c r="E593" s="130"/>
      <c r="F593" s="28"/>
      <c r="G593" s="28"/>
      <c r="H593" s="28"/>
      <c r="I593" s="28"/>
      <c r="J593" s="28"/>
      <c r="K593" s="130"/>
      <c r="L593" s="130"/>
      <c r="M593" s="130"/>
      <c r="N593" s="130"/>
      <c r="O593" s="1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spans="1:26" ht="15.75" customHeight="1">
      <c r="A594" s="28"/>
      <c r="B594" s="27"/>
      <c r="C594" s="130"/>
      <c r="D594" s="130"/>
      <c r="E594" s="130"/>
      <c r="F594" s="28"/>
      <c r="G594" s="28"/>
      <c r="H594" s="28"/>
      <c r="I594" s="28"/>
      <c r="J594" s="28"/>
      <c r="K594" s="130"/>
      <c r="L594" s="130"/>
      <c r="M594" s="130"/>
      <c r="N594" s="130"/>
      <c r="O594" s="1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spans="1:26" ht="15.75" customHeight="1">
      <c r="A595" s="28"/>
      <c r="B595" s="27"/>
      <c r="C595" s="130"/>
      <c r="D595" s="130"/>
      <c r="E595" s="130"/>
      <c r="F595" s="28"/>
      <c r="G595" s="28"/>
      <c r="H595" s="28"/>
      <c r="I595" s="28"/>
      <c r="J595" s="28"/>
      <c r="K595" s="130"/>
      <c r="L595" s="130"/>
      <c r="M595" s="130"/>
      <c r="N595" s="130"/>
      <c r="O595" s="1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spans="1:26" ht="15.75" customHeight="1">
      <c r="A596" s="28"/>
      <c r="B596" s="27"/>
      <c r="C596" s="130"/>
      <c r="D596" s="130"/>
      <c r="E596" s="130"/>
      <c r="F596" s="28"/>
      <c r="G596" s="28"/>
      <c r="H596" s="28"/>
      <c r="I596" s="28"/>
      <c r="J596" s="28"/>
      <c r="K596" s="130"/>
      <c r="L596" s="130"/>
      <c r="M596" s="130"/>
      <c r="N596" s="130"/>
      <c r="O596" s="1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spans="1:26" ht="15.75" customHeight="1">
      <c r="A597" s="28"/>
      <c r="B597" s="27"/>
      <c r="C597" s="130"/>
      <c r="D597" s="130"/>
      <c r="E597" s="130"/>
      <c r="F597" s="28"/>
      <c r="G597" s="28"/>
      <c r="H597" s="28"/>
      <c r="I597" s="28"/>
      <c r="J597" s="28"/>
      <c r="K597" s="130"/>
      <c r="L597" s="130"/>
      <c r="M597" s="130"/>
      <c r="N597" s="130"/>
      <c r="O597" s="1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spans="1:26" ht="15.75" customHeight="1">
      <c r="A598" s="28"/>
      <c r="B598" s="27"/>
      <c r="C598" s="130"/>
      <c r="D598" s="130"/>
      <c r="E598" s="130"/>
      <c r="F598" s="28"/>
      <c r="G598" s="28"/>
      <c r="H598" s="28"/>
      <c r="I598" s="28"/>
      <c r="J598" s="28"/>
      <c r="K598" s="130"/>
      <c r="L598" s="130"/>
      <c r="M598" s="130"/>
      <c r="N598" s="130"/>
      <c r="O598" s="1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spans="1:26" ht="15.75" customHeight="1">
      <c r="A599" s="28"/>
      <c r="B599" s="27"/>
      <c r="C599" s="130"/>
      <c r="D599" s="130"/>
      <c r="E599" s="130"/>
      <c r="F599" s="28"/>
      <c r="G599" s="28"/>
      <c r="H599" s="28"/>
      <c r="I599" s="28"/>
      <c r="J599" s="28"/>
      <c r="K599" s="130"/>
      <c r="L599" s="130"/>
      <c r="M599" s="130"/>
      <c r="N599" s="130"/>
      <c r="O599" s="1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spans="1:26" ht="15.75" customHeight="1">
      <c r="A600" s="28"/>
      <c r="B600" s="27"/>
      <c r="C600" s="130"/>
      <c r="D600" s="130"/>
      <c r="E600" s="130"/>
      <c r="F600" s="28"/>
      <c r="G600" s="28"/>
      <c r="H600" s="28"/>
      <c r="I600" s="28"/>
      <c r="J600" s="28"/>
      <c r="K600" s="130"/>
      <c r="L600" s="130"/>
      <c r="M600" s="130"/>
      <c r="N600" s="130"/>
      <c r="O600" s="1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spans="1:26" ht="15.75" customHeight="1">
      <c r="A601" s="28"/>
      <c r="B601" s="27"/>
      <c r="C601" s="130"/>
      <c r="D601" s="130"/>
      <c r="E601" s="130"/>
      <c r="F601" s="28"/>
      <c r="G601" s="28"/>
      <c r="H601" s="28"/>
      <c r="I601" s="28"/>
      <c r="J601" s="28"/>
      <c r="K601" s="130"/>
      <c r="L601" s="130"/>
      <c r="M601" s="130"/>
      <c r="N601" s="130"/>
      <c r="O601" s="1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spans="1:26" ht="15.75" customHeight="1">
      <c r="A602" s="28"/>
      <c r="B602" s="27"/>
      <c r="C602" s="130"/>
      <c r="D602" s="130"/>
      <c r="E602" s="130"/>
      <c r="F602" s="28"/>
      <c r="G602" s="28"/>
      <c r="H602" s="28"/>
      <c r="I602" s="28"/>
      <c r="J602" s="28"/>
      <c r="K602" s="130"/>
      <c r="L602" s="130"/>
      <c r="M602" s="130"/>
      <c r="N602" s="130"/>
      <c r="O602" s="1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spans="1:26" ht="15.75" customHeight="1">
      <c r="A603" s="28"/>
      <c r="B603" s="27"/>
      <c r="C603" s="130"/>
      <c r="D603" s="130"/>
      <c r="E603" s="130"/>
      <c r="F603" s="28"/>
      <c r="G603" s="28"/>
      <c r="H603" s="28"/>
      <c r="I603" s="28"/>
      <c r="J603" s="28"/>
      <c r="K603" s="130"/>
      <c r="L603" s="130"/>
      <c r="M603" s="130"/>
      <c r="N603" s="130"/>
      <c r="O603" s="1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spans="1:26" ht="15.75" customHeight="1">
      <c r="A604" s="28"/>
      <c r="B604" s="27"/>
      <c r="C604" s="130"/>
      <c r="D604" s="130"/>
      <c r="E604" s="130"/>
      <c r="F604" s="28"/>
      <c r="G604" s="28"/>
      <c r="H604" s="28"/>
      <c r="I604" s="28"/>
      <c r="J604" s="28"/>
      <c r="K604" s="130"/>
      <c r="L604" s="130"/>
      <c r="M604" s="130"/>
      <c r="N604" s="130"/>
      <c r="O604" s="1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spans="1:26" ht="15.75" customHeight="1">
      <c r="A605" s="28"/>
      <c r="B605" s="27"/>
      <c r="C605" s="130"/>
      <c r="D605" s="130"/>
      <c r="E605" s="130"/>
      <c r="F605" s="28"/>
      <c r="G605" s="28"/>
      <c r="H605" s="28"/>
      <c r="I605" s="28"/>
      <c r="J605" s="28"/>
      <c r="K605" s="130"/>
      <c r="L605" s="130"/>
      <c r="M605" s="130"/>
      <c r="N605" s="130"/>
      <c r="O605" s="1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spans="1:26" ht="15.75" customHeight="1">
      <c r="A606" s="28"/>
      <c r="B606" s="27"/>
      <c r="C606" s="130"/>
      <c r="D606" s="130"/>
      <c r="E606" s="130"/>
      <c r="F606" s="28"/>
      <c r="G606" s="28"/>
      <c r="H606" s="28"/>
      <c r="I606" s="28"/>
      <c r="J606" s="28"/>
      <c r="K606" s="130"/>
      <c r="L606" s="130"/>
      <c r="M606" s="130"/>
      <c r="N606" s="130"/>
      <c r="O606" s="1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spans="1:26" ht="15.75" customHeight="1">
      <c r="A607" s="28"/>
      <c r="B607" s="27"/>
      <c r="C607" s="130"/>
      <c r="D607" s="130"/>
      <c r="E607" s="130"/>
      <c r="F607" s="28"/>
      <c r="G607" s="28"/>
      <c r="H607" s="28"/>
      <c r="I607" s="28"/>
      <c r="J607" s="28"/>
      <c r="K607" s="130"/>
      <c r="L607" s="130"/>
      <c r="M607" s="130"/>
      <c r="N607" s="130"/>
      <c r="O607" s="1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spans="1:26" ht="15.75" customHeight="1">
      <c r="A608" s="28"/>
      <c r="B608" s="27"/>
      <c r="C608" s="130"/>
      <c r="D608" s="130"/>
      <c r="E608" s="130"/>
      <c r="F608" s="28"/>
      <c r="G608" s="28"/>
      <c r="H608" s="28"/>
      <c r="I608" s="28"/>
      <c r="J608" s="28"/>
      <c r="K608" s="130"/>
      <c r="L608" s="130"/>
      <c r="M608" s="130"/>
      <c r="N608" s="130"/>
      <c r="O608" s="1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spans="1:26" ht="15.75" customHeight="1">
      <c r="A609" s="28"/>
      <c r="B609" s="27"/>
      <c r="C609" s="130"/>
      <c r="D609" s="130"/>
      <c r="E609" s="130"/>
      <c r="F609" s="28"/>
      <c r="G609" s="28"/>
      <c r="H609" s="28"/>
      <c r="I609" s="28"/>
      <c r="J609" s="28"/>
      <c r="K609" s="130"/>
      <c r="L609" s="130"/>
      <c r="M609" s="130"/>
      <c r="N609" s="130"/>
      <c r="O609" s="1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spans="1:26" ht="15.75" customHeight="1">
      <c r="A610" s="28"/>
      <c r="B610" s="27"/>
      <c r="C610" s="130"/>
      <c r="D610" s="130"/>
      <c r="E610" s="130"/>
      <c r="F610" s="28"/>
      <c r="G610" s="28"/>
      <c r="H610" s="28"/>
      <c r="I610" s="28"/>
      <c r="J610" s="28"/>
      <c r="K610" s="130"/>
      <c r="L610" s="130"/>
      <c r="M610" s="130"/>
      <c r="N610" s="130"/>
      <c r="O610" s="1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spans="1:26" ht="15.75" customHeight="1">
      <c r="A611" s="28"/>
      <c r="B611" s="27"/>
      <c r="C611" s="130"/>
      <c r="D611" s="130"/>
      <c r="E611" s="130"/>
      <c r="F611" s="28"/>
      <c r="G611" s="28"/>
      <c r="H611" s="28"/>
      <c r="I611" s="28"/>
      <c r="J611" s="28"/>
      <c r="K611" s="130"/>
      <c r="L611" s="130"/>
      <c r="M611" s="130"/>
      <c r="N611" s="130"/>
      <c r="O611" s="1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spans="1:26" ht="15.75" customHeight="1">
      <c r="A612" s="28"/>
      <c r="B612" s="27"/>
      <c r="C612" s="130"/>
      <c r="D612" s="130"/>
      <c r="E612" s="130"/>
      <c r="F612" s="28"/>
      <c r="G612" s="28"/>
      <c r="H612" s="28"/>
      <c r="I612" s="28"/>
      <c r="J612" s="28"/>
      <c r="K612" s="130"/>
      <c r="L612" s="130"/>
      <c r="M612" s="130"/>
      <c r="N612" s="130"/>
      <c r="O612" s="1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spans="1:26" ht="15.75" customHeight="1">
      <c r="A613" s="28"/>
      <c r="B613" s="27"/>
      <c r="C613" s="130"/>
      <c r="D613" s="130"/>
      <c r="E613" s="130"/>
      <c r="F613" s="28"/>
      <c r="G613" s="28"/>
      <c r="H613" s="28"/>
      <c r="I613" s="28"/>
      <c r="J613" s="28"/>
      <c r="K613" s="130"/>
      <c r="L613" s="130"/>
      <c r="M613" s="130"/>
      <c r="N613" s="130"/>
      <c r="O613" s="1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spans="1:26" ht="15.75" customHeight="1">
      <c r="A614" s="28"/>
      <c r="B614" s="27"/>
      <c r="C614" s="130"/>
      <c r="D614" s="130"/>
      <c r="E614" s="130"/>
      <c r="F614" s="28"/>
      <c r="G614" s="28"/>
      <c r="H614" s="28"/>
      <c r="I614" s="28"/>
      <c r="J614" s="28"/>
      <c r="K614" s="130"/>
      <c r="L614" s="130"/>
      <c r="M614" s="130"/>
      <c r="N614" s="130"/>
      <c r="O614" s="1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spans="1:26" ht="15.75" customHeight="1">
      <c r="A615" s="28"/>
      <c r="B615" s="27"/>
      <c r="C615" s="130"/>
      <c r="D615" s="130"/>
      <c r="E615" s="130"/>
      <c r="F615" s="28"/>
      <c r="G615" s="28"/>
      <c r="H615" s="28"/>
      <c r="I615" s="28"/>
      <c r="J615" s="28"/>
      <c r="K615" s="130"/>
      <c r="L615" s="130"/>
      <c r="M615" s="130"/>
      <c r="N615" s="130"/>
      <c r="O615" s="1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spans="1:26" ht="15.75" customHeight="1">
      <c r="A616" s="28"/>
      <c r="B616" s="27"/>
      <c r="C616" s="130"/>
      <c r="D616" s="130"/>
      <c r="E616" s="130"/>
      <c r="F616" s="28"/>
      <c r="G616" s="28"/>
      <c r="H616" s="28"/>
      <c r="I616" s="28"/>
      <c r="J616" s="28"/>
      <c r="K616" s="130"/>
      <c r="L616" s="130"/>
      <c r="M616" s="130"/>
      <c r="N616" s="130"/>
      <c r="O616" s="1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spans="1:26" ht="15.75" customHeight="1">
      <c r="A617" s="28"/>
      <c r="B617" s="27"/>
      <c r="C617" s="130"/>
      <c r="D617" s="130"/>
      <c r="E617" s="130"/>
      <c r="F617" s="28"/>
      <c r="G617" s="28"/>
      <c r="H617" s="28"/>
      <c r="I617" s="28"/>
      <c r="J617" s="28"/>
      <c r="K617" s="130"/>
      <c r="L617" s="130"/>
      <c r="M617" s="130"/>
      <c r="N617" s="130"/>
      <c r="O617" s="1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spans="1:26" ht="15.75" customHeight="1">
      <c r="A618" s="28"/>
      <c r="B618" s="27"/>
      <c r="C618" s="130"/>
      <c r="D618" s="130"/>
      <c r="E618" s="130"/>
      <c r="F618" s="28"/>
      <c r="G618" s="28"/>
      <c r="H618" s="28"/>
      <c r="I618" s="28"/>
      <c r="J618" s="28"/>
      <c r="K618" s="130"/>
      <c r="L618" s="130"/>
      <c r="M618" s="130"/>
      <c r="N618" s="130"/>
      <c r="O618" s="1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spans="1:26" ht="15.75" customHeight="1">
      <c r="A619" s="28"/>
      <c r="B619" s="27"/>
      <c r="C619" s="130"/>
      <c r="D619" s="130"/>
      <c r="E619" s="130"/>
      <c r="F619" s="28"/>
      <c r="G619" s="28"/>
      <c r="H619" s="28"/>
      <c r="I619" s="28"/>
      <c r="J619" s="28"/>
      <c r="K619" s="130"/>
      <c r="L619" s="130"/>
      <c r="M619" s="130"/>
      <c r="N619" s="130"/>
      <c r="O619" s="1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spans="1:26" ht="15.75" customHeight="1">
      <c r="A620" s="28"/>
      <c r="B620" s="27"/>
      <c r="C620" s="130"/>
      <c r="D620" s="130"/>
      <c r="E620" s="130"/>
      <c r="F620" s="28"/>
      <c r="G620" s="28"/>
      <c r="H620" s="28"/>
      <c r="I620" s="28"/>
      <c r="J620" s="28"/>
      <c r="K620" s="130"/>
      <c r="L620" s="130"/>
      <c r="M620" s="130"/>
      <c r="N620" s="130"/>
      <c r="O620" s="1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spans="1:26" ht="15.75" customHeight="1">
      <c r="A621" s="28"/>
      <c r="B621" s="27"/>
      <c r="C621" s="130"/>
      <c r="D621" s="130"/>
      <c r="E621" s="130"/>
      <c r="F621" s="28"/>
      <c r="G621" s="28"/>
      <c r="H621" s="28"/>
      <c r="I621" s="28"/>
      <c r="J621" s="28"/>
      <c r="K621" s="130"/>
      <c r="L621" s="130"/>
      <c r="M621" s="130"/>
      <c r="N621" s="130"/>
      <c r="O621" s="1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spans="1:26" ht="15.75" customHeight="1">
      <c r="A622" s="28"/>
      <c r="B622" s="27"/>
      <c r="C622" s="130"/>
      <c r="D622" s="130"/>
      <c r="E622" s="130"/>
      <c r="F622" s="28"/>
      <c r="G622" s="28"/>
      <c r="H622" s="28"/>
      <c r="I622" s="28"/>
      <c r="J622" s="28"/>
      <c r="K622" s="130"/>
      <c r="L622" s="130"/>
      <c r="M622" s="130"/>
      <c r="N622" s="130"/>
      <c r="O622" s="1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spans="1:26" ht="15.75" customHeight="1">
      <c r="A623" s="28"/>
      <c r="B623" s="27"/>
      <c r="C623" s="130"/>
      <c r="D623" s="130"/>
      <c r="E623" s="130"/>
      <c r="F623" s="28"/>
      <c r="G623" s="28"/>
      <c r="H623" s="28"/>
      <c r="I623" s="28"/>
      <c r="J623" s="28"/>
      <c r="K623" s="130"/>
      <c r="L623" s="130"/>
      <c r="M623" s="130"/>
      <c r="N623" s="130"/>
      <c r="O623" s="1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spans="1:26" ht="15.75" customHeight="1">
      <c r="A624" s="28"/>
      <c r="B624" s="27"/>
      <c r="C624" s="130"/>
      <c r="D624" s="130"/>
      <c r="E624" s="130"/>
      <c r="F624" s="28"/>
      <c r="G624" s="28"/>
      <c r="H624" s="28"/>
      <c r="I624" s="28"/>
      <c r="J624" s="28"/>
      <c r="K624" s="130"/>
      <c r="L624" s="130"/>
      <c r="M624" s="130"/>
      <c r="N624" s="130"/>
      <c r="O624" s="1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spans="1:26" ht="15.75" customHeight="1">
      <c r="A625" s="28"/>
      <c r="B625" s="27"/>
      <c r="C625" s="130"/>
      <c r="D625" s="130"/>
      <c r="E625" s="130"/>
      <c r="F625" s="28"/>
      <c r="G625" s="28"/>
      <c r="H625" s="28"/>
      <c r="I625" s="28"/>
      <c r="J625" s="28"/>
      <c r="K625" s="130"/>
      <c r="L625" s="130"/>
      <c r="M625" s="130"/>
      <c r="N625" s="130"/>
      <c r="O625" s="1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spans="1:26" ht="15.75" customHeight="1">
      <c r="A626" s="28"/>
      <c r="B626" s="27"/>
      <c r="C626" s="130"/>
      <c r="D626" s="130"/>
      <c r="E626" s="130"/>
      <c r="F626" s="28"/>
      <c r="G626" s="28"/>
      <c r="H626" s="28"/>
      <c r="I626" s="28"/>
      <c r="J626" s="28"/>
      <c r="K626" s="130"/>
      <c r="L626" s="130"/>
      <c r="M626" s="130"/>
      <c r="N626" s="130"/>
      <c r="O626" s="1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spans="1:26" ht="15.75" customHeight="1">
      <c r="A627" s="28"/>
      <c r="B627" s="27"/>
      <c r="C627" s="130"/>
      <c r="D627" s="130"/>
      <c r="E627" s="130"/>
      <c r="F627" s="28"/>
      <c r="G627" s="28"/>
      <c r="H627" s="28"/>
      <c r="I627" s="28"/>
      <c r="J627" s="28"/>
      <c r="K627" s="130"/>
      <c r="L627" s="130"/>
      <c r="M627" s="130"/>
      <c r="N627" s="130"/>
      <c r="O627" s="1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spans="1:26" ht="15.75" customHeight="1">
      <c r="A628" s="28"/>
      <c r="B628" s="27"/>
      <c r="C628" s="130"/>
      <c r="D628" s="130"/>
      <c r="E628" s="130"/>
      <c r="F628" s="28"/>
      <c r="G628" s="28"/>
      <c r="H628" s="28"/>
      <c r="I628" s="28"/>
      <c r="J628" s="28"/>
      <c r="K628" s="130"/>
      <c r="L628" s="130"/>
      <c r="M628" s="130"/>
      <c r="N628" s="130"/>
      <c r="O628" s="1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spans="1:26" ht="15.75" customHeight="1">
      <c r="A629" s="28"/>
      <c r="B629" s="27"/>
      <c r="C629" s="130"/>
      <c r="D629" s="130"/>
      <c r="E629" s="130"/>
      <c r="F629" s="28"/>
      <c r="G629" s="28"/>
      <c r="H629" s="28"/>
      <c r="I629" s="28"/>
      <c r="J629" s="28"/>
      <c r="K629" s="130"/>
      <c r="L629" s="130"/>
      <c r="M629" s="130"/>
      <c r="N629" s="130"/>
      <c r="O629" s="1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spans="1:26" ht="15.75" customHeight="1">
      <c r="A630" s="28"/>
      <c r="B630" s="27"/>
      <c r="C630" s="130"/>
      <c r="D630" s="130"/>
      <c r="E630" s="130"/>
      <c r="F630" s="28"/>
      <c r="G630" s="28"/>
      <c r="H630" s="28"/>
      <c r="I630" s="28"/>
      <c r="J630" s="28"/>
      <c r="K630" s="130"/>
      <c r="L630" s="130"/>
      <c r="M630" s="130"/>
      <c r="N630" s="130"/>
      <c r="O630" s="1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spans="1:26" ht="15.75" customHeight="1">
      <c r="A631" s="28"/>
      <c r="B631" s="27"/>
      <c r="C631" s="130"/>
      <c r="D631" s="130"/>
      <c r="E631" s="130"/>
      <c r="F631" s="28"/>
      <c r="G631" s="28"/>
      <c r="H631" s="28"/>
      <c r="I631" s="28"/>
      <c r="J631" s="28"/>
      <c r="K631" s="130"/>
      <c r="L631" s="130"/>
      <c r="M631" s="130"/>
      <c r="N631" s="130"/>
      <c r="O631" s="1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spans="1:26" ht="15.75" customHeight="1">
      <c r="A632" s="28"/>
      <c r="B632" s="27"/>
      <c r="C632" s="130"/>
      <c r="D632" s="130"/>
      <c r="E632" s="130"/>
      <c r="F632" s="28"/>
      <c r="G632" s="28"/>
      <c r="H632" s="28"/>
      <c r="I632" s="28"/>
      <c r="J632" s="28"/>
      <c r="K632" s="130"/>
      <c r="L632" s="130"/>
      <c r="M632" s="130"/>
      <c r="N632" s="130"/>
      <c r="O632" s="1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spans="1:26" ht="15.75" customHeight="1">
      <c r="A633" s="28"/>
      <c r="B633" s="27"/>
      <c r="C633" s="130"/>
      <c r="D633" s="130"/>
      <c r="E633" s="130"/>
      <c r="F633" s="28"/>
      <c r="G633" s="28"/>
      <c r="H633" s="28"/>
      <c r="I633" s="28"/>
      <c r="J633" s="28"/>
      <c r="K633" s="130"/>
      <c r="L633" s="130"/>
      <c r="M633" s="130"/>
      <c r="N633" s="130"/>
      <c r="O633" s="1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spans="1:26" ht="15.75" customHeight="1">
      <c r="A634" s="28"/>
      <c r="B634" s="27"/>
      <c r="C634" s="130"/>
      <c r="D634" s="130"/>
      <c r="E634" s="130"/>
      <c r="F634" s="28"/>
      <c r="G634" s="28"/>
      <c r="H634" s="28"/>
      <c r="I634" s="28"/>
      <c r="J634" s="28"/>
      <c r="K634" s="130"/>
      <c r="L634" s="130"/>
      <c r="M634" s="130"/>
      <c r="N634" s="130"/>
      <c r="O634" s="1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spans="1:26" ht="15.75" customHeight="1">
      <c r="A635" s="28"/>
      <c r="B635" s="27"/>
      <c r="C635" s="130"/>
      <c r="D635" s="130"/>
      <c r="E635" s="130"/>
      <c r="F635" s="28"/>
      <c r="G635" s="28"/>
      <c r="H635" s="28"/>
      <c r="I635" s="28"/>
      <c r="J635" s="28"/>
      <c r="K635" s="130"/>
      <c r="L635" s="130"/>
      <c r="M635" s="130"/>
      <c r="N635" s="130"/>
      <c r="O635" s="1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spans="1:26" ht="15.75" customHeight="1">
      <c r="A636" s="28"/>
      <c r="B636" s="27"/>
      <c r="C636" s="130"/>
      <c r="D636" s="130"/>
      <c r="E636" s="130"/>
      <c r="F636" s="28"/>
      <c r="G636" s="28"/>
      <c r="H636" s="28"/>
      <c r="I636" s="28"/>
      <c r="J636" s="28"/>
      <c r="K636" s="130"/>
      <c r="L636" s="130"/>
      <c r="M636" s="130"/>
      <c r="N636" s="130"/>
      <c r="O636" s="1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spans="1:26" ht="15.75" customHeight="1">
      <c r="A637" s="28"/>
      <c r="B637" s="27"/>
      <c r="C637" s="130"/>
      <c r="D637" s="130"/>
      <c r="E637" s="130"/>
      <c r="F637" s="28"/>
      <c r="G637" s="28"/>
      <c r="H637" s="28"/>
      <c r="I637" s="28"/>
      <c r="J637" s="28"/>
      <c r="K637" s="130"/>
      <c r="L637" s="130"/>
      <c r="M637" s="130"/>
      <c r="N637" s="130"/>
      <c r="O637" s="1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spans="1:26" ht="15.75" customHeight="1">
      <c r="A638" s="28"/>
      <c r="B638" s="27"/>
      <c r="C638" s="130"/>
      <c r="D638" s="130"/>
      <c r="E638" s="130"/>
      <c r="F638" s="28"/>
      <c r="G638" s="28"/>
      <c r="H638" s="28"/>
      <c r="I638" s="28"/>
      <c r="J638" s="28"/>
      <c r="K638" s="130"/>
      <c r="L638" s="130"/>
      <c r="M638" s="130"/>
      <c r="N638" s="130"/>
      <c r="O638" s="1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spans="1:26" ht="15.75" customHeight="1">
      <c r="A639" s="28"/>
      <c r="B639" s="27"/>
      <c r="C639" s="130"/>
      <c r="D639" s="130"/>
      <c r="E639" s="130"/>
      <c r="F639" s="28"/>
      <c r="G639" s="28"/>
      <c r="H639" s="28"/>
      <c r="I639" s="28"/>
      <c r="J639" s="28"/>
      <c r="K639" s="130"/>
      <c r="L639" s="130"/>
      <c r="M639" s="130"/>
      <c r="N639" s="130"/>
      <c r="O639" s="1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spans="1:26" ht="15.75" customHeight="1">
      <c r="A640" s="28"/>
      <c r="B640" s="27"/>
      <c r="C640" s="130"/>
      <c r="D640" s="130"/>
      <c r="E640" s="130"/>
      <c r="F640" s="28"/>
      <c r="G640" s="28"/>
      <c r="H640" s="28"/>
      <c r="I640" s="28"/>
      <c r="J640" s="28"/>
      <c r="K640" s="130"/>
      <c r="L640" s="130"/>
      <c r="M640" s="130"/>
      <c r="N640" s="130"/>
      <c r="O640" s="1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spans="1:26" ht="15.75" customHeight="1">
      <c r="A641" s="28"/>
      <c r="B641" s="27"/>
      <c r="C641" s="130"/>
      <c r="D641" s="130"/>
      <c r="E641" s="130"/>
      <c r="F641" s="28"/>
      <c r="G641" s="28"/>
      <c r="H641" s="28"/>
      <c r="I641" s="28"/>
      <c r="J641" s="28"/>
      <c r="K641" s="130"/>
      <c r="L641" s="130"/>
      <c r="M641" s="130"/>
      <c r="N641" s="130"/>
      <c r="O641" s="1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spans="1:26" ht="15.75" customHeight="1">
      <c r="A642" s="28"/>
      <c r="B642" s="27"/>
      <c r="C642" s="130"/>
      <c r="D642" s="130"/>
      <c r="E642" s="130"/>
      <c r="F642" s="28"/>
      <c r="G642" s="28"/>
      <c r="H642" s="28"/>
      <c r="I642" s="28"/>
      <c r="J642" s="28"/>
      <c r="K642" s="130"/>
      <c r="L642" s="130"/>
      <c r="M642" s="130"/>
      <c r="N642" s="130"/>
      <c r="O642" s="1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spans="1:26" ht="15.75" customHeight="1">
      <c r="A643" s="28"/>
      <c r="B643" s="27"/>
      <c r="C643" s="130"/>
      <c r="D643" s="130"/>
      <c r="E643" s="130"/>
      <c r="F643" s="28"/>
      <c r="G643" s="28"/>
      <c r="H643" s="28"/>
      <c r="I643" s="28"/>
      <c r="J643" s="28"/>
      <c r="K643" s="130"/>
      <c r="L643" s="130"/>
      <c r="M643" s="130"/>
      <c r="N643" s="130"/>
      <c r="O643" s="1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spans="1:26" ht="15.75" customHeight="1">
      <c r="A644" s="28"/>
      <c r="B644" s="27"/>
      <c r="C644" s="130"/>
      <c r="D644" s="130"/>
      <c r="E644" s="130"/>
      <c r="F644" s="28"/>
      <c r="G644" s="28"/>
      <c r="H644" s="28"/>
      <c r="I644" s="28"/>
      <c r="J644" s="28"/>
      <c r="K644" s="130"/>
      <c r="L644" s="130"/>
      <c r="M644" s="130"/>
      <c r="N644" s="130"/>
      <c r="O644" s="1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spans="1:26" ht="15.75" customHeight="1">
      <c r="A645" s="28"/>
      <c r="B645" s="27"/>
      <c r="C645" s="130"/>
      <c r="D645" s="130"/>
      <c r="E645" s="130"/>
      <c r="F645" s="28"/>
      <c r="G645" s="28"/>
      <c r="H645" s="28"/>
      <c r="I645" s="28"/>
      <c r="J645" s="28"/>
      <c r="K645" s="130"/>
      <c r="L645" s="130"/>
      <c r="M645" s="130"/>
      <c r="N645" s="130"/>
      <c r="O645" s="1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spans="1:26" ht="15.75" customHeight="1">
      <c r="A646" s="28"/>
      <c r="B646" s="27"/>
      <c r="C646" s="130"/>
      <c r="D646" s="130"/>
      <c r="E646" s="130"/>
      <c r="F646" s="28"/>
      <c r="G646" s="28"/>
      <c r="H646" s="28"/>
      <c r="I646" s="28"/>
      <c r="J646" s="28"/>
      <c r="K646" s="130"/>
      <c r="L646" s="130"/>
      <c r="M646" s="130"/>
      <c r="N646" s="130"/>
      <c r="O646" s="1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spans="1:26" ht="15.75" customHeight="1">
      <c r="A647" s="28"/>
      <c r="B647" s="27"/>
      <c r="C647" s="130"/>
      <c r="D647" s="130"/>
      <c r="E647" s="130"/>
      <c r="F647" s="28"/>
      <c r="G647" s="28"/>
      <c r="H647" s="28"/>
      <c r="I647" s="28"/>
      <c r="J647" s="28"/>
      <c r="K647" s="130"/>
      <c r="L647" s="130"/>
      <c r="M647" s="130"/>
      <c r="N647" s="130"/>
      <c r="O647" s="1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spans="1:26" ht="15.75" customHeight="1">
      <c r="A648" s="28"/>
      <c r="B648" s="27"/>
      <c r="C648" s="130"/>
      <c r="D648" s="130"/>
      <c r="E648" s="130"/>
      <c r="F648" s="28"/>
      <c r="G648" s="28"/>
      <c r="H648" s="28"/>
      <c r="I648" s="28"/>
      <c r="J648" s="28"/>
      <c r="K648" s="130"/>
      <c r="L648" s="130"/>
      <c r="M648" s="130"/>
      <c r="N648" s="130"/>
      <c r="O648" s="1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spans="1:26" ht="15.75" customHeight="1">
      <c r="A649" s="28"/>
      <c r="B649" s="27"/>
      <c r="C649" s="130"/>
      <c r="D649" s="130"/>
      <c r="E649" s="130"/>
      <c r="F649" s="28"/>
      <c r="G649" s="28"/>
      <c r="H649" s="28"/>
      <c r="I649" s="28"/>
      <c r="J649" s="28"/>
      <c r="K649" s="130"/>
      <c r="L649" s="130"/>
      <c r="M649" s="130"/>
      <c r="N649" s="130"/>
      <c r="O649" s="1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spans="1:26" ht="15.75" customHeight="1">
      <c r="A650" s="28"/>
      <c r="B650" s="27"/>
      <c r="C650" s="130"/>
      <c r="D650" s="130"/>
      <c r="E650" s="130"/>
      <c r="F650" s="28"/>
      <c r="G650" s="28"/>
      <c r="H650" s="28"/>
      <c r="I650" s="28"/>
      <c r="J650" s="28"/>
      <c r="K650" s="130"/>
      <c r="L650" s="130"/>
      <c r="M650" s="130"/>
      <c r="N650" s="130"/>
      <c r="O650" s="1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spans="1:26" ht="15.75" customHeight="1">
      <c r="A651" s="28"/>
      <c r="B651" s="27"/>
      <c r="C651" s="130"/>
      <c r="D651" s="130"/>
      <c r="E651" s="130"/>
      <c r="F651" s="28"/>
      <c r="G651" s="28"/>
      <c r="H651" s="28"/>
      <c r="I651" s="28"/>
      <c r="J651" s="28"/>
      <c r="K651" s="130"/>
      <c r="L651" s="130"/>
      <c r="M651" s="130"/>
      <c r="N651" s="130"/>
      <c r="O651" s="1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spans="1:26" ht="15.75" customHeight="1">
      <c r="A652" s="28"/>
      <c r="B652" s="27"/>
      <c r="C652" s="130"/>
      <c r="D652" s="130"/>
      <c r="E652" s="130"/>
      <c r="F652" s="28"/>
      <c r="G652" s="28"/>
      <c r="H652" s="28"/>
      <c r="I652" s="28"/>
      <c r="J652" s="28"/>
      <c r="K652" s="130"/>
      <c r="L652" s="130"/>
      <c r="M652" s="130"/>
      <c r="N652" s="130"/>
      <c r="O652" s="1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spans="1:26" ht="15.75" customHeight="1">
      <c r="A653" s="28"/>
      <c r="B653" s="27"/>
      <c r="C653" s="130"/>
      <c r="D653" s="130"/>
      <c r="E653" s="130"/>
      <c r="F653" s="28"/>
      <c r="G653" s="28"/>
      <c r="H653" s="28"/>
      <c r="I653" s="28"/>
      <c r="J653" s="28"/>
      <c r="K653" s="130"/>
      <c r="L653" s="130"/>
      <c r="M653" s="130"/>
      <c r="N653" s="130"/>
      <c r="O653" s="1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spans="1:26" ht="15.75" customHeight="1">
      <c r="A654" s="28"/>
      <c r="B654" s="27"/>
      <c r="C654" s="130"/>
      <c r="D654" s="130"/>
      <c r="E654" s="130"/>
      <c r="F654" s="28"/>
      <c r="G654" s="28"/>
      <c r="H654" s="28"/>
      <c r="I654" s="28"/>
      <c r="J654" s="28"/>
      <c r="K654" s="130"/>
      <c r="L654" s="130"/>
      <c r="M654" s="130"/>
      <c r="N654" s="130"/>
      <c r="O654" s="1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spans="1:26" ht="15.75" customHeight="1">
      <c r="A655" s="28"/>
      <c r="B655" s="27"/>
      <c r="C655" s="130"/>
      <c r="D655" s="130"/>
      <c r="E655" s="130"/>
      <c r="F655" s="28"/>
      <c r="G655" s="28"/>
      <c r="H655" s="28"/>
      <c r="I655" s="28"/>
      <c r="J655" s="28"/>
      <c r="K655" s="130"/>
      <c r="L655" s="130"/>
      <c r="M655" s="130"/>
      <c r="N655" s="130"/>
      <c r="O655" s="1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spans="1:26" ht="15.75" customHeight="1">
      <c r="A656" s="28"/>
      <c r="B656" s="27"/>
      <c r="C656" s="130"/>
      <c r="D656" s="130"/>
      <c r="E656" s="130"/>
      <c r="F656" s="28"/>
      <c r="G656" s="28"/>
      <c r="H656" s="28"/>
      <c r="I656" s="28"/>
      <c r="J656" s="28"/>
      <c r="K656" s="130"/>
      <c r="L656" s="130"/>
      <c r="M656" s="130"/>
      <c r="N656" s="130"/>
      <c r="O656" s="1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spans="1:26" ht="15.75" customHeight="1">
      <c r="A657" s="28"/>
      <c r="B657" s="27"/>
      <c r="C657" s="130"/>
      <c r="D657" s="130"/>
      <c r="E657" s="130"/>
      <c r="F657" s="28"/>
      <c r="G657" s="28"/>
      <c r="H657" s="28"/>
      <c r="I657" s="28"/>
      <c r="J657" s="28"/>
      <c r="K657" s="130"/>
      <c r="L657" s="130"/>
      <c r="M657" s="130"/>
      <c r="N657" s="130"/>
      <c r="O657" s="1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spans="1:26" ht="15.75" customHeight="1">
      <c r="A658" s="28"/>
      <c r="B658" s="27"/>
      <c r="C658" s="130"/>
      <c r="D658" s="130"/>
      <c r="E658" s="130"/>
      <c r="F658" s="28"/>
      <c r="G658" s="28"/>
      <c r="H658" s="28"/>
      <c r="I658" s="28"/>
      <c r="J658" s="28"/>
      <c r="K658" s="130"/>
      <c r="L658" s="130"/>
      <c r="M658" s="130"/>
      <c r="N658" s="130"/>
      <c r="O658" s="1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spans="1:26" ht="15.75" customHeight="1">
      <c r="A659" s="28"/>
      <c r="B659" s="27"/>
      <c r="C659" s="130"/>
      <c r="D659" s="130"/>
      <c r="E659" s="130"/>
      <c r="F659" s="28"/>
      <c r="G659" s="28"/>
      <c r="H659" s="28"/>
      <c r="I659" s="28"/>
      <c r="J659" s="28"/>
      <c r="K659" s="130"/>
      <c r="L659" s="130"/>
      <c r="M659" s="130"/>
      <c r="N659" s="130"/>
      <c r="O659" s="1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spans="1:26" ht="15.75" customHeight="1">
      <c r="A660" s="28"/>
      <c r="B660" s="27"/>
      <c r="C660" s="130"/>
      <c r="D660" s="130"/>
      <c r="E660" s="130"/>
      <c r="F660" s="28"/>
      <c r="G660" s="28"/>
      <c r="H660" s="28"/>
      <c r="I660" s="28"/>
      <c r="J660" s="28"/>
      <c r="K660" s="130"/>
      <c r="L660" s="130"/>
      <c r="M660" s="130"/>
      <c r="N660" s="130"/>
      <c r="O660" s="1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spans="1:26" ht="15.75" customHeight="1">
      <c r="A661" s="28"/>
      <c r="B661" s="27"/>
      <c r="C661" s="130"/>
      <c r="D661" s="130"/>
      <c r="E661" s="130"/>
      <c r="F661" s="28"/>
      <c r="G661" s="28"/>
      <c r="H661" s="28"/>
      <c r="I661" s="28"/>
      <c r="J661" s="28"/>
      <c r="K661" s="130"/>
      <c r="L661" s="130"/>
      <c r="M661" s="130"/>
      <c r="N661" s="130"/>
      <c r="O661" s="1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spans="1:26" ht="15.75" customHeight="1">
      <c r="A662" s="28"/>
      <c r="B662" s="27"/>
      <c r="C662" s="130"/>
      <c r="D662" s="130"/>
      <c r="E662" s="130"/>
      <c r="F662" s="28"/>
      <c r="G662" s="28"/>
      <c r="H662" s="28"/>
      <c r="I662" s="28"/>
      <c r="J662" s="28"/>
      <c r="K662" s="130"/>
      <c r="L662" s="130"/>
      <c r="M662" s="130"/>
      <c r="N662" s="130"/>
      <c r="O662" s="1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spans="1:26" ht="15.75" customHeight="1">
      <c r="A663" s="28"/>
      <c r="B663" s="27"/>
      <c r="C663" s="130"/>
      <c r="D663" s="130"/>
      <c r="E663" s="130"/>
      <c r="F663" s="28"/>
      <c r="G663" s="28"/>
      <c r="H663" s="28"/>
      <c r="I663" s="28"/>
      <c r="J663" s="28"/>
      <c r="K663" s="130"/>
      <c r="L663" s="130"/>
      <c r="M663" s="130"/>
      <c r="N663" s="130"/>
      <c r="O663" s="1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spans="1:26" ht="15.75" customHeight="1">
      <c r="A664" s="28"/>
      <c r="B664" s="27"/>
      <c r="C664" s="130"/>
      <c r="D664" s="130"/>
      <c r="E664" s="130"/>
      <c r="F664" s="28"/>
      <c r="G664" s="28"/>
      <c r="H664" s="28"/>
      <c r="I664" s="28"/>
      <c r="J664" s="28"/>
      <c r="K664" s="130"/>
      <c r="L664" s="130"/>
      <c r="M664" s="130"/>
      <c r="N664" s="130"/>
      <c r="O664" s="1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spans="1:26" ht="15.75" customHeight="1">
      <c r="A665" s="28"/>
      <c r="B665" s="27"/>
      <c r="C665" s="130"/>
      <c r="D665" s="130"/>
      <c r="E665" s="130"/>
      <c r="F665" s="28"/>
      <c r="G665" s="28"/>
      <c r="H665" s="28"/>
      <c r="I665" s="28"/>
      <c r="J665" s="28"/>
      <c r="K665" s="130"/>
      <c r="L665" s="130"/>
      <c r="M665" s="130"/>
      <c r="N665" s="130"/>
      <c r="O665" s="1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spans="1:26" ht="15.75" customHeight="1">
      <c r="A666" s="28"/>
      <c r="B666" s="27"/>
      <c r="C666" s="130"/>
      <c r="D666" s="130"/>
      <c r="E666" s="130"/>
      <c r="F666" s="28"/>
      <c r="G666" s="28"/>
      <c r="H666" s="28"/>
      <c r="I666" s="28"/>
      <c r="J666" s="28"/>
      <c r="K666" s="130"/>
      <c r="L666" s="130"/>
      <c r="M666" s="130"/>
      <c r="N666" s="130"/>
      <c r="O666" s="1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spans="1:26" ht="15.75" customHeight="1">
      <c r="A667" s="28"/>
      <c r="B667" s="27"/>
      <c r="C667" s="130"/>
      <c r="D667" s="130"/>
      <c r="E667" s="130"/>
      <c r="F667" s="28"/>
      <c r="G667" s="28"/>
      <c r="H667" s="28"/>
      <c r="I667" s="28"/>
      <c r="J667" s="28"/>
      <c r="K667" s="130"/>
      <c r="L667" s="130"/>
      <c r="M667" s="130"/>
      <c r="N667" s="130"/>
      <c r="O667" s="1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spans="1:26" ht="15.75" customHeight="1">
      <c r="A668" s="28"/>
      <c r="B668" s="27"/>
      <c r="C668" s="130"/>
      <c r="D668" s="130"/>
      <c r="E668" s="130"/>
      <c r="F668" s="28"/>
      <c r="G668" s="28"/>
      <c r="H668" s="28"/>
      <c r="I668" s="28"/>
      <c r="J668" s="28"/>
      <c r="K668" s="130"/>
      <c r="L668" s="130"/>
      <c r="M668" s="130"/>
      <c r="N668" s="130"/>
      <c r="O668" s="1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spans="1:26" ht="15.75" customHeight="1">
      <c r="A669" s="28"/>
      <c r="B669" s="27"/>
      <c r="C669" s="130"/>
      <c r="D669" s="130"/>
      <c r="E669" s="130"/>
      <c r="F669" s="28"/>
      <c r="G669" s="28"/>
      <c r="H669" s="28"/>
      <c r="I669" s="28"/>
      <c r="J669" s="28"/>
      <c r="K669" s="130"/>
      <c r="L669" s="130"/>
      <c r="M669" s="130"/>
      <c r="N669" s="130"/>
      <c r="O669" s="1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spans="1:26" ht="15.75" customHeight="1">
      <c r="A670" s="28"/>
      <c r="B670" s="27"/>
      <c r="C670" s="130"/>
      <c r="D670" s="130"/>
      <c r="E670" s="130"/>
      <c r="F670" s="28"/>
      <c r="G670" s="28"/>
      <c r="H670" s="28"/>
      <c r="I670" s="28"/>
      <c r="J670" s="28"/>
      <c r="K670" s="130"/>
      <c r="L670" s="130"/>
      <c r="M670" s="130"/>
      <c r="N670" s="130"/>
      <c r="O670" s="1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spans="1:26" ht="15.75" customHeight="1">
      <c r="A671" s="28"/>
      <c r="B671" s="27"/>
      <c r="C671" s="130"/>
      <c r="D671" s="130"/>
      <c r="E671" s="130"/>
      <c r="F671" s="28"/>
      <c r="G671" s="28"/>
      <c r="H671" s="28"/>
      <c r="I671" s="28"/>
      <c r="J671" s="28"/>
      <c r="K671" s="130"/>
      <c r="L671" s="130"/>
      <c r="M671" s="130"/>
      <c r="N671" s="130"/>
      <c r="O671" s="1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spans="1:26" ht="15.75" customHeight="1">
      <c r="A672" s="28"/>
      <c r="B672" s="27"/>
      <c r="C672" s="130"/>
      <c r="D672" s="130"/>
      <c r="E672" s="130"/>
      <c r="F672" s="28"/>
      <c r="G672" s="28"/>
      <c r="H672" s="28"/>
      <c r="I672" s="28"/>
      <c r="J672" s="28"/>
      <c r="K672" s="130"/>
      <c r="L672" s="130"/>
      <c r="M672" s="130"/>
      <c r="N672" s="130"/>
      <c r="O672" s="1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spans="1:26" ht="15.75" customHeight="1">
      <c r="A673" s="28"/>
      <c r="B673" s="27"/>
      <c r="C673" s="130"/>
      <c r="D673" s="130"/>
      <c r="E673" s="130"/>
      <c r="F673" s="28"/>
      <c r="G673" s="28"/>
      <c r="H673" s="28"/>
      <c r="I673" s="28"/>
      <c r="J673" s="28"/>
      <c r="K673" s="130"/>
      <c r="L673" s="130"/>
      <c r="M673" s="130"/>
      <c r="N673" s="130"/>
      <c r="O673" s="1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spans="1:26" ht="15.75" customHeight="1">
      <c r="A674" s="28"/>
      <c r="B674" s="27"/>
      <c r="C674" s="130"/>
      <c r="D674" s="130"/>
      <c r="E674" s="130"/>
      <c r="F674" s="28"/>
      <c r="G674" s="28"/>
      <c r="H674" s="28"/>
      <c r="I674" s="28"/>
      <c r="J674" s="28"/>
      <c r="K674" s="130"/>
      <c r="L674" s="130"/>
      <c r="M674" s="130"/>
      <c r="N674" s="130"/>
      <c r="O674" s="1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spans="1:26" ht="15.75" customHeight="1">
      <c r="A675" s="28"/>
      <c r="B675" s="27"/>
      <c r="C675" s="130"/>
      <c r="D675" s="130"/>
      <c r="E675" s="130"/>
      <c r="F675" s="28"/>
      <c r="G675" s="28"/>
      <c r="H675" s="28"/>
      <c r="I675" s="28"/>
      <c r="J675" s="28"/>
      <c r="K675" s="130"/>
      <c r="L675" s="130"/>
      <c r="M675" s="130"/>
      <c r="N675" s="130"/>
      <c r="O675" s="1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spans="1:26" ht="15.75" customHeight="1">
      <c r="A676" s="28"/>
      <c r="B676" s="27"/>
      <c r="C676" s="130"/>
      <c r="D676" s="130"/>
      <c r="E676" s="130"/>
      <c r="F676" s="28"/>
      <c r="G676" s="28"/>
      <c r="H676" s="28"/>
      <c r="I676" s="28"/>
      <c r="J676" s="28"/>
      <c r="K676" s="130"/>
      <c r="L676" s="130"/>
      <c r="M676" s="130"/>
      <c r="N676" s="130"/>
      <c r="O676" s="1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spans="1:26" ht="15.75" customHeight="1">
      <c r="A677" s="28"/>
      <c r="B677" s="27"/>
      <c r="C677" s="130"/>
      <c r="D677" s="130"/>
      <c r="E677" s="130"/>
      <c r="F677" s="28"/>
      <c r="G677" s="28"/>
      <c r="H677" s="28"/>
      <c r="I677" s="28"/>
      <c r="J677" s="28"/>
      <c r="K677" s="130"/>
      <c r="L677" s="130"/>
      <c r="M677" s="130"/>
      <c r="N677" s="130"/>
      <c r="O677" s="1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spans="1:26" ht="15.75" customHeight="1">
      <c r="A678" s="28"/>
      <c r="B678" s="27"/>
      <c r="C678" s="130"/>
      <c r="D678" s="130"/>
      <c r="E678" s="130"/>
      <c r="F678" s="28"/>
      <c r="G678" s="28"/>
      <c r="H678" s="28"/>
      <c r="I678" s="28"/>
      <c r="J678" s="28"/>
      <c r="K678" s="130"/>
      <c r="L678" s="130"/>
      <c r="M678" s="130"/>
      <c r="N678" s="130"/>
      <c r="O678" s="1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spans="1:26" ht="15.75" customHeight="1">
      <c r="A679" s="28"/>
      <c r="B679" s="27"/>
      <c r="C679" s="130"/>
      <c r="D679" s="130"/>
      <c r="E679" s="130"/>
      <c r="F679" s="28"/>
      <c r="G679" s="28"/>
      <c r="H679" s="28"/>
      <c r="I679" s="28"/>
      <c r="J679" s="28"/>
      <c r="K679" s="130"/>
      <c r="L679" s="130"/>
      <c r="M679" s="130"/>
      <c r="N679" s="130"/>
      <c r="O679" s="1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spans="1:26" ht="15.75" customHeight="1">
      <c r="A680" s="28"/>
      <c r="B680" s="27"/>
      <c r="C680" s="130"/>
      <c r="D680" s="130"/>
      <c r="E680" s="130"/>
      <c r="F680" s="28"/>
      <c r="G680" s="28"/>
      <c r="H680" s="28"/>
      <c r="I680" s="28"/>
      <c r="J680" s="28"/>
      <c r="K680" s="130"/>
      <c r="L680" s="130"/>
      <c r="M680" s="130"/>
      <c r="N680" s="130"/>
      <c r="O680" s="1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spans="1:26" ht="15.75" customHeight="1">
      <c r="A681" s="28"/>
      <c r="B681" s="27"/>
      <c r="C681" s="130"/>
      <c r="D681" s="130"/>
      <c r="E681" s="130"/>
      <c r="F681" s="28"/>
      <c r="G681" s="28"/>
      <c r="H681" s="28"/>
      <c r="I681" s="28"/>
      <c r="J681" s="28"/>
      <c r="K681" s="130"/>
      <c r="L681" s="130"/>
      <c r="M681" s="130"/>
      <c r="N681" s="130"/>
      <c r="O681" s="1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spans="1:26" ht="15.75" customHeight="1">
      <c r="A682" s="28"/>
      <c r="B682" s="27"/>
      <c r="C682" s="130"/>
      <c r="D682" s="130"/>
      <c r="E682" s="130"/>
      <c r="F682" s="28"/>
      <c r="G682" s="28"/>
      <c r="H682" s="28"/>
      <c r="I682" s="28"/>
      <c r="J682" s="28"/>
      <c r="K682" s="130"/>
      <c r="L682" s="130"/>
      <c r="M682" s="130"/>
      <c r="N682" s="130"/>
      <c r="O682" s="1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spans="1:26" ht="15.75" customHeight="1">
      <c r="A683" s="28"/>
      <c r="B683" s="27"/>
      <c r="C683" s="130"/>
      <c r="D683" s="130"/>
      <c r="E683" s="130"/>
      <c r="F683" s="28"/>
      <c r="G683" s="28"/>
      <c r="H683" s="28"/>
      <c r="I683" s="28"/>
      <c r="J683" s="28"/>
      <c r="K683" s="130"/>
      <c r="L683" s="130"/>
      <c r="M683" s="130"/>
      <c r="N683" s="130"/>
      <c r="O683" s="1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spans="1:26" ht="15.75" customHeight="1">
      <c r="A684" s="28"/>
      <c r="B684" s="27"/>
      <c r="C684" s="130"/>
      <c r="D684" s="130"/>
      <c r="E684" s="130"/>
      <c r="F684" s="28"/>
      <c r="G684" s="28"/>
      <c r="H684" s="28"/>
      <c r="I684" s="28"/>
      <c r="J684" s="28"/>
      <c r="K684" s="130"/>
      <c r="L684" s="130"/>
      <c r="M684" s="130"/>
      <c r="N684" s="130"/>
      <c r="O684" s="1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spans="1:26" ht="15.75" customHeight="1">
      <c r="A685" s="28"/>
      <c r="B685" s="27"/>
      <c r="C685" s="130"/>
      <c r="D685" s="130"/>
      <c r="E685" s="130"/>
      <c r="F685" s="28"/>
      <c r="G685" s="28"/>
      <c r="H685" s="28"/>
      <c r="I685" s="28"/>
      <c r="J685" s="28"/>
      <c r="K685" s="130"/>
      <c r="L685" s="130"/>
      <c r="M685" s="130"/>
      <c r="N685" s="130"/>
      <c r="O685" s="1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spans="1:26" ht="15.75" customHeight="1">
      <c r="A686" s="28"/>
      <c r="B686" s="27"/>
      <c r="C686" s="130"/>
      <c r="D686" s="130"/>
      <c r="E686" s="130"/>
      <c r="F686" s="28"/>
      <c r="G686" s="28"/>
      <c r="H686" s="28"/>
      <c r="I686" s="28"/>
      <c r="J686" s="28"/>
      <c r="K686" s="130"/>
      <c r="L686" s="130"/>
      <c r="M686" s="130"/>
      <c r="N686" s="130"/>
      <c r="O686" s="1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spans="1:26" ht="15.75" customHeight="1">
      <c r="A687" s="28"/>
      <c r="B687" s="27"/>
      <c r="C687" s="130"/>
      <c r="D687" s="130"/>
      <c r="E687" s="130"/>
      <c r="F687" s="28"/>
      <c r="G687" s="28"/>
      <c r="H687" s="28"/>
      <c r="I687" s="28"/>
      <c r="J687" s="28"/>
      <c r="K687" s="130"/>
      <c r="L687" s="130"/>
      <c r="M687" s="130"/>
      <c r="N687" s="130"/>
      <c r="O687" s="1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spans="1:26" ht="15.75" customHeight="1">
      <c r="A688" s="28"/>
      <c r="B688" s="27"/>
      <c r="C688" s="130"/>
      <c r="D688" s="130"/>
      <c r="E688" s="130"/>
      <c r="F688" s="28"/>
      <c r="G688" s="28"/>
      <c r="H688" s="28"/>
      <c r="I688" s="28"/>
      <c r="J688" s="28"/>
      <c r="K688" s="130"/>
      <c r="L688" s="130"/>
      <c r="M688" s="130"/>
      <c r="N688" s="130"/>
      <c r="O688" s="1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spans="1:26" ht="15.75" customHeight="1">
      <c r="A689" s="28"/>
      <c r="B689" s="27"/>
      <c r="C689" s="130"/>
      <c r="D689" s="130"/>
      <c r="E689" s="130"/>
      <c r="F689" s="28"/>
      <c r="G689" s="28"/>
      <c r="H689" s="28"/>
      <c r="I689" s="28"/>
      <c r="J689" s="28"/>
      <c r="K689" s="130"/>
      <c r="L689" s="130"/>
      <c r="M689" s="130"/>
      <c r="N689" s="130"/>
      <c r="O689" s="1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spans="1:26" ht="15.75" customHeight="1">
      <c r="A690" s="28"/>
      <c r="B690" s="27"/>
      <c r="C690" s="130"/>
      <c r="D690" s="130"/>
      <c r="E690" s="130"/>
      <c r="F690" s="28"/>
      <c r="G690" s="28"/>
      <c r="H690" s="28"/>
      <c r="I690" s="28"/>
      <c r="J690" s="28"/>
      <c r="K690" s="130"/>
      <c r="L690" s="130"/>
      <c r="M690" s="130"/>
      <c r="N690" s="130"/>
      <c r="O690" s="1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spans="1:26" ht="15.75" customHeight="1">
      <c r="A691" s="28"/>
      <c r="B691" s="27"/>
      <c r="C691" s="130"/>
      <c r="D691" s="130"/>
      <c r="E691" s="130"/>
      <c r="F691" s="28"/>
      <c r="G691" s="28"/>
      <c r="H691" s="28"/>
      <c r="I691" s="28"/>
      <c r="J691" s="28"/>
      <c r="K691" s="130"/>
      <c r="L691" s="130"/>
      <c r="M691" s="130"/>
      <c r="N691" s="130"/>
      <c r="O691" s="1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spans="1:26" ht="15.75" customHeight="1">
      <c r="A692" s="28"/>
      <c r="B692" s="27"/>
      <c r="C692" s="130"/>
      <c r="D692" s="130"/>
      <c r="E692" s="130"/>
      <c r="F692" s="28"/>
      <c r="G692" s="28"/>
      <c r="H692" s="28"/>
      <c r="I692" s="28"/>
      <c r="J692" s="28"/>
      <c r="K692" s="130"/>
      <c r="L692" s="130"/>
      <c r="M692" s="130"/>
      <c r="N692" s="130"/>
      <c r="O692" s="1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spans="1:26" ht="15.75" customHeight="1">
      <c r="A693" s="28"/>
      <c r="B693" s="27"/>
      <c r="C693" s="130"/>
      <c r="D693" s="130"/>
      <c r="E693" s="130"/>
      <c r="F693" s="28"/>
      <c r="G693" s="28"/>
      <c r="H693" s="28"/>
      <c r="I693" s="28"/>
      <c r="J693" s="28"/>
      <c r="K693" s="130"/>
      <c r="L693" s="130"/>
      <c r="M693" s="130"/>
      <c r="N693" s="130"/>
      <c r="O693" s="1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spans="1:26" ht="15.75" customHeight="1">
      <c r="A694" s="28"/>
      <c r="B694" s="27"/>
      <c r="C694" s="130"/>
      <c r="D694" s="130"/>
      <c r="E694" s="130"/>
      <c r="F694" s="28"/>
      <c r="G694" s="28"/>
      <c r="H694" s="28"/>
      <c r="I694" s="28"/>
      <c r="J694" s="28"/>
      <c r="K694" s="130"/>
      <c r="L694" s="130"/>
      <c r="M694" s="130"/>
      <c r="N694" s="130"/>
      <c r="O694" s="1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spans="1:26" ht="15.75" customHeight="1">
      <c r="A695" s="28"/>
      <c r="B695" s="27"/>
      <c r="C695" s="130"/>
      <c r="D695" s="130"/>
      <c r="E695" s="130"/>
      <c r="F695" s="28"/>
      <c r="G695" s="28"/>
      <c r="H695" s="28"/>
      <c r="I695" s="28"/>
      <c r="J695" s="28"/>
      <c r="K695" s="130"/>
      <c r="L695" s="130"/>
      <c r="M695" s="130"/>
      <c r="N695" s="130"/>
      <c r="O695" s="1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spans="1:26" ht="15.75" customHeight="1">
      <c r="A696" s="28"/>
      <c r="B696" s="27"/>
      <c r="C696" s="130"/>
      <c r="D696" s="130"/>
      <c r="E696" s="130"/>
      <c r="F696" s="28"/>
      <c r="G696" s="28"/>
      <c r="H696" s="28"/>
      <c r="I696" s="28"/>
      <c r="J696" s="28"/>
      <c r="K696" s="130"/>
      <c r="L696" s="130"/>
      <c r="M696" s="130"/>
      <c r="N696" s="130"/>
      <c r="O696" s="1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spans="1:26" ht="15.75" customHeight="1">
      <c r="A697" s="28"/>
      <c r="B697" s="27"/>
      <c r="C697" s="130"/>
      <c r="D697" s="130"/>
      <c r="E697" s="130"/>
      <c r="F697" s="28"/>
      <c r="G697" s="28"/>
      <c r="H697" s="28"/>
      <c r="I697" s="28"/>
      <c r="J697" s="28"/>
      <c r="K697" s="130"/>
      <c r="L697" s="130"/>
      <c r="M697" s="130"/>
      <c r="N697" s="130"/>
      <c r="O697" s="1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spans="1:26" ht="15.75" customHeight="1">
      <c r="A698" s="28"/>
      <c r="B698" s="27"/>
      <c r="C698" s="130"/>
      <c r="D698" s="130"/>
      <c r="E698" s="130"/>
      <c r="F698" s="28"/>
      <c r="G698" s="28"/>
      <c r="H698" s="28"/>
      <c r="I698" s="28"/>
      <c r="J698" s="28"/>
      <c r="K698" s="130"/>
      <c r="L698" s="130"/>
      <c r="M698" s="130"/>
      <c r="N698" s="130"/>
      <c r="O698" s="1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spans="1:26" ht="15.75" customHeight="1">
      <c r="A699" s="28"/>
      <c r="B699" s="27"/>
      <c r="C699" s="130"/>
      <c r="D699" s="130"/>
      <c r="E699" s="130"/>
      <c r="F699" s="28"/>
      <c r="G699" s="28"/>
      <c r="H699" s="28"/>
      <c r="I699" s="28"/>
      <c r="J699" s="28"/>
      <c r="K699" s="130"/>
      <c r="L699" s="130"/>
      <c r="M699" s="130"/>
      <c r="N699" s="130"/>
      <c r="O699" s="1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spans="1:26" ht="15.75" customHeight="1">
      <c r="A700" s="28"/>
      <c r="B700" s="27"/>
      <c r="C700" s="130"/>
      <c r="D700" s="130"/>
      <c r="E700" s="130"/>
      <c r="F700" s="28"/>
      <c r="G700" s="28"/>
      <c r="H700" s="28"/>
      <c r="I700" s="28"/>
      <c r="J700" s="28"/>
      <c r="K700" s="130"/>
      <c r="L700" s="130"/>
      <c r="M700" s="130"/>
      <c r="N700" s="130"/>
      <c r="O700" s="1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spans="1:26" ht="15.75" customHeight="1">
      <c r="A701" s="28"/>
      <c r="B701" s="27"/>
      <c r="C701" s="130"/>
      <c r="D701" s="130"/>
      <c r="E701" s="130"/>
      <c r="F701" s="28"/>
      <c r="G701" s="28"/>
      <c r="H701" s="28"/>
      <c r="I701" s="28"/>
      <c r="J701" s="28"/>
      <c r="K701" s="130"/>
      <c r="L701" s="130"/>
      <c r="M701" s="130"/>
      <c r="N701" s="130"/>
      <c r="O701" s="1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spans="1:26" ht="15.75" customHeight="1">
      <c r="A702" s="28"/>
      <c r="B702" s="27"/>
      <c r="C702" s="130"/>
      <c r="D702" s="130"/>
      <c r="E702" s="130"/>
      <c r="F702" s="28"/>
      <c r="G702" s="28"/>
      <c r="H702" s="28"/>
      <c r="I702" s="28"/>
      <c r="J702" s="28"/>
      <c r="K702" s="130"/>
      <c r="L702" s="130"/>
      <c r="M702" s="130"/>
      <c r="N702" s="130"/>
      <c r="O702" s="1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spans="1:26" ht="15.75" customHeight="1">
      <c r="A703" s="28"/>
      <c r="B703" s="27"/>
      <c r="C703" s="130"/>
      <c r="D703" s="130"/>
      <c r="E703" s="130"/>
      <c r="F703" s="28"/>
      <c r="G703" s="28"/>
      <c r="H703" s="28"/>
      <c r="I703" s="28"/>
      <c r="J703" s="28"/>
      <c r="K703" s="130"/>
      <c r="L703" s="130"/>
      <c r="M703" s="130"/>
      <c r="N703" s="130"/>
      <c r="O703" s="1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spans="1:26" ht="15.75" customHeight="1">
      <c r="A704" s="28"/>
      <c r="B704" s="27"/>
      <c r="C704" s="130"/>
      <c r="D704" s="130"/>
      <c r="E704" s="130"/>
      <c r="F704" s="28"/>
      <c r="G704" s="28"/>
      <c r="H704" s="28"/>
      <c r="I704" s="28"/>
      <c r="J704" s="28"/>
      <c r="K704" s="130"/>
      <c r="L704" s="130"/>
      <c r="M704" s="130"/>
      <c r="N704" s="130"/>
      <c r="O704" s="1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spans="1:26" ht="15.75" customHeight="1">
      <c r="A705" s="28"/>
      <c r="B705" s="27"/>
      <c r="C705" s="130"/>
      <c r="D705" s="130"/>
      <c r="E705" s="130"/>
      <c r="F705" s="28"/>
      <c r="G705" s="28"/>
      <c r="H705" s="28"/>
      <c r="I705" s="28"/>
      <c r="J705" s="28"/>
      <c r="K705" s="130"/>
      <c r="L705" s="130"/>
      <c r="M705" s="130"/>
      <c r="N705" s="130"/>
      <c r="O705" s="1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spans="1:26" ht="15.75" customHeight="1">
      <c r="A706" s="28"/>
      <c r="B706" s="27"/>
      <c r="C706" s="130"/>
      <c r="D706" s="130"/>
      <c r="E706" s="130"/>
      <c r="F706" s="28"/>
      <c r="G706" s="28"/>
      <c r="H706" s="28"/>
      <c r="I706" s="28"/>
      <c r="J706" s="28"/>
      <c r="K706" s="130"/>
      <c r="L706" s="130"/>
      <c r="M706" s="130"/>
      <c r="N706" s="130"/>
      <c r="O706" s="1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spans="1:26" ht="15.75" customHeight="1">
      <c r="A707" s="28"/>
      <c r="B707" s="27"/>
      <c r="C707" s="130"/>
      <c r="D707" s="130"/>
      <c r="E707" s="130"/>
      <c r="F707" s="28"/>
      <c r="G707" s="28"/>
      <c r="H707" s="28"/>
      <c r="I707" s="28"/>
      <c r="J707" s="28"/>
      <c r="K707" s="130"/>
      <c r="L707" s="130"/>
      <c r="M707" s="130"/>
      <c r="N707" s="130"/>
      <c r="O707" s="1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spans="1:26" ht="15.75" customHeight="1">
      <c r="A708" s="28"/>
      <c r="B708" s="27"/>
      <c r="C708" s="130"/>
      <c r="D708" s="130"/>
      <c r="E708" s="130"/>
      <c r="F708" s="28"/>
      <c r="G708" s="28"/>
      <c r="H708" s="28"/>
      <c r="I708" s="28"/>
      <c r="J708" s="28"/>
      <c r="K708" s="130"/>
      <c r="L708" s="130"/>
      <c r="M708" s="130"/>
      <c r="N708" s="130"/>
      <c r="O708" s="1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spans="1:26" ht="15.75" customHeight="1">
      <c r="A709" s="28"/>
      <c r="B709" s="27"/>
      <c r="C709" s="130"/>
      <c r="D709" s="130"/>
      <c r="E709" s="130"/>
      <c r="F709" s="28"/>
      <c r="G709" s="28"/>
      <c r="H709" s="28"/>
      <c r="I709" s="28"/>
      <c r="J709" s="28"/>
      <c r="K709" s="130"/>
      <c r="L709" s="130"/>
      <c r="M709" s="130"/>
      <c r="N709" s="130"/>
      <c r="O709" s="1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spans="1:26" ht="15.75" customHeight="1">
      <c r="A710" s="28"/>
      <c r="B710" s="27"/>
      <c r="C710" s="130"/>
      <c r="D710" s="130"/>
      <c r="E710" s="130"/>
      <c r="F710" s="28"/>
      <c r="G710" s="28"/>
      <c r="H710" s="28"/>
      <c r="I710" s="28"/>
      <c r="J710" s="28"/>
      <c r="K710" s="130"/>
      <c r="L710" s="130"/>
      <c r="M710" s="130"/>
      <c r="N710" s="130"/>
      <c r="O710" s="1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spans="1:26" ht="15.75" customHeight="1">
      <c r="A711" s="28"/>
      <c r="B711" s="27"/>
      <c r="C711" s="130"/>
      <c r="D711" s="130"/>
      <c r="E711" s="130"/>
      <c r="F711" s="28"/>
      <c r="G711" s="28"/>
      <c r="H711" s="28"/>
      <c r="I711" s="28"/>
      <c r="J711" s="28"/>
      <c r="K711" s="130"/>
      <c r="L711" s="130"/>
      <c r="M711" s="130"/>
      <c r="N711" s="130"/>
      <c r="O711" s="1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spans="1:26" ht="15.75" customHeight="1">
      <c r="A712" s="28"/>
      <c r="B712" s="27"/>
      <c r="C712" s="130"/>
      <c r="D712" s="130"/>
      <c r="E712" s="130"/>
      <c r="F712" s="28"/>
      <c r="G712" s="28"/>
      <c r="H712" s="28"/>
      <c r="I712" s="28"/>
      <c r="J712" s="28"/>
      <c r="K712" s="130"/>
      <c r="L712" s="130"/>
      <c r="M712" s="130"/>
      <c r="N712" s="130"/>
      <c r="O712" s="1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spans="1:26" ht="15.75" customHeight="1">
      <c r="A713" s="28"/>
      <c r="B713" s="27"/>
      <c r="C713" s="130"/>
      <c r="D713" s="130"/>
      <c r="E713" s="130"/>
      <c r="F713" s="28"/>
      <c r="G713" s="28"/>
      <c r="H713" s="28"/>
      <c r="I713" s="28"/>
      <c r="J713" s="28"/>
      <c r="K713" s="130"/>
      <c r="L713" s="130"/>
      <c r="M713" s="130"/>
      <c r="N713" s="130"/>
      <c r="O713" s="1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spans="1:26" ht="15.75" customHeight="1">
      <c r="A714" s="28"/>
      <c r="B714" s="27"/>
      <c r="C714" s="130"/>
      <c r="D714" s="130"/>
      <c r="E714" s="130"/>
      <c r="F714" s="28"/>
      <c r="G714" s="28"/>
      <c r="H714" s="28"/>
      <c r="I714" s="28"/>
      <c r="J714" s="28"/>
      <c r="K714" s="130"/>
      <c r="L714" s="130"/>
      <c r="M714" s="130"/>
      <c r="N714" s="130"/>
      <c r="O714" s="1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spans="1:26" ht="15.75" customHeight="1">
      <c r="A715" s="28"/>
      <c r="B715" s="27"/>
      <c r="C715" s="130"/>
      <c r="D715" s="130"/>
      <c r="E715" s="130"/>
      <c r="F715" s="28"/>
      <c r="G715" s="28"/>
      <c r="H715" s="28"/>
      <c r="I715" s="28"/>
      <c r="J715" s="28"/>
      <c r="K715" s="130"/>
      <c r="L715" s="130"/>
      <c r="M715" s="130"/>
      <c r="N715" s="130"/>
      <c r="O715" s="1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spans="1:26" ht="15.75" customHeight="1">
      <c r="A716" s="28"/>
      <c r="B716" s="27"/>
      <c r="C716" s="130"/>
      <c r="D716" s="130"/>
      <c r="E716" s="130"/>
      <c r="F716" s="28"/>
      <c r="G716" s="28"/>
      <c r="H716" s="28"/>
      <c r="I716" s="28"/>
      <c r="J716" s="28"/>
      <c r="K716" s="130"/>
      <c r="L716" s="130"/>
      <c r="M716" s="130"/>
      <c r="N716" s="130"/>
      <c r="O716" s="1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spans="1:26" ht="15.75" customHeight="1">
      <c r="A717" s="28"/>
      <c r="B717" s="27"/>
      <c r="C717" s="130"/>
      <c r="D717" s="130"/>
      <c r="E717" s="130"/>
      <c r="F717" s="28"/>
      <c r="G717" s="28"/>
      <c r="H717" s="28"/>
      <c r="I717" s="28"/>
      <c r="J717" s="28"/>
      <c r="K717" s="130"/>
      <c r="L717" s="130"/>
      <c r="M717" s="130"/>
      <c r="N717" s="130"/>
      <c r="O717" s="1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spans="1:26" ht="15.75" customHeight="1">
      <c r="A718" s="28"/>
      <c r="B718" s="27"/>
      <c r="C718" s="130"/>
      <c r="D718" s="130"/>
      <c r="E718" s="130"/>
      <c r="F718" s="28"/>
      <c r="G718" s="28"/>
      <c r="H718" s="28"/>
      <c r="I718" s="28"/>
      <c r="J718" s="28"/>
      <c r="K718" s="130"/>
      <c r="L718" s="130"/>
      <c r="M718" s="130"/>
      <c r="N718" s="130"/>
      <c r="O718" s="1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spans="1:26" ht="15.75" customHeight="1">
      <c r="A719" s="28"/>
      <c r="B719" s="27"/>
      <c r="C719" s="130"/>
      <c r="D719" s="130"/>
      <c r="E719" s="130"/>
      <c r="F719" s="28"/>
      <c r="G719" s="28"/>
      <c r="H719" s="28"/>
      <c r="I719" s="28"/>
      <c r="J719" s="28"/>
      <c r="K719" s="130"/>
      <c r="L719" s="130"/>
      <c r="M719" s="130"/>
      <c r="N719" s="130"/>
      <c r="O719" s="1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spans="1:26" ht="15.75" customHeight="1">
      <c r="A720" s="28"/>
      <c r="B720" s="27"/>
      <c r="C720" s="130"/>
      <c r="D720" s="130"/>
      <c r="E720" s="130"/>
      <c r="F720" s="28"/>
      <c r="G720" s="28"/>
      <c r="H720" s="28"/>
      <c r="I720" s="28"/>
      <c r="J720" s="28"/>
      <c r="K720" s="130"/>
      <c r="L720" s="130"/>
      <c r="M720" s="130"/>
      <c r="N720" s="130"/>
      <c r="O720" s="1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spans="1:26" ht="15.75" customHeight="1">
      <c r="A721" s="28"/>
      <c r="B721" s="27"/>
      <c r="C721" s="130"/>
      <c r="D721" s="130"/>
      <c r="E721" s="130"/>
      <c r="F721" s="28"/>
      <c r="G721" s="28"/>
      <c r="H721" s="28"/>
      <c r="I721" s="28"/>
      <c r="J721" s="28"/>
      <c r="K721" s="130"/>
      <c r="L721" s="130"/>
      <c r="M721" s="130"/>
      <c r="N721" s="130"/>
      <c r="O721" s="1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spans="1:26" ht="15.75" customHeight="1">
      <c r="A722" s="28"/>
      <c r="B722" s="27"/>
      <c r="C722" s="130"/>
      <c r="D722" s="130"/>
      <c r="E722" s="130"/>
      <c r="F722" s="28"/>
      <c r="G722" s="28"/>
      <c r="H722" s="28"/>
      <c r="I722" s="28"/>
      <c r="J722" s="28"/>
      <c r="K722" s="130"/>
      <c r="L722" s="130"/>
      <c r="M722" s="130"/>
      <c r="N722" s="130"/>
      <c r="O722" s="1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spans="1:26" ht="15.75" customHeight="1">
      <c r="A723" s="28"/>
      <c r="B723" s="27"/>
      <c r="C723" s="130"/>
      <c r="D723" s="130"/>
      <c r="E723" s="130"/>
      <c r="F723" s="28"/>
      <c r="G723" s="28"/>
      <c r="H723" s="28"/>
      <c r="I723" s="28"/>
      <c r="J723" s="28"/>
      <c r="K723" s="130"/>
      <c r="L723" s="130"/>
      <c r="M723" s="130"/>
      <c r="N723" s="130"/>
      <c r="O723" s="1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spans="1:26" ht="15.75" customHeight="1">
      <c r="A724" s="28"/>
      <c r="B724" s="27"/>
      <c r="C724" s="130"/>
      <c r="D724" s="130"/>
      <c r="E724" s="130"/>
      <c r="F724" s="28"/>
      <c r="G724" s="28"/>
      <c r="H724" s="28"/>
      <c r="I724" s="28"/>
      <c r="J724" s="28"/>
      <c r="K724" s="130"/>
      <c r="L724" s="130"/>
      <c r="M724" s="130"/>
      <c r="N724" s="130"/>
      <c r="O724" s="1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spans="1:26" ht="15.75" customHeight="1">
      <c r="A725" s="28"/>
      <c r="B725" s="27"/>
      <c r="C725" s="130"/>
      <c r="D725" s="130"/>
      <c r="E725" s="130"/>
      <c r="F725" s="28"/>
      <c r="G725" s="28"/>
      <c r="H725" s="28"/>
      <c r="I725" s="28"/>
      <c r="J725" s="28"/>
      <c r="K725" s="130"/>
      <c r="L725" s="130"/>
      <c r="M725" s="130"/>
      <c r="N725" s="130"/>
      <c r="O725" s="1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spans="1:26" ht="15.75" customHeight="1">
      <c r="A726" s="28"/>
      <c r="B726" s="27"/>
      <c r="C726" s="130"/>
      <c r="D726" s="130"/>
      <c r="E726" s="130"/>
      <c r="F726" s="28"/>
      <c r="G726" s="28"/>
      <c r="H726" s="28"/>
      <c r="I726" s="28"/>
      <c r="J726" s="28"/>
      <c r="K726" s="130"/>
      <c r="L726" s="130"/>
      <c r="M726" s="130"/>
      <c r="N726" s="130"/>
      <c r="O726" s="1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spans="1:26" ht="15.75" customHeight="1">
      <c r="A727" s="28"/>
      <c r="B727" s="27"/>
      <c r="C727" s="130"/>
      <c r="D727" s="130"/>
      <c r="E727" s="130"/>
      <c r="F727" s="28"/>
      <c r="G727" s="28"/>
      <c r="H727" s="28"/>
      <c r="I727" s="28"/>
      <c r="J727" s="28"/>
      <c r="K727" s="130"/>
      <c r="L727" s="130"/>
      <c r="M727" s="130"/>
      <c r="N727" s="130"/>
      <c r="O727" s="1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spans="1:26" ht="15.75" customHeight="1">
      <c r="A728" s="28"/>
      <c r="B728" s="27"/>
      <c r="C728" s="130"/>
      <c r="D728" s="130"/>
      <c r="E728" s="130"/>
      <c r="F728" s="28"/>
      <c r="G728" s="28"/>
      <c r="H728" s="28"/>
      <c r="I728" s="28"/>
      <c r="J728" s="28"/>
      <c r="K728" s="130"/>
      <c r="L728" s="130"/>
      <c r="M728" s="130"/>
      <c r="N728" s="130"/>
      <c r="O728" s="1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spans="1:26" ht="15.75" customHeight="1">
      <c r="A729" s="28"/>
      <c r="B729" s="27"/>
      <c r="C729" s="130"/>
      <c r="D729" s="130"/>
      <c r="E729" s="130"/>
      <c r="F729" s="28"/>
      <c r="G729" s="28"/>
      <c r="H729" s="28"/>
      <c r="I729" s="28"/>
      <c r="J729" s="28"/>
      <c r="K729" s="130"/>
      <c r="L729" s="130"/>
      <c r="M729" s="130"/>
      <c r="N729" s="130"/>
      <c r="O729" s="1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spans="1:26" ht="15.75" customHeight="1">
      <c r="A730" s="28"/>
      <c r="B730" s="27"/>
      <c r="C730" s="130"/>
      <c r="D730" s="130"/>
      <c r="E730" s="130"/>
      <c r="F730" s="28"/>
      <c r="G730" s="28"/>
      <c r="H730" s="28"/>
      <c r="I730" s="28"/>
      <c r="J730" s="28"/>
      <c r="K730" s="130"/>
      <c r="L730" s="130"/>
      <c r="M730" s="130"/>
      <c r="N730" s="130"/>
      <c r="O730" s="1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spans="1:26" ht="15.75" customHeight="1">
      <c r="A731" s="28"/>
      <c r="B731" s="27"/>
      <c r="C731" s="130"/>
      <c r="D731" s="130"/>
      <c r="E731" s="130"/>
      <c r="F731" s="28"/>
      <c r="G731" s="28"/>
      <c r="H731" s="28"/>
      <c r="I731" s="28"/>
      <c r="J731" s="28"/>
      <c r="K731" s="130"/>
      <c r="L731" s="130"/>
      <c r="M731" s="130"/>
      <c r="N731" s="130"/>
      <c r="O731" s="1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spans="1:26" ht="15.75" customHeight="1">
      <c r="A732" s="28"/>
      <c r="B732" s="27"/>
      <c r="C732" s="130"/>
      <c r="D732" s="130"/>
      <c r="E732" s="130"/>
      <c r="F732" s="28"/>
      <c r="G732" s="28"/>
      <c r="H732" s="28"/>
      <c r="I732" s="28"/>
      <c r="J732" s="28"/>
      <c r="K732" s="130"/>
      <c r="L732" s="130"/>
      <c r="M732" s="130"/>
      <c r="N732" s="130"/>
      <c r="O732" s="1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spans="1:26" ht="15.75" customHeight="1">
      <c r="A733" s="28"/>
      <c r="B733" s="27"/>
      <c r="C733" s="130"/>
      <c r="D733" s="130"/>
      <c r="E733" s="130"/>
      <c r="F733" s="28"/>
      <c r="G733" s="28"/>
      <c r="H733" s="28"/>
      <c r="I733" s="28"/>
      <c r="J733" s="28"/>
      <c r="K733" s="130"/>
      <c r="L733" s="130"/>
      <c r="M733" s="130"/>
      <c r="N733" s="130"/>
      <c r="O733" s="1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spans="1:26" ht="15.75" customHeight="1">
      <c r="A734" s="28"/>
      <c r="B734" s="27"/>
      <c r="C734" s="130"/>
      <c r="D734" s="130"/>
      <c r="E734" s="130"/>
      <c r="F734" s="28"/>
      <c r="G734" s="28"/>
      <c r="H734" s="28"/>
      <c r="I734" s="28"/>
      <c r="J734" s="28"/>
      <c r="K734" s="130"/>
      <c r="L734" s="130"/>
      <c r="M734" s="130"/>
      <c r="N734" s="130"/>
      <c r="O734" s="1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spans="1:26" ht="15.75" customHeight="1">
      <c r="A735" s="28"/>
      <c r="B735" s="27"/>
      <c r="C735" s="130"/>
      <c r="D735" s="130"/>
      <c r="E735" s="130"/>
      <c r="F735" s="28"/>
      <c r="G735" s="28"/>
      <c r="H735" s="28"/>
      <c r="I735" s="28"/>
      <c r="J735" s="28"/>
      <c r="K735" s="130"/>
      <c r="L735" s="130"/>
      <c r="M735" s="130"/>
      <c r="N735" s="130"/>
      <c r="O735" s="1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spans="1:26" ht="15.75" customHeight="1">
      <c r="A736" s="28"/>
      <c r="B736" s="27"/>
      <c r="C736" s="130"/>
      <c r="D736" s="130"/>
      <c r="E736" s="130"/>
      <c r="F736" s="28"/>
      <c r="G736" s="28"/>
      <c r="H736" s="28"/>
      <c r="I736" s="28"/>
      <c r="J736" s="28"/>
      <c r="K736" s="130"/>
      <c r="L736" s="130"/>
      <c r="M736" s="130"/>
      <c r="N736" s="130"/>
      <c r="O736" s="1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spans="1:26" ht="15.75" customHeight="1">
      <c r="A737" s="28"/>
      <c r="B737" s="27"/>
      <c r="C737" s="130"/>
      <c r="D737" s="130"/>
      <c r="E737" s="130"/>
      <c r="F737" s="28"/>
      <c r="G737" s="28"/>
      <c r="H737" s="28"/>
      <c r="I737" s="28"/>
      <c r="J737" s="28"/>
      <c r="K737" s="130"/>
      <c r="L737" s="130"/>
      <c r="M737" s="130"/>
      <c r="N737" s="130"/>
      <c r="O737" s="1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spans="1:26" ht="15.75" customHeight="1">
      <c r="A738" s="28"/>
      <c r="B738" s="27"/>
      <c r="C738" s="130"/>
      <c r="D738" s="130"/>
      <c r="E738" s="130"/>
      <c r="F738" s="28"/>
      <c r="G738" s="28"/>
      <c r="H738" s="28"/>
      <c r="I738" s="28"/>
      <c r="J738" s="28"/>
      <c r="K738" s="130"/>
      <c r="L738" s="130"/>
      <c r="M738" s="130"/>
      <c r="N738" s="130"/>
      <c r="O738" s="1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spans="1:26" ht="15.75" customHeight="1">
      <c r="A739" s="28"/>
      <c r="B739" s="27"/>
      <c r="C739" s="130"/>
      <c r="D739" s="130"/>
      <c r="E739" s="130"/>
      <c r="F739" s="28"/>
      <c r="G739" s="28"/>
      <c r="H739" s="28"/>
      <c r="I739" s="28"/>
      <c r="J739" s="28"/>
      <c r="K739" s="130"/>
      <c r="L739" s="130"/>
      <c r="M739" s="130"/>
      <c r="N739" s="130"/>
      <c r="O739" s="1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spans="1:26" ht="15.75" customHeight="1">
      <c r="A740" s="28"/>
      <c r="B740" s="27"/>
      <c r="C740" s="130"/>
      <c r="D740" s="130"/>
      <c r="E740" s="130"/>
      <c r="F740" s="28"/>
      <c r="G740" s="28"/>
      <c r="H740" s="28"/>
      <c r="I740" s="28"/>
      <c r="J740" s="28"/>
      <c r="K740" s="130"/>
      <c r="L740" s="130"/>
      <c r="M740" s="130"/>
      <c r="N740" s="130"/>
      <c r="O740" s="1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spans="1:26" ht="15.75" customHeight="1">
      <c r="A741" s="28"/>
      <c r="B741" s="27"/>
      <c r="C741" s="130"/>
      <c r="D741" s="130"/>
      <c r="E741" s="130"/>
      <c r="F741" s="28"/>
      <c r="G741" s="28"/>
      <c r="H741" s="28"/>
      <c r="I741" s="28"/>
      <c r="J741" s="28"/>
      <c r="K741" s="130"/>
      <c r="L741" s="130"/>
      <c r="M741" s="130"/>
      <c r="N741" s="130"/>
      <c r="O741" s="1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spans="1:26" ht="15.75" customHeight="1">
      <c r="A742" s="28"/>
      <c r="B742" s="27"/>
      <c r="C742" s="130"/>
      <c r="D742" s="130"/>
      <c r="E742" s="130"/>
      <c r="F742" s="28"/>
      <c r="G742" s="28"/>
      <c r="H742" s="28"/>
      <c r="I742" s="28"/>
      <c r="J742" s="28"/>
      <c r="K742" s="130"/>
      <c r="L742" s="130"/>
      <c r="M742" s="130"/>
      <c r="N742" s="130"/>
      <c r="O742" s="1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spans="1:26" ht="15.75" customHeight="1">
      <c r="A743" s="28"/>
      <c r="B743" s="27"/>
      <c r="C743" s="130"/>
      <c r="D743" s="130"/>
      <c r="E743" s="130"/>
      <c r="F743" s="28"/>
      <c r="G743" s="28"/>
      <c r="H743" s="28"/>
      <c r="I743" s="28"/>
      <c r="J743" s="28"/>
      <c r="K743" s="130"/>
      <c r="L743" s="130"/>
      <c r="M743" s="130"/>
      <c r="N743" s="130"/>
      <c r="O743" s="1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spans="1:26" ht="15.75" customHeight="1">
      <c r="A744" s="28"/>
      <c r="B744" s="27"/>
      <c r="C744" s="130"/>
      <c r="D744" s="130"/>
      <c r="E744" s="130"/>
      <c r="F744" s="28"/>
      <c r="G744" s="28"/>
      <c r="H744" s="28"/>
      <c r="I744" s="28"/>
      <c r="J744" s="28"/>
      <c r="K744" s="130"/>
      <c r="L744" s="130"/>
      <c r="M744" s="130"/>
      <c r="N744" s="130"/>
      <c r="O744" s="1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spans="1:26" ht="15.75" customHeight="1">
      <c r="A745" s="28"/>
      <c r="B745" s="27"/>
      <c r="C745" s="130"/>
      <c r="D745" s="130"/>
      <c r="E745" s="130"/>
      <c r="F745" s="28"/>
      <c r="G745" s="28"/>
      <c r="H745" s="28"/>
      <c r="I745" s="28"/>
      <c r="J745" s="28"/>
      <c r="K745" s="130"/>
      <c r="L745" s="130"/>
      <c r="M745" s="130"/>
      <c r="N745" s="130"/>
      <c r="O745" s="1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spans="1:26" ht="15.75" customHeight="1">
      <c r="A746" s="28"/>
      <c r="B746" s="27"/>
      <c r="C746" s="130"/>
      <c r="D746" s="130"/>
      <c r="E746" s="130"/>
      <c r="F746" s="28"/>
      <c r="G746" s="28"/>
      <c r="H746" s="28"/>
      <c r="I746" s="28"/>
      <c r="J746" s="28"/>
      <c r="K746" s="130"/>
      <c r="L746" s="130"/>
      <c r="M746" s="130"/>
      <c r="N746" s="130"/>
      <c r="O746" s="1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spans="1:26" ht="15.75" customHeight="1">
      <c r="A747" s="28"/>
      <c r="B747" s="27"/>
      <c r="C747" s="130"/>
      <c r="D747" s="130"/>
      <c r="E747" s="130"/>
      <c r="F747" s="28"/>
      <c r="G747" s="28"/>
      <c r="H747" s="28"/>
      <c r="I747" s="28"/>
      <c r="J747" s="28"/>
      <c r="K747" s="130"/>
      <c r="L747" s="130"/>
      <c r="M747" s="130"/>
      <c r="N747" s="130"/>
      <c r="O747" s="1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spans="1:26" ht="15.75" customHeight="1">
      <c r="A748" s="28"/>
      <c r="B748" s="27"/>
      <c r="C748" s="130"/>
      <c r="D748" s="130"/>
      <c r="E748" s="130"/>
      <c r="F748" s="28"/>
      <c r="G748" s="28"/>
      <c r="H748" s="28"/>
      <c r="I748" s="28"/>
      <c r="J748" s="28"/>
      <c r="K748" s="130"/>
      <c r="L748" s="130"/>
      <c r="M748" s="130"/>
      <c r="N748" s="130"/>
      <c r="O748" s="1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spans="1:26" ht="15.75" customHeight="1">
      <c r="A749" s="28"/>
      <c r="B749" s="27"/>
      <c r="C749" s="130"/>
      <c r="D749" s="130"/>
      <c r="E749" s="130"/>
      <c r="F749" s="28"/>
      <c r="G749" s="28"/>
      <c r="H749" s="28"/>
      <c r="I749" s="28"/>
      <c r="J749" s="28"/>
      <c r="K749" s="130"/>
      <c r="L749" s="130"/>
      <c r="M749" s="130"/>
      <c r="N749" s="130"/>
      <c r="O749" s="1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spans="1:26" ht="15.75" customHeight="1">
      <c r="A750" s="28"/>
      <c r="B750" s="27"/>
      <c r="C750" s="130"/>
      <c r="D750" s="130"/>
      <c r="E750" s="130"/>
      <c r="F750" s="28"/>
      <c r="G750" s="28"/>
      <c r="H750" s="28"/>
      <c r="I750" s="28"/>
      <c r="J750" s="28"/>
      <c r="K750" s="130"/>
      <c r="L750" s="130"/>
      <c r="M750" s="130"/>
      <c r="N750" s="130"/>
      <c r="O750" s="1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spans="1:26" ht="15.75" customHeight="1">
      <c r="A751" s="28"/>
      <c r="B751" s="27"/>
      <c r="C751" s="130"/>
      <c r="D751" s="130"/>
      <c r="E751" s="130"/>
      <c r="F751" s="28"/>
      <c r="G751" s="28"/>
      <c r="H751" s="28"/>
      <c r="I751" s="28"/>
      <c r="J751" s="28"/>
      <c r="K751" s="130"/>
      <c r="L751" s="130"/>
      <c r="M751" s="130"/>
      <c r="N751" s="130"/>
      <c r="O751" s="1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spans="1:26" ht="15.75" customHeight="1">
      <c r="A752" s="28"/>
      <c r="B752" s="27"/>
      <c r="C752" s="130"/>
      <c r="D752" s="130"/>
      <c r="E752" s="130"/>
      <c r="F752" s="28"/>
      <c r="G752" s="28"/>
      <c r="H752" s="28"/>
      <c r="I752" s="28"/>
      <c r="J752" s="28"/>
      <c r="K752" s="130"/>
      <c r="L752" s="130"/>
      <c r="M752" s="130"/>
      <c r="N752" s="130"/>
      <c r="O752" s="1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spans="1:26" ht="15.75" customHeight="1">
      <c r="A753" s="28"/>
      <c r="B753" s="27"/>
      <c r="C753" s="130"/>
      <c r="D753" s="130"/>
      <c r="E753" s="130"/>
      <c r="F753" s="28"/>
      <c r="G753" s="28"/>
      <c r="H753" s="28"/>
      <c r="I753" s="28"/>
      <c r="J753" s="28"/>
      <c r="K753" s="130"/>
      <c r="L753" s="130"/>
      <c r="M753" s="130"/>
      <c r="N753" s="130"/>
      <c r="O753" s="1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spans="1:26" ht="15.75" customHeight="1">
      <c r="A754" s="28"/>
      <c r="B754" s="27"/>
      <c r="C754" s="130"/>
      <c r="D754" s="130"/>
      <c r="E754" s="130"/>
      <c r="F754" s="28"/>
      <c r="G754" s="28"/>
      <c r="H754" s="28"/>
      <c r="I754" s="28"/>
      <c r="J754" s="28"/>
      <c r="K754" s="130"/>
      <c r="L754" s="130"/>
      <c r="M754" s="130"/>
      <c r="N754" s="130"/>
      <c r="O754" s="1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spans="1:26" ht="15.75" customHeight="1">
      <c r="A755" s="28"/>
      <c r="B755" s="27"/>
      <c r="C755" s="130"/>
      <c r="D755" s="130"/>
      <c r="E755" s="130"/>
      <c r="F755" s="28"/>
      <c r="G755" s="28"/>
      <c r="H755" s="28"/>
      <c r="I755" s="28"/>
      <c r="J755" s="28"/>
      <c r="K755" s="130"/>
      <c r="L755" s="130"/>
      <c r="M755" s="130"/>
      <c r="N755" s="130"/>
      <c r="O755" s="1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spans="1:26" ht="15.75" customHeight="1">
      <c r="A756" s="28"/>
      <c r="B756" s="27"/>
      <c r="C756" s="130"/>
      <c r="D756" s="130"/>
      <c r="E756" s="130"/>
      <c r="F756" s="28"/>
      <c r="G756" s="28"/>
      <c r="H756" s="28"/>
      <c r="I756" s="28"/>
      <c r="J756" s="28"/>
      <c r="K756" s="130"/>
      <c r="L756" s="130"/>
      <c r="M756" s="130"/>
      <c r="N756" s="130"/>
      <c r="O756" s="1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spans="1:26" ht="15.75" customHeight="1">
      <c r="A757" s="28"/>
      <c r="B757" s="27"/>
      <c r="C757" s="130"/>
      <c r="D757" s="130"/>
      <c r="E757" s="130"/>
      <c r="F757" s="28"/>
      <c r="G757" s="28"/>
      <c r="H757" s="28"/>
      <c r="I757" s="28"/>
      <c r="J757" s="28"/>
      <c r="K757" s="130"/>
      <c r="L757" s="130"/>
      <c r="M757" s="130"/>
      <c r="N757" s="130"/>
      <c r="O757" s="1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spans="1:26" ht="15.75" customHeight="1">
      <c r="A758" s="28"/>
      <c r="B758" s="27"/>
      <c r="C758" s="130"/>
      <c r="D758" s="130"/>
      <c r="E758" s="130"/>
      <c r="F758" s="28"/>
      <c r="G758" s="28"/>
      <c r="H758" s="28"/>
      <c r="I758" s="28"/>
      <c r="J758" s="28"/>
      <c r="K758" s="130"/>
      <c r="L758" s="130"/>
      <c r="M758" s="130"/>
      <c r="N758" s="130"/>
      <c r="O758" s="1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spans="1:26" ht="15.75" customHeight="1">
      <c r="A759" s="28"/>
      <c r="B759" s="27"/>
      <c r="C759" s="130"/>
      <c r="D759" s="130"/>
      <c r="E759" s="130"/>
      <c r="F759" s="28"/>
      <c r="G759" s="28"/>
      <c r="H759" s="28"/>
      <c r="I759" s="28"/>
      <c r="J759" s="28"/>
      <c r="K759" s="130"/>
      <c r="L759" s="130"/>
      <c r="M759" s="130"/>
      <c r="N759" s="130"/>
      <c r="O759" s="1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spans="1:26" ht="15.75" customHeight="1">
      <c r="A760" s="28"/>
      <c r="B760" s="27"/>
      <c r="C760" s="130"/>
      <c r="D760" s="130"/>
      <c r="E760" s="130"/>
      <c r="F760" s="28"/>
      <c r="G760" s="28"/>
      <c r="H760" s="28"/>
      <c r="I760" s="28"/>
      <c r="J760" s="28"/>
      <c r="K760" s="130"/>
      <c r="L760" s="130"/>
      <c r="M760" s="130"/>
      <c r="N760" s="130"/>
      <c r="O760" s="1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spans="1:26" ht="15.75" customHeight="1">
      <c r="A761" s="28"/>
      <c r="B761" s="27"/>
      <c r="C761" s="130"/>
      <c r="D761" s="130"/>
      <c r="E761" s="130"/>
      <c r="F761" s="28"/>
      <c r="G761" s="28"/>
      <c r="H761" s="28"/>
      <c r="I761" s="28"/>
      <c r="J761" s="28"/>
      <c r="K761" s="130"/>
      <c r="L761" s="130"/>
      <c r="M761" s="130"/>
      <c r="N761" s="130"/>
      <c r="O761" s="1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spans="1:26" ht="15.75" customHeight="1">
      <c r="A762" s="28"/>
      <c r="B762" s="27"/>
      <c r="C762" s="130"/>
      <c r="D762" s="130"/>
      <c r="E762" s="130"/>
      <c r="F762" s="28"/>
      <c r="G762" s="28"/>
      <c r="H762" s="28"/>
      <c r="I762" s="28"/>
      <c r="J762" s="28"/>
      <c r="K762" s="130"/>
      <c r="L762" s="130"/>
      <c r="M762" s="130"/>
      <c r="N762" s="130"/>
      <c r="O762" s="1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spans="1:26" ht="15.75" customHeight="1">
      <c r="A763" s="28"/>
      <c r="B763" s="27"/>
      <c r="C763" s="130"/>
      <c r="D763" s="130"/>
      <c r="E763" s="130"/>
      <c r="F763" s="28"/>
      <c r="G763" s="28"/>
      <c r="H763" s="28"/>
      <c r="I763" s="28"/>
      <c r="J763" s="28"/>
      <c r="K763" s="130"/>
      <c r="L763" s="130"/>
      <c r="M763" s="130"/>
      <c r="N763" s="130"/>
      <c r="O763" s="1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spans="1:26" ht="15.75" customHeight="1">
      <c r="A764" s="28"/>
      <c r="B764" s="27"/>
      <c r="C764" s="130"/>
      <c r="D764" s="130"/>
      <c r="E764" s="130"/>
      <c r="F764" s="28"/>
      <c r="G764" s="28"/>
      <c r="H764" s="28"/>
      <c r="I764" s="28"/>
      <c r="J764" s="28"/>
      <c r="K764" s="130"/>
      <c r="L764" s="130"/>
      <c r="M764" s="130"/>
      <c r="N764" s="130"/>
      <c r="O764" s="1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spans="1:26" ht="15.75" customHeight="1">
      <c r="A765" s="28"/>
      <c r="B765" s="27"/>
      <c r="C765" s="130"/>
      <c r="D765" s="130"/>
      <c r="E765" s="130"/>
      <c r="F765" s="28"/>
      <c r="G765" s="28"/>
      <c r="H765" s="28"/>
      <c r="I765" s="28"/>
      <c r="J765" s="28"/>
      <c r="K765" s="130"/>
      <c r="L765" s="130"/>
      <c r="M765" s="130"/>
      <c r="N765" s="130"/>
      <c r="O765" s="1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spans="1:26" ht="15.75" customHeight="1">
      <c r="A766" s="28"/>
      <c r="B766" s="27"/>
      <c r="C766" s="130"/>
      <c r="D766" s="130"/>
      <c r="E766" s="130"/>
      <c r="F766" s="28"/>
      <c r="G766" s="28"/>
      <c r="H766" s="28"/>
      <c r="I766" s="28"/>
      <c r="J766" s="28"/>
      <c r="K766" s="130"/>
      <c r="L766" s="130"/>
      <c r="M766" s="130"/>
      <c r="N766" s="130"/>
      <c r="O766" s="1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spans="1:26" ht="15.75" customHeight="1">
      <c r="A767" s="28"/>
      <c r="B767" s="27"/>
      <c r="C767" s="130"/>
      <c r="D767" s="130"/>
      <c r="E767" s="130"/>
      <c r="F767" s="28"/>
      <c r="G767" s="28"/>
      <c r="H767" s="28"/>
      <c r="I767" s="28"/>
      <c r="J767" s="28"/>
      <c r="K767" s="130"/>
      <c r="L767" s="130"/>
      <c r="M767" s="130"/>
      <c r="N767" s="130"/>
      <c r="O767" s="1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spans="1:26" ht="15.75" customHeight="1">
      <c r="A768" s="28"/>
      <c r="B768" s="27"/>
      <c r="C768" s="130"/>
      <c r="D768" s="130"/>
      <c r="E768" s="130"/>
      <c r="F768" s="28"/>
      <c r="G768" s="28"/>
      <c r="H768" s="28"/>
      <c r="I768" s="28"/>
      <c r="J768" s="28"/>
      <c r="K768" s="130"/>
      <c r="L768" s="130"/>
      <c r="M768" s="130"/>
      <c r="N768" s="130"/>
      <c r="O768" s="1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spans="1:26" ht="15.75" customHeight="1">
      <c r="A769" s="28"/>
      <c r="B769" s="27"/>
      <c r="C769" s="130"/>
      <c r="D769" s="130"/>
      <c r="E769" s="130"/>
      <c r="F769" s="28"/>
      <c r="G769" s="28"/>
      <c r="H769" s="28"/>
      <c r="I769" s="28"/>
      <c r="J769" s="28"/>
      <c r="K769" s="130"/>
      <c r="L769" s="130"/>
      <c r="M769" s="130"/>
      <c r="N769" s="130"/>
      <c r="O769" s="1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spans="1:26" ht="15.75" customHeight="1">
      <c r="A770" s="28"/>
      <c r="B770" s="27"/>
      <c r="C770" s="130"/>
      <c r="D770" s="130"/>
      <c r="E770" s="130"/>
      <c r="F770" s="28"/>
      <c r="G770" s="28"/>
      <c r="H770" s="28"/>
      <c r="I770" s="28"/>
      <c r="J770" s="28"/>
      <c r="K770" s="130"/>
      <c r="L770" s="130"/>
      <c r="M770" s="130"/>
      <c r="N770" s="130"/>
      <c r="O770" s="1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spans="1:26" ht="15.75" customHeight="1">
      <c r="A771" s="28"/>
      <c r="B771" s="27"/>
      <c r="C771" s="130"/>
      <c r="D771" s="130"/>
      <c r="E771" s="130"/>
      <c r="F771" s="28"/>
      <c r="G771" s="28"/>
      <c r="H771" s="28"/>
      <c r="I771" s="28"/>
      <c r="J771" s="28"/>
      <c r="K771" s="130"/>
      <c r="L771" s="130"/>
      <c r="M771" s="130"/>
      <c r="N771" s="130"/>
      <c r="O771" s="1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spans="1:26" ht="15.75" customHeight="1">
      <c r="A772" s="28"/>
      <c r="B772" s="27"/>
      <c r="C772" s="130"/>
      <c r="D772" s="130"/>
      <c r="E772" s="130"/>
      <c r="F772" s="28"/>
      <c r="G772" s="28"/>
      <c r="H772" s="28"/>
      <c r="I772" s="28"/>
      <c r="J772" s="28"/>
      <c r="K772" s="130"/>
      <c r="L772" s="130"/>
      <c r="M772" s="130"/>
      <c r="N772" s="130"/>
      <c r="O772" s="1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spans="1:26" ht="15.75" customHeight="1">
      <c r="A773" s="28"/>
      <c r="B773" s="27"/>
      <c r="C773" s="130"/>
      <c r="D773" s="130"/>
      <c r="E773" s="130"/>
      <c r="F773" s="28"/>
      <c r="G773" s="28"/>
      <c r="H773" s="28"/>
      <c r="I773" s="28"/>
      <c r="J773" s="28"/>
      <c r="K773" s="130"/>
      <c r="L773" s="130"/>
      <c r="M773" s="130"/>
      <c r="N773" s="130"/>
      <c r="O773" s="1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spans="1:26" ht="15.75" customHeight="1">
      <c r="A774" s="28"/>
      <c r="B774" s="27"/>
      <c r="C774" s="130"/>
      <c r="D774" s="130"/>
      <c r="E774" s="130"/>
      <c r="F774" s="28"/>
      <c r="G774" s="28"/>
      <c r="H774" s="28"/>
      <c r="I774" s="28"/>
      <c r="J774" s="28"/>
      <c r="K774" s="130"/>
      <c r="L774" s="130"/>
      <c r="M774" s="130"/>
      <c r="N774" s="130"/>
      <c r="O774" s="1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spans="1:26" ht="15.75" customHeight="1">
      <c r="A775" s="28"/>
      <c r="B775" s="27"/>
      <c r="C775" s="130"/>
      <c r="D775" s="130"/>
      <c r="E775" s="130"/>
      <c r="F775" s="28"/>
      <c r="G775" s="28"/>
      <c r="H775" s="28"/>
      <c r="I775" s="28"/>
      <c r="J775" s="28"/>
      <c r="K775" s="130"/>
      <c r="L775" s="130"/>
      <c r="M775" s="130"/>
      <c r="N775" s="130"/>
      <c r="O775" s="1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spans="1:26" ht="15.75" customHeight="1">
      <c r="A776" s="28"/>
      <c r="B776" s="27"/>
      <c r="C776" s="130"/>
      <c r="D776" s="130"/>
      <c r="E776" s="130"/>
      <c r="F776" s="28"/>
      <c r="G776" s="28"/>
      <c r="H776" s="28"/>
      <c r="I776" s="28"/>
      <c r="J776" s="28"/>
      <c r="K776" s="130"/>
      <c r="L776" s="130"/>
      <c r="M776" s="130"/>
      <c r="N776" s="130"/>
      <c r="O776" s="1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spans="1:26" ht="15.75" customHeight="1">
      <c r="A777" s="28"/>
      <c r="B777" s="27"/>
      <c r="C777" s="130"/>
      <c r="D777" s="130"/>
      <c r="E777" s="130"/>
      <c r="F777" s="28"/>
      <c r="G777" s="28"/>
      <c r="H777" s="28"/>
      <c r="I777" s="28"/>
      <c r="J777" s="28"/>
      <c r="K777" s="130"/>
      <c r="L777" s="130"/>
      <c r="M777" s="130"/>
      <c r="N777" s="130"/>
      <c r="O777" s="1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spans="1:26" ht="15.75" customHeight="1">
      <c r="A778" s="28"/>
      <c r="B778" s="27"/>
      <c r="C778" s="130"/>
      <c r="D778" s="130"/>
      <c r="E778" s="130"/>
      <c r="F778" s="28"/>
      <c r="G778" s="28"/>
      <c r="H778" s="28"/>
      <c r="I778" s="28"/>
      <c r="J778" s="28"/>
      <c r="K778" s="130"/>
      <c r="L778" s="130"/>
      <c r="M778" s="130"/>
      <c r="N778" s="130"/>
      <c r="O778" s="1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spans="1:26" ht="15.75" customHeight="1">
      <c r="A779" s="28"/>
      <c r="B779" s="27"/>
      <c r="C779" s="130"/>
      <c r="D779" s="130"/>
      <c r="E779" s="130"/>
      <c r="F779" s="28"/>
      <c r="G779" s="28"/>
      <c r="H779" s="28"/>
      <c r="I779" s="28"/>
      <c r="J779" s="28"/>
      <c r="K779" s="130"/>
      <c r="L779" s="130"/>
      <c r="M779" s="130"/>
      <c r="N779" s="130"/>
      <c r="O779" s="1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spans="1:26" ht="15.75" customHeight="1">
      <c r="A780" s="28"/>
      <c r="B780" s="27"/>
      <c r="C780" s="130"/>
      <c r="D780" s="130"/>
      <c r="E780" s="130"/>
      <c r="F780" s="28"/>
      <c r="G780" s="28"/>
      <c r="H780" s="28"/>
      <c r="I780" s="28"/>
      <c r="J780" s="28"/>
      <c r="K780" s="130"/>
      <c r="L780" s="130"/>
      <c r="M780" s="130"/>
      <c r="N780" s="130"/>
      <c r="O780" s="1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spans="1:26" ht="15.75" customHeight="1">
      <c r="A781" s="28"/>
      <c r="B781" s="27"/>
      <c r="C781" s="130"/>
      <c r="D781" s="130"/>
      <c r="E781" s="130"/>
      <c r="F781" s="28"/>
      <c r="G781" s="28"/>
      <c r="H781" s="28"/>
      <c r="I781" s="28"/>
      <c r="J781" s="28"/>
      <c r="K781" s="130"/>
      <c r="L781" s="130"/>
      <c r="M781" s="130"/>
      <c r="N781" s="130"/>
      <c r="O781" s="1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spans="1:26" ht="15.75" customHeight="1">
      <c r="A782" s="28"/>
      <c r="B782" s="27"/>
      <c r="C782" s="130"/>
      <c r="D782" s="130"/>
      <c r="E782" s="130"/>
      <c r="F782" s="28"/>
      <c r="G782" s="28"/>
      <c r="H782" s="28"/>
      <c r="I782" s="28"/>
      <c r="J782" s="28"/>
      <c r="K782" s="130"/>
      <c r="L782" s="130"/>
      <c r="M782" s="130"/>
      <c r="N782" s="130"/>
      <c r="O782" s="1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spans="1:26" ht="15.75" customHeight="1">
      <c r="A783" s="28"/>
      <c r="B783" s="27"/>
      <c r="C783" s="130"/>
      <c r="D783" s="130"/>
      <c r="E783" s="130"/>
      <c r="F783" s="28"/>
      <c r="G783" s="28"/>
      <c r="H783" s="28"/>
      <c r="I783" s="28"/>
      <c r="J783" s="28"/>
      <c r="K783" s="130"/>
      <c r="L783" s="130"/>
      <c r="M783" s="130"/>
      <c r="N783" s="130"/>
      <c r="O783" s="1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spans="1:26" ht="15.75" customHeight="1">
      <c r="A784" s="28"/>
      <c r="B784" s="27"/>
      <c r="C784" s="130"/>
      <c r="D784" s="130"/>
      <c r="E784" s="130"/>
      <c r="F784" s="28"/>
      <c r="G784" s="28"/>
      <c r="H784" s="28"/>
      <c r="I784" s="28"/>
      <c r="J784" s="28"/>
      <c r="K784" s="130"/>
      <c r="L784" s="130"/>
      <c r="M784" s="130"/>
      <c r="N784" s="130"/>
      <c r="O784" s="1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spans="1:26" ht="15.75" customHeight="1">
      <c r="A785" s="28"/>
      <c r="B785" s="27"/>
      <c r="C785" s="130"/>
      <c r="D785" s="130"/>
      <c r="E785" s="130"/>
      <c r="F785" s="28"/>
      <c r="G785" s="28"/>
      <c r="H785" s="28"/>
      <c r="I785" s="28"/>
      <c r="J785" s="28"/>
      <c r="K785" s="130"/>
      <c r="L785" s="130"/>
      <c r="M785" s="130"/>
      <c r="N785" s="130"/>
      <c r="O785" s="1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spans="1:26" ht="15.75" customHeight="1">
      <c r="A786" s="28"/>
      <c r="B786" s="27"/>
      <c r="C786" s="130"/>
      <c r="D786" s="130"/>
      <c r="E786" s="130"/>
      <c r="F786" s="28"/>
      <c r="G786" s="28"/>
      <c r="H786" s="28"/>
      <c r="I786" s="28"/>
      <c r="J786" s="28"/>
      <c r="K786" s="130"/>
      <c r="L786" s="130"/>
      <c r="M786" s="130"/>
      <c r="N786" s="130"/>
      <c r="O786" s="1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spans="1:26" ht="15.75" customHeight="1">
      <c r="A787" s="28"/>
      <c r="B787" s="27"/>
      <c r="C787" s="130"/>
      <c r="D787" s="130"/>
      <c r="E787" s="130"/>
      <c r="F787" s="28"/>
      <c r="G787" s="28"/>
      <c r="H787" s="28"/>
      <c r="I787" s="28"/>
      <c r="J787" s="28"/>
      <c r="K787" s="130"/>
      <c r="L787" s="130"/>
      <c r="M787" s="130"/>
      <c r="N787" s="130"/>
      <c r="O787" s="1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spans="1:26" ht="15.75" customHeight="1">
      <c r="A788" s="28"/>
      <c r="B788" s="27"/>
      <c r="C788" s="130"/>
      <c r="D788" s="130"/>
      <c r="E788" s="130"/>
      <c r="F788" s="28"/>
      <c r="G788" s="28"/>
      <c r="H788" s="28"/>
      <c r="I788" s="28"/>
      <c r="J788" s="28"/>
      <c r="K788" s="130"/>
      <c r="L788" s="130"/>
      <c r="M788" s="130"/>
      <c r="N788" s="130"/>
      <c r="O788" s="1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spans="1:26" ht="15.75" customHeight="1">
      <c r="A789" s="28"/>
      <c r="B789" s="27"/>
      <c r="C789" s="130"/>
      <c r="D789" s="130"/>
      <c r="E789" s="130"/>
      <c r="F789" s="28"/>
      <c r="G789" s="28"/>
      <c r="H789" s="28"/>
      <c r="I789" s="28"/>
      <c r="J789" s="28"/>
      <c r="K789" s="130"/>
      <c r="L789" s="130"/>
      <c r="M789" s="130"/>
      <c r="N789" s="130"/>
      <c r="O789" s="1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spans="1:26" ht="15.75" customHeight="1">
      <c r="A790" s="28"/>
      <c r="B790" s="27"/>
      <c r="C790" s="130"/>
      <c r="D790" s="130"/>
      <c r="E790" s="130"/>
      <c r="F790" s="28"/>
      <c r="G790" s="28"/>
      <c r="H790" s="28"/>
      <c r="I790" s="28"/>
      <c r="J790" s="28"/>
      <c r="K790" s="130"/>
      <c r="L790" s="130"/>
      <c r="M790" s="130"/>
      <c r="N790" s="130"/>
      <c r="O790" s="1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spans="1:26" ht="15.75" customHeight="1">
      <c r="A791" s="28"/>
      <c r="B791" s="27"/>
      <c r="C791" s="130"/>
      <c r="D791" s="130"/>
      <c r="E791" s="130"/>
      <c r="F791" s="28"/>
      <c r="G791" s="28"/>
      <c r="H791" s="28"/>
      <c r="I791" s="28"/>
      <c r="J791" s="28"/>
      <c r="K791" s="130"/>
      <c r="L791" s="130"/>
      <c r="M791" s="130"/>
      <c r="N791" s="130"/>
      <c r="O791" s="1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spans="1:26" ht="15.75" customHeight="1">
      <c r="A792" s="28"/>
      <c r="B792" s="27"/>
      <c r="C792" s="130"/>
      <c r="D792" s="130"/>
      <c r="E792" s="130"/>
      <c r="F792" s="28"/>
      <c r="G792" s="28"/>
      <c r="H792" s="28"/>
      <c r="I792" s="28"/>
      <c r="J792" s="28"/>
      <c r="K792" s="130"/>
      <c r="L792" s="130"/>
      <c r="M792" s="130"/>
      <c r="N792" s="130"/>
      <c r="O792" s="1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spans="1:26" ht="15.75" customHeight="1">
      <c r="A793" s="28"/>
      <c r="B793" s="27"/>
      <c r="C793" s="130"/>
      <c r="D793" s="130"/>
      <c r="E793" s="130"/>
      <c r="F793" s="28"/>
      <c r="G793" s="28"/>
      <c r="H793" s="28"/>
      <c r="I793" s="28"/>
      <c r="J793" s="28"/>
      <c r="K793" s="130"/>
      <c r="L793" s="130"/>
      <c r="M793" s="130"/>
      <c r="N793" s="130"/>
      <c r="O793" s="1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spans="1:26" ht="15.75" customHeight="1">
      <c r="A794" s="28"/>
      <c r="B794" s="27"/>
      <c r="C794" s="130"/>
      <c r="D794" s="130"/>
      <c r="E794" s="130"/>
      <c r="F794" s="28"/>
      <c r="G794" s="28"/>
      <c r="H794" s="28"/>
      <c r="I794" s="28"/>
      <c r="J794" s="28"/>
      <c r="K794" s="130"/>
      <c r="L794" s="130"/>
      <c r="M794" s="130"/>
      <c r="N794" s="130"/>
      <c r="O794" s="1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spans="1:26" ht="15.75" customHeight="1">
      <c r="A795" s="28"/>
      <c r="B795" s="27"/>
      <c r="C795" s="130"/>
      <c r="D795" s="130"/>
      <c r="E795" s="130"/>
      <c r="F795" s="28"/>
      <c r="G795" s="28"/>
      <c r="H795" s="28"/>
      <c r="I795" s="28"/>
      <c r="J795" s="28"/>
      <c r="K795" s="130"/>
      <c r="L795" s="130"/>
      <c r="M795" s="130"/>
      <c r="N795" s="130"/>
      <c r="O795" s="1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spans="1:26" ht="15.75" customHeight="1">
      <c r="A796" s="28"/>
      <c r="B796" s="27"/>
      <c r="C796" s="130"/>
      <c r="D796" s="130"/>
      <c r="E796" s="130"/>
      <c r="F796" s="28"/>
      <c r="G796" s="28"/>
      <c r="H796" s="28"/>
      <c r="I796" s="28"/>
      <c r="J796" s="28"/>
      <c r="K796" s="130"/>
      <c r="L796" s="130"/>
      <c r="M796" s="130"/>
      <c r="N796" s="130"/>
      <c r="O796" s="1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spans="1:26" ht="15.75" customHeight="1">
      <c r="A797" s="28"/>
      <c r="B797" s="27"/>
      <c r="C797" s="130"/>
      <c r="D797" s="130"/>
      <c r="E797" s="130"/>
      <c r="F797" s="28"/>
      <c r="G797" s="28"/>
      <c r="H797" s="28"/>
      <c r="I797" s="28"/>
      <c r="J797" s="28"/>
      <c r="K797" s="130"/>
      <c r="L797" s="130"/>
      <c r="M797" s="130"/>
      <c r="N797" s="130"/>
      <c r="O797" s="1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spans="1:26" ht="15.75" customHeight="1">
      <c r="A798" s="28"/>
      <c r="B798" s="27"/>
      <c r="C798" s="130"/>
      <c r="D798" s="130"/>
      <c r="E798" s="130"/>
      <c r="F798" s="28"/>
      <c r="G798" s="28"/>
      <c r="H798" s="28"/>
      <c r="I798" s="28"/>
      <c r="J798" s="28"/>
      <c r="K798" s="130"/>
      <c r="L798" s="130"/>
      <c r="M798" s="130"/>
      <c r="N798" s="130"/>
      <c r="O798" s="1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spans="1:26" ht="15.75" customHeight="1">
      <c r="A799" s="28"/>
      <c r="B799" s="27"/>
      <c r="C799" s="130"/>
      <c r="D799" s="130"/>
      <c r="E799" s="130"/>
      <c r="F799" s="28"/>
      <c r="G799" s="28"/>
      <c r="H799" s="28"/>
      <c r="I799" s="28"/>
      <c r="J799" s="28"/>
      <c r="K799" s="130"/>
      <c r="L799" s="130"/>
      <c r="M799" s="130"/>
      <c r="N799" s="130"/>
      <c r="O799" s="1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spans="1:26" ht="15.75" customHeight="1">
      <c r="A800" s="28"/>
      <c r="B800" s="27"/>
      <c r="C800" s="130"/>
      <c r="D800" s="130"/>
      <c r="E800" s="130"/>
      <c r="F800" s="28"/>
      <c r="G800" s="28"/>
      <c r="H800" s="28"/>
      <c r="I800" s="28"/>
      <c r="J800" s="28"/>
      <c r="K800" s="130"/>
      <c r="L800" s="130"/>
      <c r="M800" s="130"/>
      <c r="N800" s="130"/>
      <c r="O800" s="1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spans="1:26" ht="15.75" customHeight="1">
      <c r="A801" s="28"/>
      <c r="B801" s="27"/>
      <c r="C801" s="130"/>
      <c r="D801" s="130"/>
      <c r="E801" s="130"/>
      <c r="F801" s="28"/>
      <c r="G801" s="28"/>
      <c r="H801" s="28"/>
      <c r="I801" s="28"/>
      <c r="J801" s="28"/>
      <c r="K801" s="130"/>
      <c r="L801" s="130"/>
      <c r="M801" s="130"/>
      <c r="N801" s="130"/>
      <c r="O801" s="1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spans="1:26" ht="15.75" customHeight="1">
      <c r="A802" s="28"/>
      <c r="B802" s="27"/>
      <c r="C802" s="130"/>
      <c r="D802" s="130"/>
      <c r="E802" s="130"/>
      <c r="F802" s="28"/>
      <c r="G802" s="28"/>
      <c r="H802" s="28"/>
      <c r="I802" s="28"/>
      <c r="J802" s="28"/>
      <c r="K802" s="130"/>
      <c r="L802" s="130"/>
      <c r="M802" s="130"/>
      <c r="N802" s="130"/>
      <c r="O802" s="1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spans="1:26" ht="15.75" customHeight="1">
      <c r="A803" s="28"/>
      <c r="B803" s="27"/>
      <c r="C803" s="130"/>
      <c r="D803" s="130"/>
      <c r="E803" s="130"/>
      <c r="F803" s="28"/>
      <c r="G803" s="28"/>
      <c r="H803" s="28"/>
      <c r="I803" s="28"/>
      <c r="J803" s="28"/>
      <c r="K803" s="130"/>
      <c r="L803" s="130"/>
      <c r="M803" s="130"/>
      <c r="N803" s="130"/>
      <c r="O803" s="1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spans="1:26" ht="15.75" customHeight="1">
      <c r="A804" s="28"/>
      <c r="B804" s="27"/>
      <c r="C804" s="130"/>
      <c r="D804" s="130"/>
      <c r="E804" s="130"/>
      <c r="F804" s="28"/>
      <c r="G804" s="28"/>
      <c r="H804" s="28"/>
      <c r="I804" s="28"/>
      <c r="J804" s="28"/>
      <c r="K804" s="130"/>
      <c r="L804" s="130"/>
      <c r="M804" s="130"/>
      <c r="N804" s="130"/>
      <c r="O804" s="1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spans="1:26" ht="15.75" customHeight="1">
      <c r="A805" s="28"/>
      <c r="B805" s="27"/>
      <c r="C805" s="130"/>
      <c r="D805" s="130"/>
      <c r="E805" s="130"/>
      <c r="F805" s="28"/>
      <c r="G805" s="28"/>
      <c r="H805" s="28"/>
      <c r="I805" s="28"/>
      <c r="J805" s="28"/>
      <c r="K805" s="130"/>
      <c r="L805" s="130"/>
      <c r="M805" s="130"/>
      <c r="N805" s="130"/>
      <c r="O805" s="1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spans="1:26" ht="15.75" customHeight="1">
      <c r="A806" s="28"/>
      <c r="B806" s="27"/>
      <c r="C806" s="130"/>
      <c r="D806" s="130"/>
      <c r="E806" s="130"/>
      <c r="F806" s="28"/>
      <c r="G806" s="28"/>
      <c r="H806" s="28"/>
      <c r="I806" s="28"/>
      <c r="J806" s="28"/>
      <c r="K806" s="130"/>
      <c r="L806" s="130"/>
      <c r="M806" s="130"/>
      <c r="N806" s="130"/>
      <c r="O806" s="1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spans="1:26" ht="15.75" customHeight="1">
      <c r="A807" s="28"/>
      <c r="B807" s="27"/>
      <c r="C807" s="130"/>
      <c r="D807" s="130"/>
      <c r="E807" s="130"/>
      <c r="F807" s="28"/>
      <c r="G807" s="28"/>
      <c r="H807" s="28"/>
      <c r="I807" s="28"/>
      <c r="J807" s="28"/>
      <c r="K807" s="130"/>
      <c r="L807" s="130"/>
      <c r="M807" s="130"/>
      <c r="N807" s="130"/>
      <c r="O807" s="1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spans="1:26" ht="15.75" customHeight="1">
      <c r="A808" s="28"/>
      <c r="B808" s="27"/>
      <c r="C808" s="130"/>
      <c r="D808" s="130"/>
      <c r="E808" s="130"/>
      <c r="F808" s="28"/>
      <c r="G808" s="28"/>
      <c r="H808" s="28"/>
      <c r="I808" s="28"/>
      <c r="J808" s="28"/>
      <c r="K808" s="130"/>
      <c r="L808" s="130"/>
      <c r="M808" s="130"/>
      <c r="N808" s="130"/>
      <c r="O808" s="1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spans="1:26" ht="15.75" customHeight="1">
      <c r="A809" s="28"/>
      <c r="B809" s="27"/>
      <c r="C809" s="130"/>
      <c r="D809" s="130"/>
      <c r="E809" s="130"/>
      <c r="F809" s="28"/>
      <c r="G809" s="28"/>
      <c r="H809" s="28"/>
      <c r="I809" s="28"/>
      <c r="J809" s="28"/>
      <c r="K809" s="130"/>
      <c r="L809" s="130"/>
      <c r="M809" s="130"/>
      <c r="N809" s="130"/>
      <c r="O809" s="1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spans="1:26" ht="15.75" customHeight="1">
      <c r="A810" s="28"/>
      <c r="B810" s="27"/>
      <c r="C810" s="130"/>
      <c r="D810" s="130"/>
      <c r="E810" s="130"/>
      <c r="F810" s="28"/>
      <c r="G810" s="28"/>
      <c r="H810" s="28"/>
      <c r="I810" s="28"/>
      <c r="J810" s="28"/>
      <c r="K810" s="130"/>
      <c r="L810" s="130"/>
      <c r="M810" s="130"/>
      <c r="N810" s="130"/>
      <c r="O810" s="1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spans="1:26" ht="15.75" customHeight="1">
      <c r="A811" s="28"/>
      <c r="B811" s="27"/>
      <c r="C811" s="130"/>
      <c r="D811" s="130"/>
      <c r="E811" s="130"/>
      <c r="F811" s="28"/>
      <c r="G811" s="28"/>
      <c r="H811" s="28"/>
      <c r="I811" s="28"/>
      <c r="J811" s="28"/>
      <c r="K811" s="130"/>
      <c r="L811" s="130"/>
      <c r="M811" s="130"/>
      <c r="N811" s="130"/>
      <c r="O811" s="1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spans="1:26" ht="15.75" customHeight="1">
      <c r="A812" s="28"/>
      <c r="B812" s="27"/>
      <c r="C812" s="130"/>
      <c r="D812" s="130"/>
      <c r="E812" s="130"/>
      <c r="F812" s="28"/>
      <c r="G812" s="28"/>
      <c r="H812" s="28"/>
      <c r="I812" s="28"/>
      <c r="J812" s="28"/>
      <c r="K812" s="130"/>
      <c r="L812" s="130"/>
      <c r="M812" s="130"/>
      <c r="N812" s="130"/>
      <c r="O812" s="1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spans="1:26" ht="15.75" customHeight="1">
      <c r="A813" s="28"/>
      <c r="B813" s="27"/>
      <c r="C813" s="130"/>
      <c r="D813" s="130"/>
      <c r="E813" s="130"/>
      <c r="F813" s="28"/>
      <c r="G813" s="28"/>
      <c r="H813" s="28"/>
      <c r="I813" s="28"/>
      <c r="J813" s="28"/>
      <c r="K813" s="130"/>
      <c r="L813" s="130"/>
      <c r="M813" s="130"/>
      <c r="N813" s="130"/>
      <c r="O813" s="1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spans="1:26" ht="15.75" customHeight="1">
      <c r="A814" s="28"/>
      <c r="B814" s="27"/>
      <c r="C814" s="130"/>
      <c r="D814" s="130"/>
      <c r="E814" s="130"/>
      <c r="F814" s="28"/>
      <c r="G814" s="28"/>
      <c r="H814" s="28"/>
      <c r="I814" s="28"/>
      <c r="J814" s="28"/>
      <c r="K814" s="130"/>
      <c r="L814" s="130"/>
      <c r="M814" s="130"/>
      <c r="N814" s="130"/>
      <c r="O814" s="1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spans="1:26" ht="15.75" customHeight="1">
      <c r="A815" s="28"/>
      <c r="B815" s="27"/>
      <c r="C815" s="130"/>
      <c r="D815" s="130"/>
      <c r="E815" s="130"/>
      <c r="F815" s="28"/>
      <c r="G815" s="28"/>
      <c r="H815" s="28"/>
      <c r="I815" s="28"/>
      <c r="J815" s="28"/>
      <c r="K815" s="130"/>
      <c r="L815" s="130"/>
      <c r="M815" s="130"/>
      <c r="N815" s="130"/>
      <c r="O815" s="1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spans="1:26" ht="15.75" customHeight="1">
      <c r="A816" s="28"/>
      <c r="B816" s="27"/>
      <c r="C816" s="130"/>
      <c r="D816" s="130"/>
      <c r="E816" s="130"/>
      <c r="F816" s="28"/>
      <c r="G816" s="28"/>
      <c r="H816" s="28"/>
      <c r="I816" s="28"/>
      <c r="J816" s="28"/>
      <c r="K816" s="130"/>
      <c r="L816" s="130"/>
      <c r="M816" s="130"/>
      <c r="N816" s="130"/>
      <c r="O816" s="1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spans="1:26" ht="15.75" customHeight="1">
      <c r="A817" s="28"/>
      <c r="B817" s="27"/>
      <c r="C817" s="130"/>
      <c r="D817" s="130"/>
      <c r="E817" s="130"/>
      <c r="F817" s="28"/>
      <c r="G817" s="28"/>
      <c r="H817" s="28"/>
      <c r="I817" s="28"/>
      <c r="J817" s="28"/>
      <c r="K817" s="130"/>
      <c r="L817" s="130"/>
      <c r="M817" s="130"/>
      <c r="N817" s="130"/>
      <c r="O817" s="1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spans="1:26" ht="15.75" customHeight="1">
      <c r="A818" s="28"/>
      <c r="B818" s="27"/>
      <c r="C818" s="130"/>
      <c r="D818" s="130"/>
      <c r="E818" s="130"/>
      <c r="F818" s="28"/>
      <c r="G818" s="28"/>
      <c r="H818" s="28"/>
      <c r="I818" s="28"/>
      <c r="J818" s="28"/>
      <c r="K818" s="130"/>
      <c r="L818" s="130"/>
      <c r="M818" s="130"/>
      <c r="N818" s="130"/>
      <c r="O818" s="1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spans="1:26" ht="15.75" customHeight="1">
      <c r="A819" s="28"/>
      <c r="B819" s="27"/>
      <c r="C819" s="130"/>
      <c r="D819" s="130"/>
      <c r="E819" s="130"/>
      <c r="F819" s="28"/>
      <c r="G819" s="28"/>
      <c r="H819" s="28"/>
      <c r="I819" s="28"/>
      <c r="J819" s="28"/>
      <c r="K819" s="130"/>
      <c r="L819" s="130"/>
      <c r="M819" s="130"/>
      <c r="N819" s="130"/>
      <c r="O819" s="1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spans="1:26" ht="15.75" customHeight="1">
      <c r="A820" s="28"/>
      <c r="B820" s="27"/>
      <c r="C820" s="130"/>
      <c r="D820" s="130"/>
      <c r="E820" s="130"/>
      <c r="F820" s="28"/>
      <c r="G820" s="28"/>
      <c r="H820" s="28"/>
      <c r="I820" s="28"/>
      <c r="J820" s="28"/>
      <c r="K820" s="130"/>
      <c r="L820" s="130"/>
      <c r="M820" s="130"/>
      <c r="N820" s="130"/>
      <c r="O820" s="1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spans="1:26" ht="15.75" customHeight="1">
      <c r="A821" s="28"/>
      <c r="B821" s="27"/>
      <c r="C821" s="130"/>
      <c r="D821" s="130"/>
      <c r="E821" s="130"/>
      <c r="F821" s="28"/>
      <c r="G821" s="28"/>
      <c r="H821" s="28"/>
      <c r="I821" s="28"/>
      <c r="J821" s="28"/>
      <c r="K821" s="130"/>
      <c r="L821" s="130"/>
      <c r="M821" s="130"/>
      <c r="N821" s="130"/>
      <c r="O821" s="1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spans="1:26" ht="15.75" customHeight="1">
      <c r="A822" s="28"/>
      <c r="B822" s="27"/>
      <c r="C822" s="130"/>
      <c r="D822" s="130"/>
      <c r="E822" s="130"/>
      <c r="F822" s="28"/>
      <c r="G822" s="28"/>
      <c r="H822" s="28"/>
      <c r="I822" s="28"/>
      <c r="J822" s="28"/>
      <c r="K822" s="130"/>
      <c r="L822" s="130"/>
      <c r="M822" s="130"/>
      <c r="N822" s="130"/>
      <c r="O822" s="1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spans="1:26" ht="15.75" customHeight="1">
      <c r="A823" s="28"/>
      <c r="B823" s="27"/>
      <c r="C823" s="130"/>
      <c r="D823" s="130"/>
      <c r="E823" s="130"/>
      <c r="F823" s="28"/>
      <c r="G823" s="28"/>
      <c r="H823" s="28"/>
      <c r="I823" s="28"/>
      <c r="J823" s="28"/>
      <c r="K823" s="130"/>
      <c r="L823" s="130"/>
      <c r="M823" s="130"/>
      <c r="N823" s="130"/>
      <c r="O823" s="1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spans="1:26" ht="15.75" customHeight="1">
      <c r="A824" s="28"/>
      <c r="B824" s="27"/>
      <c r="C824" s="130"/>
      <c r="D824" s="130"/>
      <c r="E824" s="130"/>
      <c r="F824" s="28"/>
      <c r="G824" s="28"/>
      <c r="H824" s="28"/>
      <c r="I824" s="28"/>
      <c r="J824" s="28"/>
      <c r="K824" s="130"/>
      <c r="L824" s="130"/>
      <c r="M824" s="130"/>
      <c r="N824" s="130"/>
      <c r="O824" s="1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spans="1:26" ht="15.75" customHeight="1">
      <c r="A825" s="28"/>
      <c r="B825" s="27"/>
      <c r="C825" s="130"/>
      <c r="D825" s="130"/>
      <c r="E825" s="130"/>
      <c r="F825" s="28"/>
      <c r="G825" s="28"/>
      <c r="H825" s="28"/>
      <c r="I825" s="28"/>
      <c r="J825" s="28"/>
      <c r="K825" s="130"/>
      <c r="L825" s="130"/>
      <c r="M825" s="130"/>
      <c r="N825" s="130"/>
      <c r="O825" s="1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spans="1:26" ht="15.75" customHeight="1">
      <c r="A826" s="28"/>
      <c r="B826" s="27"/>
      <c r="C826" s="130"/>
      <c r="D826" s="130"/>
      <c r="E826" s="130"/>
      <c r="F826" s="28"/>
      <c r="G826" s="28"/>
      <c r="H826" s="28"/>
      <c r="I826" s="28"/>
      <c r="J826" s="28"/>
      <c r="K826" s="130"/>
      <c r="L826" s="130"/>
      <c r="M826" s="130"/>
      <c r="N826" s="130"/>
      <c r="O826" s="1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spans="1:26" ht="15.75" customHeight="1">
      <c r="A827" s="28"/>
      <c r="B827" s="27"/>
      <c r="C827" s="130"/>
      <c r="D827" s="130"/>
      <c r="E827" s="130"/>
      <c r="F827" s="28"/>
      <c r="G827" s="28"/>
      <c r="H827" s="28"/>
      <c r="I827" s="28"/>
      <c r="J827" s="28"/>
      <c r="K827" s="130"/>
      <c r="L827" s="130"/>
      <c r="M827" s="130"/>
      <c r="N827" s="130"/>
      <c r="O827" s="1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spans="1:26" ht="15.75" customHeight="1">
      <c r="A828" s="28"/>
      <c r="B828" s="27"/>
      <c r="C828" s="130"/>
      <c r="D828" s="130"/>
      <c r="E828" s="130"/>
      <c r="F828" s="28"/>
      <c r="G828" s="28"/>
      <c r="H828" s="28"/>
      <c r="I828" s="28"/>
      <c r="J828" s="28"/>
      <c r="K828" s="130"/>
      <c r="L828" s="130"/>
      <c r="M828" s="130"/>
      <c r="N828" s="130"/>
      <c r="O828" s="1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spans="1:26" ht="15.75" customHeight="1">
      <c r="A829" s="28"/>
      <c r="B829" s="27"/>
      <c r="C829" s="130"/>
      <c r="D829" s="130"/>
      <c r="E829" s="130"/>
      <c r="F829" s="28"/>
      <c r="G829" s="28"/>
      <c r="H829" s="28"/>
      <c r="I829" s="28"/>
      <c r="J829" s="28"/>
      <c r="K829" s="130"/>
      <c r="L829" s="130"/>
      <c r="M829" s="130"/>
      <c r="N829" s="130"/>
      <c r="O829" s="1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spans="1:26" ht="15.75" customHeight="1">
      <c r="A830" s="28"/>
      <c r="B830" s="27"/>
      <c r="C830" s="130"/>
      <c r="D830" s="130"/>
      <c r="E830" s="130"/>
      <c r="F830" s="28"/>
      <c r="G830" s="28"/>
      <c r="H830" s="28"/>
      <c r="I830" s="28"/>
      <c r="J830" s="28"/>
      <c r="K830" s="130"/>
      <c r="L830" s="130"/>
      <c r="M830" s="130"/>
      <c r="N830" s="130"/>
      <c r="O830" s="1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spans="1:26" ht="15.75" customHeight="1">
      <c r="A831" s="28"/>
      <c r="B831" s="27"/>
      <c r="C831" s="130"/>
      <c r="D831" s="130"/>
      <c r="E831" s="130"/>
      <c r="F831" s="28"/>
      <c r="G831" s="28"/>
      <c r="H831" s="28"/>
      <c r="I831" s="28"/>
      <c r="J831" s="28"/>
      <c r="K831" s="130"/>
      <c r="L831" s="130"/>
      <c r="M831" s="130"/>
      <c r="N831" s="130"/>
      <c r="O831" s="1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spans="1:26" ht="15.75" customHeight="1">
      <c r="A832" s="28"/>
      <c r="B832" s="27"/>
      <c r="C832" s="130"/>
      <c r="D832" s="130"/>
      <c r="E832" s="130"/>
      <c r="F832" s="28"/>
      <c r="G832" s="28"/>
      <c r="H832" s="28"/>
      <c r="I832" s="28"/>
      <c r="J832" s="28"/>
      <c r="K832" s="130"/>
      <c r="L832" s="130"/>
      <c r="M832" s="130"/>
      <c r="N832" s="130"/>
      <c r="O832" s="1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spans="1:26" ht="15.75" customHeight="1">
      <c r="A833" s="28"/>
      <c r="B833" s="27"/>
      <c r="C833" s="130"/>
      <c r="D833" s="130"/>
      <c r="E833" s="130"/>
      <c r="F833" s="28"/>
      <c r="G833" s="28"/>
      <c r="H833" s="28"/>
      <c r="I833" s="28"/>
      <c r="J833" s="28"/>
      <c r="K833" s="130"/>
      <c r="L833" s="130"/>
      <c r="M833" s="130"/>
      <c r="N833" s="130"/>
      <c r="O833" s="1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spans="1:26" ht="15.75" customHeight="1">
      <c r="A834" s="28"/>
      <c r="B834" s="27"/>
      <c r="C834" s="130"/>
      <c r="D834" s="130"/>
      <c r="E834" s="130"/>
      <c r="F834" s="28"/>
      <c r="G834" s="28"/>
      <c r="H834" s="28"/>
      <c r="I834" s="28"/>
      <c r="J834" s="28"/>
      <c r="K834" s="130"/>
      <c r="L834" s="130"/>
      <c r="M834" s="130"/>
      <c r="N834" s="130"/>
      <c r="O834" s="1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spans="1:26" ht="15.75" customHeight="1">
      <c r="A835" s="28"/>
      <c r="B835" s="27"/>
      <c r="C835" s="130"/>
      <c r="D835" s="130"/>
      <c r="E835" s="130"/>
      <c r="F835" s="28"/>
      <c r="G835" s="28"/>
      <c r="H835" s="28"/>
      <c r="I835" s="28"/>
      <c r="J835" s="28"/>
      <c r="K835" s="130"/>
      <c r="L835" s="130"/>
      <c r="M835" s="130"/>
      <c r="N835" s="130"/>
      <c r="O835" s="1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spans="1:26" ht="15.75" customHeight="1">
      <c r="A836" s="28"/>
      <c r="B836" s="27"/>
      <c r="C836" s="130"/>
      <c r="D836" s="130"/>
      <c r="E836" s="130"/>
      <c r="F836" s="28"/>
      <c r="G836" s="28"/>
      <c r="H836" s="28"/>
      <c r="I836" s="28"/>
      <c r="J836" s="28"/>
      <c r="K836" s="130"/>
      <c r="L836" s="130"/>
      <c r="M836" s="130"/>
      <c r="N836" s="130"/>
      <c r="O836" s="1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spans="1:26" ht="15.75" customHeight="1">
      <c r="A837" s="28"/>
      <c r="B837" s="27"/>
      <c r="C837" s="130"/>
      <c r="D837" s="130"/>
      <c r="E837" s="130"/>
      <c r="F837" s="28"/>
      <c r="G837" s="28"/>
      <c r="H837" s="28"/>
      <c r="I837" s="28"/>
      <c r="J837" s="28"/>
      <c r="K837" s="130"/>
      <c r="L837" s="130"/>
      <c r="M837" s="130"/>
      <c r="N837" s="130"/>
      <c r="O837" s="1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spans="1:26" ht="15.75" customHeight="1">
      <c r="A838" s="28"/>
      <c r="B838" s="27"/>
      <c r="C838" s="130"/>
      <c r="D838" s="130"/>
      <c r="E838" s="130"/>
      <c r="F838" s="28"/>
      <c r="G838" s="28"/>
      <c r="H838" s="28"/>
      <c r="I838" s="28"/>
      <c r="J838" s="28"/>
      <c r="K838" s="130"/>
      <c r="L838" s="130"/>
      <c r="M838" s="130"/>
      <c r="N838" s="130"/>
      <c r="O838" s="1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spans="1:26" ht="15.75" customHeight="1">
      <c r="A839" s="28"/>
      <c r="B839" s="27"/>
      <c r="C839" s="130"/>
      <c r="D839" s="130"/>
      <c r="E839" s="130"/>
      <c r="F839" s="28"/>
      <c r="G839" s="28"/>
      <c r="H839" s="28"/>
      <c r="I839" s="28"/>
      <c r="J839" s="28"/>
      <c r="K839" s="130"/>
      <c r="L839" s="130"/>
      <c r="M839" s="130"/>
      <c r="N839" s="130"/>
      <c r="O839" s="1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spans="1:26" ht="15.75" customHeight="1">
      <c r="A840" s="28"/>
      <c r="B840" s="27"/>
      <c r="C840" s="130"/>
      <c r="D840" s="130"/>
      <c r="E840" s="130"/>
      <c r="F840" s="28"/>
      <c r="G840" s="28"/>
      <c r="H840" s="28"/>
      <c r="I840" s="28"/>
      <c r="J840" s="28"/>
      <c r="K840" s="130"/>
      <c r="L840" s="130"/>
      <c r="M840" s="130"/>
      <c r="N840" s="130"/>
      <c r="O840" s="1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spans="1:26" ht="15.75" customHeight="1">
      <c r="A841" s="28"/>
      <c r="B841" s="27"/>
      <c r="C841" s="130"/>
      <c r="D841" s="130"/>
      <c r="E841" s="130"/>
      <c r="F841" s="28"/>
      <c r="G841" s="28"/>
      <c r="H841" s="28"/>
      <c r="I841" s="28"/>
      <c r="J841" s="28"/>
      <c r="K841" s="130"/>
      <c r="L841" s="130"/>
      <c r="M841" s="130"/>
      <c r="N841" s="130"/>
      <c r="O841" s="1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spans="1:26" ht="15.75" customHeight="1">
      <c r="A842" s="28"/>
      <c r="B842" s="27"/>
      <c r="C842" s="130"/>
      <c r="D842" s="130"/>
      <c r="E842" s="130"/>
      <c r="F842" s="28"/>
      <c r="G842" s="28"/>
      <c r="H842" s="28"/>
      <c r="I842" s="28"/>
      <c r="J842" s="28"/>
      <c r="K842" s="130"/>
      <c r="L842" s="130"/>
      <c r="M842" s="130"/>
      <c r="N842" s="130"/>
      <c r="O842" s="1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spans="1:26" ht="15.75" customHeight="1">
      <c r="A843" s="28"/>
      <c r="B843" s="27"/>
      <c r="C843" s="130"/>
      <c r="D843" s="130"/>
      <c r="E843" s="130"/>
      <c r="F843" s="28"/>
      <c r="G843" s="28"/>
      <c r="H843" s="28"/>
      <c r="I843" s="28"/>
      <c r="J843" s="28"/>
      <c r="K843" s="130"/>
      <c r="L843" s="130"/>
      <c r="M843" s="130"/>
      <c r="N843" s="130"/>
      <c r="O843" s="1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spans="1:26" ht="15.75" customHeight="1">
      <c r="A844" s="28"/>
      <c r="B844" s="27"/>
      <c r="C844" s="130"/>
      <c r="D844" s="130"/>
      <c r="E844" s="130"/>
      <c r="F844" s="28"/>
      <c r="G844" s="28"/>
      <c r="H844" s="28"/>
      <c r="I844" s="28"/>
      <c r="J844" s="28"/>
      <c r="K844" s="130"/>
      <c r="L844" s="130"/>
      <c r="M844" s="130"/>
      <c r="N844" s="130"/>
      <c r="O844" s="1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spans="1:26" ht="15.75" customHeight="1">
      <c r="A845" s="28"/>
      <c r="B845" s="27"/>
      <c r="C845" s="130"/>
      <c r="D845" s="130"/>
      <c r="E845" s="130"/>
      <c r="F845" s="28"/>
      <c r="G845" s="28"/>
      <c r="H845" s="28"/>
      <c r="I845" s="28"/>
      <c r="J845" s="28"/>
      <c r="K845" s="130"/>
      <c r="L845" s="130"/>
      <c r="M845" s="130"/>
      <c r="N845" s="130"/>
      <c r="O845" s="1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spans="1:26" ht="15.75" customHeight="1">
      <c r="A846" s="28"/>
      <c r="B846" s="27"/>
      <c r="C846" s="130"/>
      <c r="D846" s="130"/>
      <c r="E846" s="130"/>
      <c r="F846" s="28"/>
      <c r="G846" s="28"/>
      <c r="H846" s="28"/>
      <c r="I846" s="28"/>
      <c r="J846" s="28"/>
      <c r="K846" s="130"/>
      <c r="L846" s="130"/>
      <c r="M846" s="130"/>
      <c r="N846" s="130"/>
      <c r="O846" s="1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spans="1:26" ht="15.75" customHeight="1">
      <c r="A847" s="28"/>
      <c r="B847" s="27"/>
      <c r="C847" s="130"/>
      <c r="D847" s="130"/>
      <c r="E847" s="130"/>
      <c r="F847" s="28"/>
      <c r="G847" s="28"/>
      <c r="H847" s="28"/>
      <c r="I847" s="28"/>
      <c r="J847" s="28"/>
      <c r="K847" s="130"/>
      <c r="L847" s="130"/>
      <c r="M847" s="130"/>
      <c r="N847" s="130"/>
      <c r="O847" s="1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spans="1:26" ht="15.75" customHeight="1">
      <c r="A848" s="28"/>
      <c r="B848" s="27"/>
      <c r="C848" s="130"/>
      <c r="D848" s="130"/>
      <c r="E848" s="130"/>
      <c r="F848" s="28"/>
      <c r="G848" s="28"/>
      <c r="H848" s="28"/>
      <c r="I848" s="28"/>
      <c r="J848" s="28"/>
      <c r="K848" s="130"/>
      <c r="L848" s="130"/>
      <c r="M848" s="130"/>
      <c r="N848" s="130"/>
      <c r="O848" s="1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spans="1:26" ht="15.75" customHeight="1">
      <c r="A849" s="28"/>
      <c r="B849" s="27"/>
      <c r="C849" s="130"/>
      <c r="D849" s="130"/>
      <c r="E849" s="130"/>
      <c r="F849" s="28"/>
      <c r="G849" s="28"/>
      <c r="H849" s="28"/>
      <c r="I849" s="28"/>
      <c r="J849" s="28"/>
      <c r="K849" s="130"/>
      <c r="L849" s="130"/>
      <c r="M849" s="130"/>
      <c r="N849" s="130"/>
      <c r="O849" s="1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spans="1:26" ht="15.75" customHeight="1">
      <c r="A850" s="28"/>
      <c r="B850" s="27"/>
      <c r="C850" s="130"/>
      <c r="D850" s="130"/>
      <c r="E850" s="130"/>
      <c r="F850" s="28"/>
      <c r="G850" s="28"/>
      <c r="H850" s="28"/>
      <c r="I850" s="28"/>
      <c r="J850" s="28"/>
      <c r="K850" s="130"/>
      <c r="L850" s="130"/>
      <c r="M850" s="130"/>
      <c r="N850" s="130"/>
      <c r="O850" s="1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spans="1:26" ht="15.75" customHeight="1">
      <c r="A851" s="28"/>
      <c r="B851" s="27"/>
      <c r="C851" s="130"/>
      <c r="D851" s="130"/>
      <c r="E851" s="130"/>
      <c r="F851" s="28"/>
      <c r="G851" s="28"/>
      <c r="H851" s="28"/>
      <c r="I851" s="28"/>
      <c r="J851" s="28"/>
      <c r="K851" s="130"/>
      <c r="L851" s="130"/>
      <c r="M851" s="130"/>
      <c r="N851" s="130"/>
      <c r="O851" s="1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spans="1:26" ht="15.75" customHeight="1">
      <c r="A852" s="28"/>
      <c r="B852" s="27"/>
      <c r="C852" s="130"/>
      <c r="D852" s="130"/>
      <c r="E852" s="130"/>
      <c r="F852" s="28"/>
      <c r="G852" s="28"/>
      <c r="H852" s="28"/>
      <c r="I852" s="28"/>
      <c r="J852" s="28"/>
      <c r="K852" s="130"/>
      <c r="L852" s="130"/>
      <c r="M852" s="130"/>
      <c r="N852" s="130"/>
      <c r="O852" s="1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spans="1:26" ht="15.75" customHeight="1">
      <c r="A853" s="28"/>
      <c r="B853" s="27"/>
      <c r="C853" s="130"/>
      <c r="D853" s="130"/>
      <c r="E853" s="130"/>
      <c r="F853" s="28"/>
      <c r="G853" s="28"/>
      <c r="H853" s="28"/>
      <c r="I853" s="28"/>
      <c r="J853" s="28"/>
      <c r="K853" s="130"/>
      <c r="L853" s="130"/>
      <c r="M853" s="130"/>
      <c r="N853" s="130"/>
      <c r="O853" s="1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spans="1:26" ht="15.75" customHeight="1">
      <c r="A854" s="28"/>
      <c r="B854" s="27"/>
      <c r="C854" s="130"/>
      <c r="D854" s="130"/>
      <c r="E854" s="130"/>
      <c r="F854" s="28"/>
      <c r="G854" s="28"/>
      <c r="H854" s="28"/>
      <c r="I854" s="28"/>
      <c r="J854" s="28"/>
      <c r="K854" s="130"/>
      <c r="L854" s="130"/>
      <c r="M854" s="130"/>
      <c r="N854" s="130"/>
      <c r="O854" s="1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spans="1:26" ht="15.75" customHeight="1">
      <c r="A855" s="28"/>
      <c r="B855" s="27"/>
      <c r="C855" s="130"/>
      <c r="D855" s="130"/>
      <c r="E855" s="130"/>
      <c r="F855" s="28"/>
      <c r="G855" s="28"/>
      <c r="H855" s="28"/>
      <c r="I855" s="28"/>
      <c r="J855" s="28"/>
      <c r="K855" s="130"/>
      <c r="L855" s="130"/>
      <c r="M855" s="130"/>
      <c r="N855" s="130"/>
      <c r="O855" s="1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spans="1:26" ht="15.75" customHeight="1">
      <c r="A856" s="28"/>
      <c r="B856" s="27"/>
      <c r="C856" s="130"/>
      <c r="D856" s="130"/>
      <c r="E856" s="130"/>
      <c r="F856" s="28"/>
      <c r="G856" s="28"/>
      <c r="H856" s="28"/>
      <c r="I856" s="28"/>
      <c r="J856" s="28"/>
      <c r="K856" s="130"/>
      <c r="L856" s="130"/>
      <c r="M856" s="130"/>
      <c r="N856" s="130"/>
      <c r="O856" s="1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spans="1:26" ht="15.75" customHeight="1">
      <c r="A857" s="28"/>
      <c r="B857" s="27"/>
      <c r="C857" s="130"/>
      <c r="D857" s="130"/>
      <c r="E857" s="130"/>
      <c r="F857" s="28"/>
      <c r="G857" s="28"/>
      <c r="H857" s="28"/>
      <c r="I857" s="28"/>
      <c r="J857" s="28"/>
      <c r="K857" s="130"/>
      <c r="L857" s="130"/>
      <c r="M857" s="130"/>
      <c r="N857" s="130"/>
      <c r="O857" s="1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spans="1:26" ht="15.75" customHeight="1">
      <c r="A858" s="28"/>
      <c r="B858" s="27"/>
      <c r="C858" s="130"/>
      <c r="D858" s="130"/>
      <c r="E858" s="130"/>
      <c r="F858" s="28"/>
      <c r="G858" s="28"/>
      <c r="H858" s="28"/>
      <c r="I858" s="28"/>
      <c r="J858" s="28"/>
      <c r="K858" s="130"/>
      <c r="L858" s="130"/>
      <c r="M858" s="130"/>
      <c r="N858" s="130"/>
      <c r="O858" s="1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spans="1:26" ht="15.75" customHeight="1">
      <c r="A859" s="28"/>
      <c r="B859" s="27"/>
      <c r="C859" s="130"/>
      <c r="D859" s="130"/>
      <c r="E859" s="130"/>
      <c r="F859" s="28"/>
      <c r="G859" s="28"/>
      <c r="H859" s="28"/>
      <c r="I859" s="28"/>
      <c r="J859" s="28"/>
      <c r="K859" s="130"/>
      <c r="L859" s="130"/>
      <c r="M859" s="130"/>
      <c r="N859" s="130"/>
      <c r="O859" s="1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spans="1:26" ht="15.75" customHeight="1">
      <c r="A860" s="28"/>
      <c r="B860" s="27"/>
      <c r="C860" s="130"/>
      <c r="D860" s="130"/>
      <c r="E860" s="130"/>
      <c r="F860" s="28"/>
      <c r="G860" s="28"/>
      <c r="H860" s="28"/>
      <c r="I860" s="28"/>
      <c r="J860" s="28"/>
      <c r="K860" s="130"/>
      <c r="L860" s="130"/>
      <c r="M860" s="130"/>
      <c r="N860" s="130"/>
      <c r="O860" s="1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spans="1:26" ht="15.75" customHeight="1">
      <c r="A861" s="28"/>
      <c r="B861" s="27"/>
      <c r="C861" s="130"/>
      <c r="D861" s="130"/>
      <c r="E861" s="130"/>
      <c r="F861" s="28"/>
      <c r="G861" s="28"/>
      <c r="H861" s="28"/>
      <c r="I861" s="28"/>
      <c r="J861" s="28"/>
      <c r="K861" s="130"/>
      <c r="L861" s="130"/>
      <c r="M861" s="130"/>
      <c r="N861" s="130"/>
      <c r="O861" s="1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spans="1:26" ht="15.75" customHeight="1">
      <c r="A862" s="28"/>
      <c r="B862" s="27"/>
      <c r="C862" s="130"/>
      <c r="D862" s="130"/>
      <c r="E862" s="130"/>
      <c r="F862" s="28"/>
      <c r="G862" s="28"/>
      <c r="H862" s="28"/>
      <c r="I862" s="28"/>
      <c r="J862" s="28"/>
      <c r="K862" s="130"/>
      <c r="L862" s="130"/>
      <c r="M862" s="130"/>
      <c r="N862" s="130"/>
      <c r="O862" s="1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spans="1:26" ht="15.75" customHeight="1">
      <c r="A863" s="28"/>
      <c r="B863" s="27"/>
      <c r="C863" s="130"/>
      <c r="D863" s="130"/>
      <c r="E863" s="130"/>
      <c r="F863" s="28"/>
      <c r="G863" s="28"/>
      <c r="H863" s="28"/>
      <c r="I863" s="28"/>
      <c r="J863" s="28"/>
      <c r="K863" s="130"/>
      <c r="L863" s="130"/>
      <c r="M863" s="130"/>
      <c r="N863" s="130"/>
      <c r="O863" s="1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spans="1:26" ht="15.75" customHeight="1">
      <c r="A864" s="28"/>
      <c r="B864" s="27"/>
      <c r="C864" s="130"/>
      <c r="D864" s="130"/>
      <c r="E864" s="130"/>
      <c r="F864" s="28"/>
      <c r="G864" s="28"/>
      <c r="H864" s="28"/>
      <c r="I864" s="28"/>
      <c r="J864" s="28"/>
      <c r="K864" s="130"/>
      <c r="L864" s="130"/>
      <c r="M864" s="130"/>
      <c r="N864" s="130"/>
      <c r="O864" s="1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spans="1:26" ht="15.75" customHeight="1">
      <c r="A865" s="28"/>
      <c r="B865" s="27"/>
      <c r="C865" s="130"/>
      <c r="D865" s="130"/>
      <c r="E865" s="130"/>
      <c r="F865" s="28"/>
      <c r="G865" s="28"/>
      <c r="H865" s="28"/>
      <c r="I865" s="28"/>
      <c r="J865" s="28"/>
      <c r="K865" s="130"/>
      <c r="L865" s="130"/>
      <c r="M865" s="130"/>
      <c r="N865" s="130"/>
      <c r="O865" s="1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spans="1:26" ht="15.75" customHeight="1">
      <c r="A866" s="28"/>
      <c r="B866" s="27"/>
      <c r="C866" s="130"/>
      <c r="D866" s="130"/>
      <c r="E866" s="130"/>
      <c r="F866" s="28"/>
      <c r="G866" s="28"/>
      <c r="H866" s="28"/>
      <c r="I866" s="28"/>
      <c r="J866" s="28"/>
      <c r="K866" s="130"/>
      <c r="L866" s="130"/>
      <c r="M866" s="130"/>
      <c r="N866" s="130"/>
      <c r="O866" s="1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spans="1:26" ht="15.75" customHeight="1">
      <c r="A867" s="28"/>
      <c r="B867" s="27"/>
      <c r="C867" s="130"/>
      <c r="D867" s="130"/>
      <c r="E867" s="130"/>
      <c r="F867" s="28"/>
      <c r="G867" s="28"/>
      <c r="H867" s="28"/>
      <c r="I867" s="28"/>
      <c r="J867" s="28"/>
      <c r="K867" s="130"/>
      <c r="L867" s="130"/>
      <c r="M867" s="130"/>
      <c r="N867" s="130"/>
      <c r="O867" s="1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spans="1:26" ht="15.75" customHeight="1">
      <c r="A868" s="28"/>
      <c r="B868" s="27"/>
      <c r="C868" s="130"/>
      <c r="D868" s="130"/>
      <c r="E868" s="130"/>
      <c r="F868" s="28"/>
      <c r="G868" s="28"/>
      <c r="H868" s="28"/>
      <c r="I868" s="28"/>
      <c r="J868" s="28"/>
      <c r="K868" s="130"/>
      <c r="L868" s="130"/>
      <c r="M868" s="130"/>
      <c r="N868" s="130"/>
      <c r="O868" s="1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spans="1:26" ht="15.75" customHeight="1">
      <c r="A869" s="28"/>
      <c r="B869" s="27"/>
      <c r="C869" s="130"/>
      <c r="D869" s="130"/>
      <c r="E869" s="130"/>
      <c r="F869" s="28"/>
      <c r="G869" s="28"/>
      <c r="H869" s="28"/>
      <c r="I869" s="28"/>
      <c r="J869" s="28"/>
      <c r="K869" s="130"/>
      <c r="L869" s="130"/>
      <c r="M869" s="130"/>
      <c r="N869" s="130"/>
      <c r="O869" s="1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spans="1:26" ht="15.75" customHeight="1">
      <c r="A870" s="28"/>
      <c r="B870" s="27"/>
      <c r="C870" s="130"/>
      <c r="D870" s="130"/>
      <c r="E870" s="130"/>
      <c r="F870" s="28"/>
      <c r="G870" s="28"/>
      <c r="H870" s="28"/>
      <c r="I870" s="28"/>
      <c r="J870" s="28"/>
      <c r="K870" s="130"/>
      <c r="L870" s="130"/>
      <c r="M870" s="130"/>
      <c r="N870" s="130"/>
      <c r="O870" s="1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spans="1:26" ht="15.75" customHeight="1">
      <c r="A871" s="28"/>
      <c r="B871" s="27"/>
      <c r="C871" s="130"/>
      <c r="D871" s="130"/>
      <c r="E871" s="130"/>
      <c r="F871" s="28"/>
      <c r="G871" s="28"/>
      <c r="H871" s="28"/>
      <c r="I871" s="28"/>
      <c r="J871" s="28"/>
      <c r="K871" s="130"/>
      <c r="L871" s="130"/>
      <c r="M871" s="130"/>
      <c r="N871" s="130"/>
      <c r="O871" s="1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spans="1:26" ht="15.75" customHeight="1">
      <c r="A872" s="28"/>
      <c r="B872" s="27"/>
      <c r="C872" s="130"/>
      <c r="D872" s="130"/>
      <c r="E872" s="130"/>
      <c r="F872" s="28"/>
      <c r="G872" s="28"/>
      <c r="H872" s="28"/>
      <c r="I872" s="28"/>
      <c r="J872" s="28"/>
      <c r="K872" s="130"/>
      <c r="L872" s="130"/>
      <c r="M872" s="130"/>
      <c r="N872" s="130"/>
      <c r="O872" s="1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spans="1:26" ht="15.75" customHeight="1">
      <c r="A873" s="28"/>
      <c r="B873" s="27"/>
      <c r="C873" s="130"/>
      <c r="D873" s="130"/>
      <c r="E873" s="130"/>
      <c r="F873" s="28"/>
      <c r="G873" s="28"/>
      <c r="H873" s="28"/>
      <c r="I873" s="28"/>
      <c r="J873" s="28"/>
      <c r="K873" s="130"/>
      <c r="L873" s="130"/>
      <c r="M873" s="130"/>
      <c r="N873" s="130"/>
      <c r="O873" s="1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spans="1:26" ht="15.75" customHeight="1">
      <c r="A874" s="28"/>
      <c r="B874" s="27"/>
      <c r="C874" s="130"/>
      <c r="D874" s="130"/>
      <c r="E874" s="130"/>
      <c r="F874" s="28"/>
      <c r="G874" s="28"/>
      <c r="H874" s="28"/>
      <c r="I874" s="28"/>
      <c r="J874" s="28"/>
      <c r="K874" s="130"/>
      <c r="L874" s="130"/>
      <c r="M874" s="130"/>
      <c r="N874" s="130"/>
      <c r="O874" s="1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spans="1:26" ht="15.75" customHeight="1">
      <c r="A875" s="28"/>
      <c r="B875" s="27"/>
      <c r="C875" s="130"/>
      <c r="D875" s="130"/>
      <c r="E875" s="130"/>
      <c r="F875" s="28"/>
      <c r="G875" s="28"/>
      <c r="H875" s="28"/>
      <c r="I875" s="28"/>
      <c r="J875" s="28"/>
      <c r="K875" s="130"/>
      <c r="L875" s="130"/>
      <c r="M875" s="130"/>
      <c r="N875" s="130"/>
      <c r="O875" s="1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spans="1:26" ht="15.75" customHeight="1">
      <c r="A876" s="28"/>
      <c r="B876" s="27"/>
      <c r="C876" s="130"/>
      <c r="D876" s="130"/>
      <c r="E876" s="130"/>
      <c r="F876" s="28"/>
      <c r="G876" s="28"/>
      <c r="H876" s="28"/>
      <c r="I876" s="28"/>
      <c r="J876" s="28"/>
      <c r="K876" s="130"/>
      <c r="L876" s="130"/>
      <c r="M876" s="130"/>
      <c r="N876" s="130"/>
      <c r="O876" s="1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spans="1:26" ht="15.75" customHeight="1">
      <c r="A877" s="28"/>
      <c r="B877" s="27"/>
      <c r="C877" s="130"/>
      <c r="D877" s="130"/>
      <c r="E877" s="130"/>
      <c r="F877" s="28"/>
      <c r="G877" s="28"/>
      <c r="H877" s="28"/>
      <c r="I877" s="28"/>
      <c r="J877" s="28"/>
      <c r="K877" s="130"/>
      <c r="L877" s="130"/>
      <c r="M877" s="130"/>
      <c r="N877" s="130"/>
      <c r="O877" s="1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spans="1:26" ht="15.75" customHeight="1">
      <c r="A878" s="28"/>
      <c r="B878" s="27"/>
      <c r="C878" s="130"/>
      <c r="D878" s="130"/>
      <c r="E878" s="130"/>
      <c r="F878" s="28"/>
      <c r="G878" s="28"/>
      <c r="H878" s="28"/>
      <c r="I878" s="28"/>
      <c r="J878" s="28"/>
      <c r="K878" s="130"/>
      <c r="L878" s="130"/>
      <c r="M878" s="130"/>
      <c r="N878" s="130"/>
      <c r="O878" s="1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spans="1:26" ht="15.75" customHeight="1">
      <c r="A879" s="28"/>
      <c r="B879" s="27"/>
      <c r="C879" s="130"/>
      <c r="D879" s="130"/>
      <c r="E879" s="130"/>
      <c r="F879" s="28"/>
      <c r="G879" s="28"/>
      <c r="H879" s="28"/>
      <c r="I879" s="28"/>
      <c r="J879" s="28"/>
      <c r="K879" s="130"/>
      <c r="L879" s="130"/>
      <c r="M879" s="130"/>
      <c r="N879" s="130"/>
      <c r="O879" s="1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spans="1:26" ht="15.75" customHeight="1">
      <c r="A880" s="28"/>
      <c r="B880" s="27"/>
      <c r="C880" s="130"/>
      <c r="D880" s="130"/>
      <c r="E880" s="130"/>
      <c r="F880" s="28"/>
      <c r="G880" s="28"/>
      <c r="H880" s="28"/>
      <c r="I880" s="28"/>
      <c r="J880" s="28"/>
      <c r="K880" s="130"/>
      <c r="L880" s="130"/>
      <c r="M880" s="130"/>
      <c r="N880" s="130"/>
      <c r="O880" s="1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spans="1:26" ht="15.75" customHeight="1">
      <c r="A881" s="28"/>
      <c r="B881" s="27"/>
      <c r="C881" s="130"/>
      <c r="D881" s="130"/>
      <c r="E881" s="130"/>
      <c r="F881" s="28"/>
      <c r="G881" s="28"/>
      <c r="H881" s="28"/>
      <c r="I881" s="28"/>
      <c r="J881" s="28"/>
      <c r="K881" s="130"/>
      <c r="L881" s="130"/>
      <c r="M881" s="130"/>
      <c r="N881" s="130"/>
      <c r="O881" s="1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spans="1:26" ht="15.75" customHeight="1">
      <c r="A882" s="28"/>
      <c r="B882" s="27"/>
      <c r="C882" s="130"/>
      <c r="D882" s="130"/>
      <c r="E882" s="130"/>
      <c r="F882" s="28"/>
      <c r="G882" s="28"/>
      <c r="H882" s="28"/>
      <c r="I882" s="28"/>
      <c r="J882" s="28"/>
      <c r="K882" s="130"/>
      <c r="L882" s="130"/>
      <c r="M882" s="130"/>
      <c r="N882" s="130"/>
      <c r="O882" s="1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spans="1:26" ht="15.75" customHeight="1">
      <c r="A883" s="28"/>
      <c r="B883" s="27"/>
      <c r="C883" s="130"/>
      <c r="D883" s="130"/>
      <c r="E883" s="130"/>
      <c r="F883" s="28"/>
      <c r="G883" s="28"/>
      <c r="H883" s="28"/>
      <c r="I883" s="28"/>
      <c r="J883" s="28"/>
      <c r="K883" s="130"/>
      <c r="L883" s="130"/>
      <c r="M883" s="130"/>
      <c r="N883" s="130"/>
      <c r="O883" s="1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spans="1:26" ht="15.75" customHeight="1">
      <c r="A884" s="28"/>
      <c r="B884" s="27"/>
      <c r="C884" s="130"/>
      <c r="D884" s="130"/>
      <c r="E884" s="130"/>
      <c r="F884" s="28"/>
      <c r="G884" s="28"/>
      <c r="H884" s="28"/>
      <c r="I884" s="28"/>
      <c r="J884" s="28"/>
      <c r="K884" s="130"/>
      <c r="L884" s="130"/>
      <c r="M884" s="130"/>
      <c r="N884" s="130"/>
      <c r="O884" s="1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spans="1:26" ht="15.75" customHeight="1">
      <c r="A885" s="28"/>
      <c r="B885" s="27"/>
      <c r="C885" s="130"/>
      <c r="D885" s="130"/>
      <c r="E885" s="130"/>
      <c r="F885" s="28"/>
      <c r="G885" s="28"/>
      <c r="H885" s="28"/>
      <c r="I885" s="28"/>
      <c r="J885" s="28"/>
      <c r="K885" s="130"/>
      <c r="L885" s="130"/>
      <c r="M885" s="130"/>
      <c r="N885" s="130"/>
      <c r="O885" s="1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spans="1:26" ht="15.75" customHeight="1">
      <c r="A886" s="28"/>
      <c r="B886" s="27"/>
      <c r="C886" s="130"/>
      <c r="D886" s="130"/>
      <c r="E886" s="130"/>
      <c r="F886" s="28"/>
      <c r="G886" s="28"/>
      <c r="H886" s="28"/>
      <c r="I886" s="28"/>
      <c r="J886" s="28"/>
      <c r="K886" s="130"/>
      <c r="L886" s="130"/>
      <c r="M886" s="130"/>
      <c r="N886" s="130"/>
      <c r="O886" s="1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spans="1:26" ht="15.75" customHeight="1">
      <c r="A887" s="28"/>
      <c r="B887" s="27"/>
      <c r="C887" s="130"/>
      <c r="D887" s="130"/>
      <c r="E887" s="130"/>
      <c r="F887" s="28"/>
      <c r="G887" s="28"/>
      <c r="H887" s="28"/>
      <c r="I887" s="28"/>
      <c r="J887" s="28"/>
      <c r="K887" s="130"/>
      <c r="L887" s="130"/>
      <c r="M887" s="130"/>
      <c r="N887" s="130"/>
      <c r="O887" s="1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spans="1:26" ht="15.75" customHeight="1">
      <c r="A888" s="28"/>
      <c r="B888" s="27"/>
      <c r="C888" s="130"/>
      <c r="D888" s="130"/>
      <c r="E888" s="130"/>
      <c r="F888" s="28"/>
      <c r="G888" s="28"/>
      <c r="H888" s="28"/>
      <c r="I888" s="28"/>
      <c r="J888" s="28"/>
      <c r="K888" s="130"/>
      <c r="L888" s="130"/>
      <c r="M888" s="130"/>
      <c r="N888" s="130"/>
      <c r="O888" s="1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spans="1:26" ht="15.75" customHeight="1">
      <c r="A889" s="28"/>
      <c r="B889" s="27"/>
      <c r="C889" s="130"/>
      <c r="D889" s="130"/>
      <c r="E889" s="130"/>
      <c r="F889" s="28"/>
      <c r="G889" s="28"/>
      <c r="H889" s="28"/>
      <c r="I889" s="28"/>
      <c r="J889" s="28"/>
      <c r="K889" s="130"/>
      <c r="L889" s="130"/>
      <c r="M889" s="130"/>
      <c r="N889" s="130"/>
      <c r="O889" s="1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spans="1:26" ht="15.75" customHeight="1">
      <c r="A890" s="28"/>
      <c r="B890" s="27"/>
      <c r="C890" s="130"/>
      <c r="D890" s="130"/>
      <c r="E890" s="130"/>
      <c r="F890" s="28"/>
      <c r="G890" s="28"/>
      <c r="H890" s="28"/>
      <c r="I890" s="28"/>
      <c r="J890" s="28"/>
      <c r="K890" s="130"/>
      <c r="L890" s="130"/>
      <c r="M890" s="130"/>
      <c r="N890" s="130"/>
      <c r="O890" s="1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spans="1:26" ht="15.75" customHeight="1">
      <c r="A891" s="28"/>
      <c r="B891" s="27"/>
      <c r="C891" s="130"/>
      <c r="D891" s="130"/>
      <c r="E891" s="130"/>
      <c r="F891" s="28"/>
      <c r="G891" s="28"/>
      <c r="H891" s="28"/>
      <c r="I891" s="28"/>
      <c r="J891" s="28"/>
      <c r="K891" s="130"/>
      <c r="L891" s="130"/>
      <c r="M891" s="130"/>
      <c r="N891" s="130"/>
      <c r="O891" s="1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spans="1:26" ht="15.75" customHeight="1">
      <c r="A892" s="28"/>
      <c r="B892" s="27"/>
      <c r="C892" s="130"/>
      <c r="D892" s="130"/>
      <c r="E892" s="130"/>
      <c r="F892" s="28"/>
      <c r="G892" s="28"/>
      <c r="H892" s="28"/>
      <c r="I892" s="28"/>
      <c r="J892" s="28"/>
      <c r="K892" s="130"/>
      <c r="L892" s="130"/>
      <c r="M892" s="130"/>
      <c r="N892" s="130"/>
      <c r="O892" s="1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spans="1:26" ht="15.75" customHeight="1">
      <c r="A893" s="28"/>
      <c r="B893" s="27"/>
      <c r="C893" s="130"/>
      <c r="D893" s="130"/>
      <c r="E893" s="130"/>
      <c r="F893" s="28"/>
      <c r="G893" s="28"/>
      <c r="H893" s="28"/>
      <c r="I893" s="28"/>
      <c r="J893" s="28"/>
      <c r="K893" s="130"/>
      <c r="L893" s="130"/>
      <c r="M893" s="130"/>
      <c r="N893" s="130"/>
      <c r="O893" s="1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spans="1:26" ht="15.75" customHeight="1">
      <c r="A894" s="28"/>
      <c r="B894" s="27"/>
      <c r="C894" s="130"/>
      <c r="D894" s="130"/>
      <c r="E894" s="130"/>
      <c r="F894" s="28"/>
      <c r="G894" s="28"/>
      <c r="H894" s="28"/>
      <c r="I894" s="28"/>
      <c r="J894" s="28"/>
      <c r="K894" s="130"/>
      <c r="L894" s="130"/>
      <c r="M894" s="130"/>
      <c r="N894" s="130"/>
      <c r="O894" s="1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spans="1:26" ht="15.75" customHeight="1">
      <c r="A895" s="28"/>
      <c r="B895" s="27"/>
      <c r="C895" s="130"/>
      <c r="D895" s="130"/>
      <c r="E895" s="130"/>
      <c r="F895" s="28"/>
      <c r="G895" s="28"/>
      <c r="H895" s="28"/>
      <c r="I895" s="28"/>
      <c r="J895" s="28"/>
      <c r="K895" s="130"/>
      <c r="L895" s="130"/>
      <c r="M895" s="130"/>
      <c r="N895" s="130"/>
      <c r="O895" s="1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spans="1:26" ht="15.75" customHeight="1">
      <c r="A896" s="28"/>
      <c r="B896" s="27"/>
      <c r="C896" s="130"/>
      <c r="D896" s="130"/>
      <c r="E896" s="130"/>
      <c r="F896" s="28"/>
      <c r="G896" s="28"/>
      <c r="H896" s="28"/>
      <c r="I896" s="28"/>
      <c r="J896" s="28"/>
      <c r="K896" s="130"/>
      <c r="L896" s="130"/>
      <c r="M896" s="130"/>
      <c r="N896" s="130"/>
      <c r="O896" s="1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spans="1:26" ht="15.75" customHeight="1">
      <c r="A897" s="28"/>
      <c r="B897" s="27"/>
      <c r="C897" s="130"/>
      <c r="D897" s="130"/>
      <c r="E897" s="130"/>
      <c r="F897" s="28"/>
      <c r="G897" s="28"/>
      <c r="H897" s="28"/>
      <c r="I897" s="28"/>
      <c r="J897" s="28"/>
      <c r="K897" s="130"/>
      <c r="L897" s="130"/>
      <c r="M897" s="130"/>
      <c r="N897" s="130"/>
      <c r="O897" s="1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spans="1:26" ht="15.75" customHeight="1">
      <c r="A898" s="28"/>
      <c r="B898" s="27"/>
      <c r="C898" s="130"/>
      <c r="D898" s="130"/>
      <c r="E898" s="130"/>
      <c r="F898" s="28"/>
      <c r="G898" s="28"/>
      <c r="H898" s="28"/>
      <c r="I898" s="28"/>
      <c r="J898" s="28"/>
      <c r="K898" s="130"/>
      <c r="L898" s="130"/>
      <c r="M898" s="130"/>
      <c r="N898" s="130"/>
      <c r="O898" s="1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spans="1:26" ht="15.75" customHeight="1">
      <c r="A899" s="28"/>
      <c r="B899" s="27"/>
      <c r="C899" s="130"/>
      <c r="D899" s="130"/>
      <c r="E899" s="130"/>
      <c r="F899" s="28"/>
      <c r="G899" s="28"/>
      <c r="H899" s="28"/>
      <c r="I899" s="28"/>
      <c r="J899" s="28"/>
      <c r="K899" s="130"/>
      <c r="L899" s="130"/>
      <c r="M899" s="130"/>
      <c r="N899" s="130"/>
      <c r="O899" s="1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spans="1:26" ht="15.75" customHeight="1">
      <c r="A900" s="28"/>
      <c r="B900" s="27"/>
      <c r="C900" s="130"/>
      <c r="D900" s="130"/>
      <c r="E900" s="130"/>
      <c r="F900" s="28"/>
      <c r="G900" s="28"/>
      <c r="H900" s="28"/>
      <c r="I900" s="28"/>
      <c r="J900" s="28"/>
      <c r="K900" s="130"/>
      <c r="L900" s="130"/>
      <c r="M900" s="130"/>
      <c r="N900" s="130"/>
      <c r="O900" s="1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spans="1:26" ht="15.75" customHeight="1">
      <c r="A901" s="28"/>
      <c r="B901" s="27"/>
      <c r="C901" s="130"/>
      <c r="D901" s="130"/>
      <c r="E901" s="130"/>
      <c r="F901" s="28"/>
      <c r="G901" s="28"/>
      <c r="H901" s="28"/>
      <c r="I901" s="28"/>
      <c r="J901" s="28"/>
      <c r="K901" s="130"/>
      <c r="L901" s="130"/>
      <c r="M901" s="130"/>
      <c r="N901" s="130"/>
      <c r="O901" s="1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spans="1:26" ht="15.75" customHeight="1">
      <c r="A902" s="28"/>
      <c r="B902" s="27"/>
      <c r="C902" s="130"/>
      <c r="D902" s="130"/>
      <c r="E902" s="130"/>
      <c r="F902" s="28"/>
      <c r="G902" s="28"/>
      <c r="H902" s="28"/>
      <c r="I902" s="28"/>
      <c r="J902" s="28"/>
      <c r="K902" s="130"/>
      <c r="L902" s="130"/>
      <c r="M902" s="130"/>
      <c r="N902" s="130"/>
      <c r="O902" s="1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spans="1:26" ht="15.75" customHeight="1">
      <c r="A903" s="28"/>
      <c r="B903" s="27"/>
      <c r="C903" s="130"/>
      <c r="D903" s="130"/>
      <c r="E903" s="130"/>
      <c r="F903" s="28"/>
      <c r="G903" s="28"/>
      <c r="H903" s="28"/>
      <c r="I903" s="28"/>
      <c r="J903" s="28"/>
      <c r="K903" s="130"/>
      <c r="L903" s="130"/>
      <c r="M903" s="130"/>
      <c r="N903" s="130"/>
      <c r="O903" s="1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spans="1:26" ht="15.75" customHeight="1">
      <c r="A904" s="28"/>
      <c r="B904" s="27"/>
      <c r="C904" s="130"/>
      <c r="D904" s="130"/>
      <c r="E904" s="130"/>
      <c r="F904" s="28"/>
      <c r="G904" s="28"/>
      <c r="H904" s="28"/>
      <c r="I904" s="28"/>
      <c r="J904" s="28"/>
      <c r="K904" s="130"/>
      <c r="L904" s="130"/>
      <c r="M904" s="130"/>
      <c r="N904" s="130"/>
      <c r="O904" s="1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spans="1:26" ht="15.75" customHeight="1">
      <c r="A905" s="28"/>
      <c r="B905" s="27"/>
      <c r="C905" s="130"/>
      <c r="D905" s="130"/>
      <c r="E905" s="130"/>
      <c r="F905" s="28"/>
      <c r="G905" s="28"/>
      <c r="H905" s="28"/>
      <c r="I905" s="28"/>
      <c r="J905" s="28"/>
      <c r="K905" s="130"/>
      <c r="L905" s="130"/>
      <c r="M905" s="130"/>
      <c r="N905" s="130"/>
      <c r="O905" s="1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spans="1:26" ht="15.75" customHeight="1">
      <c r="A906" s="28"/>
      <c r="B906" s="27"/>
      <c r="C906" s="130"/>
      <c r="D906" s="130"/>
      <c r="E906" s="130"/>
      <c r="F906" s="28"/>
      <c r="G906" s="28"/>
      <c r="H906" s="28"/>
      <c r="I906" s="28"/>
      <c r="J906" s="28"/>
      <c r="K906" s="130"/>
      <c r="L906" s="130"/>
      <c r="M906" s="130"/>
      <c r="N906" s="130"/>
      <c r="O906" s="1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spans="1:26" ht="15.75" customHeight="1">
      <c r="A907" s="28"/>
      <c r="B907" s="27"/>
      <c r="C907" s="130"/>
      <c r="D907" s="130"/>
      <c r="E907" s="130"/>
      <c r="F907" s="28"/>
      <c r="G907" s="28"/>
      <c r="H907" s="28"/>
      <c r="I907" s="28"/>
      <c r="J907" s="28"/>
      <c r="K907" s="130"/>
      <c r="L907" s="130"/>
      <c r="M907" s="130"/>
      <c r="N907" s="130"/>
      <c r="O907" s="1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spans="1:26" ht="15.75" customHeight="1">
      <c r="A908" s="28"/>
      <c r="B908" s="27"/>
      <c r="C908" s="130"/>
      <c r="D908" s="130"/>
      <c r="E908" s="130"/>
      <c r="F908" s="28"/>
      <c r="G908" s="28"/>
      <c r="H908" s="28"/>
      <c r="I908" s="28"/>
      <c r="J908" s="28"/>
      <c r="K908" s="130"/>
      <c r="L908" s="130"/>
      <c r="M908" s="130"/>
      <c r="N908" s="130"/>
      <c r="O908" s="1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spans="1:26" ht="15.75" customHeight="1">
      <c r="A909" s="28"/>
      <c r="B909" s="27"/>
      <c r="C909" s="130"/>
      <c r="D909" s="130"/>
      <c r="E909" s="130"/>
      <c r="F909" s="28"/>
      <c r="G909" s="28"/>
      <c r="H909" s="28"/>
      <c r="I909" s="28"/>
      <c r="J909" s="28"/>
      <c r="K909" s="130"/>
      <c r="L909" s="130"/>
      <c r="M909" s="130"/>
      <c r="N909" s="130"/>
      <c r="O909" s="1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spans="1:26" ht="15.75" customHeight="1">
      <c r="A910" s="28"/>
      <c r="B910" s="27"/>
      <c r="C910" s="130"/>
      <c r="D910" s="130"/>
      <c r="E910" s="130"/>
      <c r="F910" s="28"/>
      <c r="G910" s="28"/>
      <c r="H910" s="28"/>
      <c r="I910" s="28"/>
      <c r="J910" s="28"/>
      <c r="K910" s="130"/>
      <c r="L910" s="130"/>
      <c r="M910" s="130"/>
      <c r="N910" s="130"/>
      <c r="O910" s="1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spans="1:26" ht="15.75" customHeight="1">
      <c r="A911" s="28"/>
      <c r="B911" s="27"/>
      <c r="C911" s="130"/>
      <c r="D911" s="130"/>
      <c r="E911" s="130"/>
      <c r="F911" s="28"/>
      <c r="G911" s="28"/>
      <c r="H911" s="28"/>
      <c r="I911" s="28"/>
      <c r="J911" s="28"/>
      <c r="K911" s="130"/>
      <c r="L911" s="130"/>
      <c r="M911" s="130"/>
      <c r="N911" s="130"/>
      <c r="O911" s="1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spans="1:26" ht="15.75" customHeight="1">
      <c r="A912" s="28"/>
      <c r="B912" s="27"/>
      <c r="C912" s="130"/>
      <c r="D912" s="130"/>
      <c r="E912" s="130"/>
      <c r="F912" s="28"/>
      <c r="G912" s="28"/>
      <c r="H912" s="28"/>
      <c r="I912" s="28"/>
      <c r="J912" s="28"/>
      <c r="K912" s="130"/>
      <c r="L912" s="130"/>
      <c r="M912" s="130"/>
      <c r="N912" s="130"/>
      <c r="O912" s="1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spans="1:26" ht="15.75" customHeight="1">
      <c r="A913" s="28"/>
      <c r="B913" s="27"/>
      <c r="C913" s="130"/>
      <c r="D913" s="130"/>
      <c r="E913" s="130"/>
      <c r="F913" s="28"/>
      <c r="G913" s="28"/>
      <c r="H913" s="28"/>
      <c r="I913" s="28"/>
      <c r="J913" s="28"/>
      <c r="K913" s="130"/>
      <c r="L913" s="130"/>
      <c r="M913" s="130"/>
      <c r="N913" s="130"/>
      <c r="O913" s="1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spans="1:26" ht="15.75" customHeight="1">
      <c r="A914" s="28"/>
      <c r="B914" s="27"/>
      <c r="C914" s="130"/>
      <c r="D914" s="130"/>
      <c r="E914" s="130"/>
      <c r="F914" s="28"/>
      <c r="G914" s="28"/>
      <c r="H914" s="28"/>
      <c r="I914" s="28"/>
      <c r="J914" s="28"/>
      <c r="K914" s="130"/>
      <c r="L914" s="130"/>
      <c r="M914" s="130"/>
      <c r="N914" s="130"/>
      <c r="O914" s="1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spans="1:26" ht="15.75" customHeight="1">
      <c r="A915" s="28"/>
      <c r="B915" s="27"/>
      <c r="C915" s="130"/>
      <c r="D915" s="130"/>
      <c r="E915" s="130"/>
      <c r="F915" s="28"/>
      <c r="G915" s="28"/>
      <c r="H915" s="28"/>
      <c r="I915" s="28"/>
      <c r="J915" s="28"/>
      <c r="K915" s="130"/>
      <c r="L915" s="130"/>
      <c r="M915" s="130"/>
      <c r="N915" s="130"/>
      <c r="O915" s="1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spans="1:26" ht="15.75" customHeight="1">
      <c r="A916" s="28"/>
      <c r="B916" s="27"/>
      <c r="C916" s="130"/>
      <c r="D916" s="130"/>
      <c r="E916" s="130"/>
      <c r="F916" s="28"/>
      <c r="G916" s="28"/>
      <c r="H916" s="28"/>
      <c r="I916" s="28"/>
      <c r="J916" s="28"/>
      <c r="K916" s="130"/>
      <c r="L916" s="130"/>
      <c r="M916" s="130"/>
      <c r="N916" s="130"/>
      <c r="O916" s="1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spans="1:26" ht="15.75" customHeight="1">
      <c r="A917" s="28"/>
      <c r="B917" s="27"/>
      <c r="C917" s="130"/>
      <c r="D917" s="130"/>
      <c r="E917" s="130"/>
      <c r="F917" s="28"/>
      <c r="G917" s="28"/>
      <c r="H917" s="28"/>
      <c r="I917" s="28"/>
      <c r="J917" s="28"/>
      <c r="K917" s="130"/>
      <c r="L917" s="130"/>
      <c r="M917" s="130"/>
      <c r="N917" s="130"/>
      <c r="O917" s="1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spans="1:26" ht="15.75" customHeight="1">
      <c r="A918" s="28"/>
      <c r="B918" s="27"/>
      <c r="C918" s="130"/>
      <c r="D918" s="130"/>
      <c r="E918" s="130"/>
      <c r="F918" s="28"/>
      <c r="G918" s="28"/>
      <c r="H918" s="28"/>
      <c r="I918" s="28"/>
      <c r="J918" s="28"/>
      <c r="K918" s="130"/>
      <c r="L918" s="130"/>
      <c r="M918" s="130"/>
      <c r="N918" s="130"/>
      <c r="O918" s="1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spans="1:26" ht="15.75" customHeight="1">
      <c r="A919" s="28"/>
      <c r="B919" s="27"/>
      <c r="C919" s="130"/>
      <c r="D919" s="130"/>
      <c r="E919" s="130"/>
      <c r="F919" s="28"/>
      <c r="G919" s="28"/>
      <c r="H919" s="28"/>
      <c r="I919" s="28"/>
      <c r="J919" s="28"/>
      <c r="K919" s="130"/>
      <c r="L919" s="130"/>
      <c r="M919" s="130"/>
      <c r="N919" s="130"/>
      <c r="O919" s="1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spans="1:26" ht="15.75" customHeight="1">
      <c r="A920" s="28"/>
      <c r="B920" s="27"/>
      <c r="C920" s="130"/>
      <c r="D920" s="130"/>
      <c r="E920" s="130"/>
      <c r="F920" s="28"/>
      <c r="G920" s="28"/>
      <c r="H920" s="28"/>
      <c r="I920" s="28"/>
      <c r="J920" s="28"/>
      <c r="K920" s="130"/>
      <c r="L920" s="130"/>
      <c r="M920" s="130"/>
      <c r="N920" s="130"/>
      <c r="O920" s="1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spans="1:26" ht="15.75" customHeight="1">
      <c r="A921" s="28"/>
      <c r="B921" s="27"/>
      <c r="C921" s="130"/>
      <c r="D921" s="130"/>
      <c r="E921" s="130"/>
      <c r="F921" s="28"/>
      <c r="G921" s="28"/>
      <c r="H921" s="28"/>
      <c r="I921" s="28"/>
      <c r="J921" s="28"/>
      <c r="K921" s="130"/>
      <c r="L921" s="130"/>
      <c r="M921" s="130"/>
      <c r="N921" s="130"/>
      <c r="O921" s="1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spans="1:26" ht="15.75" customHeight="1">
      <c r="A922" s="28"/>
      <c r="B922" s="27"/>
      <c r="C922" s="130"/>
      <c r="D922" s="130"/>
      <c r="E922" s="130"/>
      <c r="F922" s="28"/>
      <c r="G922" s="28"/>
      <c r="H922" s="28"/>
      <c r="I922" s="28"/>
      <c r="J922" s="28"/>
      <c r="K922" s="130"/>
      <c r="L922" s="130"/>
      <c r="M922" s="130"/>
      <c r="N922" s="130"/>
      <c r="O922" s="1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spans="1:26" ht="15.75" customHeight="1">
      <c r="A923" s="28"/>
      <c r="B923" s="27"/>
      <c r="C923" s="130"/>
      <c r="D923" s="130"/>
      <c r="E923" s="130"/>
      <c r="F923" s="28"/>
      <c r="G923" s="28"/>
      <c r="H923" s="28"/>
      <c r="I923" s="28"/>
      <c r="J923" s="28"/>
      <c r="K923" s="130"/>
      <c r="L923" s="130"/>
      <c r="M923" s="130"/>
      <c r="N923" s="130"/>
      <c r="O923" s="1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spans="1:26" ht="15.75" customHeight="1">
      <c r="A924" s="28"/>
      <c r="B924" s="27"/>
      <c r="C924" s="130"/>
      <c r="D924" s="130"/>
      <c r="E924" s="130"/>
      <c r="F924" s="28"/>
      <c r="G924" s="28"/>
      <c r="H924" s="28"/>
      <c r="I924" s="28"/>
      <c r="J924" s="28"/>
      <c r="K924" s="130"/>
      <c r="L924" s="130"/>
      <c r="M924" s="130"/>
      <c r="N924" s="130"/>
      <c r="O924" s="1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spans="1:26" ht="15.75" customHeight="1">
      <c r="A925" s="28"/>
      <c r="B925" s="27"/>
      <c r="C925" s="130"/>
      <c r="D925" s="130"/>
      <c r="E925" s="130"/>
      <c r="F925" s="28"/>
      <c r="G925" s="28"/>
      <c r="H925" s="28"/>
      <c r="I925" s="28"/>
      <c r="J925" s="28"/>
      <c r="K925" s="130"/>
      <c r="L925" s="130"/>
      <c r="M925" s="130"/>
      <c r="N925" s="130"/>
      <c r="O925" s="1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spans="1:26" ht="15.75" customHeight="1">
      <c r="A926" s="28"/>
      <c r="B926" s="27"/>
      <c r="C926" s="130"/>
      <c r="D926" s="130"/>
      <c r="E926" s="130"/>
      <c r="F926" s="28"/>
      <c r="G926" s="28"/>
      <c r="H926" s="28"/>
      <c r="I926" s="28"/>
      <c r="J926" s="28"/>
      <c r="K926" s="130"/>
      <c r="L926" s="130"/>
      <c r="M926" s="130"/>
      <c r="N926" s="130"/>
      <c r="O926" s="1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spans="1:26" ht="15.75" customHeight="1">
      <c r="A927" s="28"/>
      <c r="B927" s="27"/>
      <c r="C927" s="130"/>
      <c r="D927" s="130"/>
      <c r="E927" s="130"/>
      <c r="F927" s="28"/>
      <c r="G927" s="28"/>
      <c r="H927" s="28"/>
      <c r="I927" s="28"/>
      <c r="J927" s="28"/>
      <c r="K927" s="130"/>
      <c r="L927" s="130"/>
      <c r="M927" s="130"/>
      <c r="N927" s="130"/>
      <c r="O927" s="1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spans="1:26" ht="15.75" customHeight="1">
      <c r="A928" s="28"/>
      <c r="B928" s="27"/>
      <c r="C928" s="130"/>
      <c r="D928" s="130"/>
      <c r="E928" s="130"/>
      <c r="F928" s="28"/>
      <c r="G928" s="28"/>
      <c r="H928" s="28"/>
      <c r="I928" s="28"/>
      <c r="J928" s="28"/>
      <c r="K928" s="130"/>
      <c r="L928" s="130"/>
      <c r="M928" s="130"/>
      <c r="N928" s="130"/>
      <c r="O928" s="1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spans="1:26" ht="15.75" customHeight="1">
      <c r="A929" s="28"/>
      <c r="B929" s="27"/>
      <c r="C929" s="130"/>
      <c r="D929" s="130"/>
      <c r="E929" s="130"/>
      <c r="F929" s="28"/>
      <c r="G929" s="28"/>
      <c r="H929" s="28"/>
      <c r="I929" s="28"/>
      <c r="J929" s="28"/>
      <c r="K929" s="130"/>
      <c r="L929" s="130"/>
      <c r="M929" s="130"/>
      <c r="N929" s="130"/>
      <c r="O929" s="1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spans="1:26" ht="15.75" customHeight="1">
      <c r="A930" s="28"/>
      <c r="B930" s="27"/>
      <c r="C930" s="130"/>
      <c r="D930" s="130"/>
      <c r="E930" s="130"/>
      <c r="F930" s="28"/>
      <c r="G930" s="28"/>
      <c r="H930" s="28"/>
      <c r="I930" s="28"/>
      <c r="J930" s="28"/>
      <c r="K930" s="130"/>
      <c r="L930" s="130"/>
      <c r="M930" s="130"/>
      <c r="N930" s="130"/>
      <c r="O930" s="1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spans="1:26" ht="15.75" customHeight="1">
      <c r="A931" s="28"/>
      <c r="B931" s="27"/>
      <c r="C931" s="130"/>
      <c r="D931" s="130"/>
      <c r="E931" s="130"/>
      <c r="F931" s="28"/>
      <c r="G931" s="28"/>
      <c r="H931" s="28"/>
      <c r="I931" s="28"/>
      <c r="J931" s="28"/>
      <c r="K931" s="130"/>
      <c r="L931" s="130"/>
      <c r="M931" s="130"/>
      <c r="N931" s="130"/>
      <c r="O931" s="1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spans="1:26" ht="15.75" customHeight="1">
      <c r="A932" s="28"/>
      <c r="B932" s="27"/>
      <c r="C932" s="130"/>
      <c r="D932" s="130"/>
      <c r="E932" s="130"/>
      <c r="F932" s="28"/>
      <c r="G932" s="28"/>
      <c r="H932" s="28"/>
      <c r="I932" s="28"/>
      <c r="J932" s="28"/>
      <c r="K932" s="130"/>
      <c r="L932" s="130"/>
      <c r="M932" s="130"/>
      <c r="N932" s="130"/>
      <c r="O932" s="1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spans="1:26" ht="15.75" customHeight="1">
      <c r="A933" s="28"/>
      <c r="B933" s="27"/>
      <c r="C933" s="130"/>
      <c r="D933" s="130"/>
      <c r="E933" s="130"/>
      <c r="F933" s="28"/>
      <c r="G933" s="28"/>
      <c r="H933" s="28"/>
      <c r="I933" s="28"/>
      <c r="J933" s="28"/>
      <c r="K933" s="130"/>
      <c r="L933" s="130"/>
      <c r="M933" s="130"/>
      <c r="N933" s="130"/>
      <c r="O933" s="1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spans="1:26" ht="15.75" customHeight="1">
      <c r="A934" s="28"/>
      <c r="B934" s="27"/>
      <c r="C934" s="130"/>
      <c r="D934" s="130"/>
      <c r="E934" s="130"/>
      <c r="F934" s="28"/>
      <c r="G934" s="28"/>
      <c r="H934" s="28"/>
      <c r="I934" s="28"/>
      <c r="J934" s="28"/>
      <c r="K934" s="130"/>
      <c r="L934" s="130"/>
      <c r="M934" s="130"/>
      <c r="N934" s="130"/>
      <c r="O934" s="1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spans="1:26" ht="15.75" customHeight="1">
      <c r="A935" s="28"/>
      <c r="B935" s="27"/>
      <c r="C935" s="130"/>
      <c r="D935" s="130"/>
      <c r="E935" s="130"/>
      <c r="F935" s="28"/>
      <c r="G935" s="28"/>
      <c r="H935" s="28"/>
      <c r="I935" s="28"/>
      <c r="J935" s="28"/>
      <c r="K935" s="130"/>
      <c r="L935" s="130"/>
      <c r="M935" s="130"/>
      <c r="N935" s="130"/>
      <c r="O935" s="1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spans="1:26" ht="15.75" customHeight="1">
      <c r="A936" s="28"/>
      <c r="B936" s="27"/>
      <c r="C936" s="130"/>
      <c r="D936" s="130"/>
      <c r="E936" s="130"/>
      <c r="F936" s="28"/>
      <c r="G936" s="28"/>
      <c r="H936" s="28"/>
      <c r="I936" s="28"/>
      <c r="J936" s="28"/>
      <c r="K936" s="130"/>
      <c r="L936" s="130"/>
      <c r="M936" s="130"/>
      <c r="N936" s="130"/>
      <c r="O936" s="1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spans="1:26" ht="15.75" customHeight="1">
      <c r="A937" s="28"/>
      <c r="B937" s="27"/>
      <c r="C937" s="130"/>
      <c r="D937" s="130"/>
      <c r="E937" s="130"/>
      <c r="F937" s="28"/>
      <c r="G937" s="28"/>
      <c r="H937" s="28"/>
      <c r="I937" s="28"/>
      <c r="J937" s="28"/>
      <c r="K937" s="130"/>
      <c r="L937" s="130"/>
      <c r="M937" s="130"/>
      <c r="N937" s="130"/>
      <c r="O937" s="1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spans="1:26" ht="15.75" customHeight="1">
      <c r="A938" s="28"/>
      <c r="B938" s="27"/>
      <c r="C938" s="130"/>
      <c r="D938" s="130"/>
      <c r="E938" s="130"/>
      <c r="F938" s="28"/>
      <c r="G938" s="28"/>
      <c r="H938" s="28"/>
      <c r="I938" s="28"/>
      <c r="J938" s="28"/>
      <c r="K938" s="130"/>
      <c r="L938" s="130"/>
      <c r="M938" s="130"/>
      <c r="N938" s="130"/>
      <c r="O938" s="1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spans="1:26" ht="15.75" customHeight="1">
      <c r="A939" s="28"/>
      <c r="B939" s="27"/>
      <c r="C939" s="130"/>
      <c r="D939" s="130"/>
      <c r="E939" s="130"/>
      <c r="F939" s="28"/>
      <c r="G939" s="28"/>
      <c r="H939" s="28"/>
      <c r="I939" s="28"/>
      <c r="J939" s="28"/>
      <c r="K939" s="130"/>
      <c r="L939" s="130"/>
      <c r="M939" s="130"/>
      <c r="N939" s="130"/>
      <c r="O939" s="1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spans="1:26" ht="15.75" customHeight="1">
      <c r="A940" s="28"/>
      <c r="B940" s="27"/>
      <c r="C940" s="130"/>
      <c r="D940" s="130"/>
      <c r="E940" s="130"/>
      <c r="F940" s="28"/>
      <c r="G940" s="28"/>
      <c r="H940" s="28"/>
      <c r="I940" s="28"/>
      <c r="J940" s="28"/>
      <c r="K940" s="130"/>
      <c r="L940" s="130"/>
      <c r="M940" s="130"/>
      <c r="N940" s="130"/>
      <c r="O940" s="1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spans="1:26" ht="15.75" customHeight="1">
      <c r="A941" s="28"/>
      <c r="B941" s="27"/>
      <c r="C941" s="130"/>
      <c r="D941" s="130"/>
      <c r="E941" s="130"/>
      <c r="F941" s="28"/>
      <c r="G941" s="28"/>
      <c r="H941" s="28"/>
      <c r="I941" s="28"/>
      <c r="J941" s="28"/>
      <c r="K941" s="130"/>
      <c r="L941" s="130"/>
      <c r="M941" s="130"/>
      <c r="N941" s="130"/>
      <c r="O941" s="1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spans="1:26" ht="15.75" customHeight="1">
      <c r="A942" s="28"/>
      <c r="B942" s="27"/>
      <c r="C942" s="130"/>
      <c r="D942" s="130"/>
      <c r="E942" s="130"/>
      <c r="F942" s="28"/>
      <c r="G942" s="28"/>
      <c r="H942" s="28"/>
      <c r="I942" s="28"/>
      <c r="J942" s="28"/>
      <c r="K942" s="130"/>
      <c r="L942" s="130"/>
      <c r="M942" s="130"/>
      <c r="N942" s="130"/>
      <c r="O942" s="1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spans="1:26" ht="15.75" customHeight="1">
      <c r="A943" s="28"/>
      <c r="B943" s="27"/>
      <c r="C943" s="130"/>
      <c r="D943" s="130"/>
      <c r="E943" s="130"/>
      <c r="F943" s="28"/>
      <c r="G943" s="28"/>
      <c r="H943" s="28"/>
      <c r="I943" s="28"/>
      <c r="J943" s="28"/>
      <c r="K943" s="130"/>
      <c r="L943" s="130"/>
      <c r="M943" s="130"/>
      <c r="N943" s="130"/>
      <c r="O943" s="1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spans="1:26" ht="15.75" customHeight="1">
      <c r="A944" s="28"/>
      <c r="B944" s="27"/>
      <c r="C944" s="130"/>
      <c r="D944" s="130"/>
      <c r="E944" s="130"/>
      <c r="F944" s="28"/>
      <c r="G944" s="28"/>
      <c r="H944" s="28"/>
      <c r="I944" s="28"/>
      <c r="J944" s="28"/>
      <c r="K944" s="130"/>
      <c r="L944" s="130"/>
      <c r="M944" s="130"/>
      <c r="N944" s="130"/>
      <c r="O944" s="1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spans="1:26" ht="15.75" customHeight="1">
      <c r="A945" s="28"/>
      <c r="B945" s="27"/>
      <c r="C945" s="130"/>
      <c r="D945" s="130"/>
      <c r="E945" s="130"/>
      <c r="F945" s="28"/>
      <c r="G945" s="28"/>
      <c r="H945" s="28"/>
      <c r="I945" s="28"/>
      <c r="J945" s="28"/>
      <c r="K945" s="130"/>
      <c r="L945" s="130"/>
      <c r="M945" s="130"/>
      <c r="N945" s="130"/>
      <c r="O945" s="1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spans="1:26" ht="15.75" customHeight="1">
      <c r="A946" s="28"/>
      <c r="B946" s="27"/>
      <c r="C946" s="130"/>
      <c r="D946" s="130"/>
      <c r="E946" s="130"/>
      <c r="F946" s="28"/>
      <c r="G946" s="28"/>
      <c r="H946" s="28"/>
      <c r="I946" s="28"/>
      <c r="J946" s="28"/>
      <c r="K946" s="130"/>
      <c r="L946" s="130"/>
      <c r="M946" s="130"/>
      <c r="N946" s="130"/>
      <c r="O946" s="1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spans="1:26" ht="15.75" customHeight="1">
      <c r="A947" s="28"/>
      <c r="B947" s="27"/>
      <c r="C947" s="130"/>
      <c r="D947" s="130"/>
      <c r="E947" s="130"/>
      <c r="F947" s="28"/>
      <c r="G947" s="28"/>
      <c r="H947" s="28"/>
      <c r="I947" s="28"/>
      <c r="J947" s="28"/>
      <c r="K947" s="130"/>
      <c r="L947" s="130"/>
      <c r="M947" s="130"/>
      <c r="N947" s="130"/>
      <c r="O947" s="1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spans="1:26" ht="15.75" customHeight="1">
      <c r="A948" s="28"/>
      <c r="B948" s="27"/>
      <c r="C948" s="130"/>
      <c r="D948" s="130"/>
      <c r="E948" s="130"/>
      <c r="F948" s="28"/>
      <c r="G948" s="28"/>
      <c r="H948" s="28"/>
      <c r="I948" s="28"/>
      <c r="J948" s="28"/>
      <c r="K948" s="130"/>
      <c r="L948" s="130"/>
      <c r="M948" s="130"/>
      <c r="N948" s="130"/>
      <c r="O948" s="1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spans="1:26" ht="15.75" customHeight="1">
      <c r="A949" s="28"/>
      <c r="B949" s="27"/>
      <c r="C949" s="130"/>
      <c r="D949" s="130"/>
      <c r="E949" s="130"/>
      <c r="F949" s="28"/>
      <c r="G949" s="28"/>
      <c r="H949" s="28"/>
      <c r="I949" s="28"/>
      <c r="J949" s="28"/>
      <c r="K949" s="130"/>
      <c r="L949" s="130"/>
      <c r="M949" s="130"/>
      <c r="N949" s="130"/>
      <c r="O949" s="1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spans="1:26" ht="15.75" customHeight="1">
      <c r="A950" s="28"/>
      <c r="B950" s="27"/>
      <c r="C950" s="130"/>
      <c r="D950" s="130"/>
      <c r="E950" s="130"/>
      <c r="F950" s="28"/>
      <c r="G950" s="28"/>
      <c r="H950" s="28"/>
      <c r="I950" s="28"/>
      <c r="J950" s="28"/>
      <c r="K950" s="130"/>
      <c r="L950" s="130"/>
      <c r="M950" s="130"/>
      <c r="N950" s="130"/>
      <c r="O950" s="1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spans="1:26" ht="15.75" customHeight="1">
      <c r="A951" s="28"/>
      <c r="B951" s="27"/>
      <c r="C951" s="130"/>
      <c r="D951" s="130"/>
      <c r="E951" s="130"/>
      <c r="F951" s="28"/>
      <c r="G951" s="28"/>
      <c r="H951" s="28"/>
      <c r="I951" s="28"/>
      <c r="J951" s="28"/>
      <c r="K951" s="130"/>
      <c r="L951" s="130"/>
      <c r="M951" s="130"/>
      <c r="N951" s="130"/>
      <c r="O951" s="1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spans="1:26" ht="15.75" customHeight="1">
      <c r="A952" s="28"/>
      <c r="B952" s="27"/>
      <c r="C952" s="130"/>
      <c r="D952" s="130"/>
      <c r="E952" s="130"/>
      <c r="F952" s="28"/>
      <c r="G952" s="28"/>
      <c r="H952" s="28"/>
      <c r="I952" s="28"/>
      <c r="J952" s="28"/>
      <c r="K952" s="130"/>
      <c r="L952" s="130"/>
      <c r="M952" s="130"/>
      <c r="N952" s="130"/>
      <c r="O952" s="1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spans="1:26" ht="15.75" customHeight="1">
      <c r="A953" s="28"/>
      <c r="B953" s="27"/>
      <c r="C953" s="130"/>
      <c r="D953" s="130"/>
      <c r="E953" s="130"/>
      <c r="F953" s="28"/>
      <c r="G953" s="28"/>
      <c r="H953" s="28"/>
      <c r="I953" s="28"/>
      <c r="J953" s="28"/>
      <c r="K953" s="130"/>
      <c r="L953" s="130"/>
      <c r="M953" s="130"/>
      <c r="N953" s="130"/>
      <c r="O953" s="1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spans="1:26" ht="15.75" customHeight="1">
      <c r="A954" s="28"/>
      <c r="B954" s="27"/>
      <c r="C954" s="130"/>
      <c r="D954" s="130"/>
      <c r="E954" s="130"/>
      <c r="F954" s="28"/>
      <c r="G954" s="28"/>
      <c r="H954" s="28"/>
      <c r="I954" s="28"/>
      <c r="J954" s="28"/>
      <c r="K954" s="130"/>
      <c r="L954" s="130"/>
      <c r="M954" s="130"/>
      <c r="N954" s="130"/>
      <c r="O954" s="1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spans="1:26" ht="15.75" customHeight="1">
      <c r="A955" s="28"/>
      <c r="B955" s="27"/>
      <c r="C955" s="130"/>
      <c r="D955" s="130"/>
      <c r="E955" s="130"/>
      <c r="F955" s="28"/>
      <c r="G955" s="28"/>
      <c r="H955" s="28"/>
      <c r="I955" s="28"/>
      <c r="J955" s="28"/>
      <c r="K955" s="130"/>
      <c r="L955" s="130"/>
      <c r="M955" s="130"/>
      <c r="N955" s="130"/>
      <c r="O955" s="1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spans="1:26" ht="15.75" customHeight="1">
      <c r="A956" s="28"/>
      <c r="B956" s="27"/>
      <c r="C956" s="130"/>
      <c r="D956" s="130"/>
      <c r="E956" s="130"/>
      <c r="F956" s="28"/>
      <c r="G956" s="28"/>
      <c r="H956" s="28"/>
      <c r="I956" s="28"/>
      <c r="J956" s="28"/>
      <c r="K956" s="130"/>
      <c r="L956" s="130"/>
      <c r="M956" s="130"/>
      <c r="N956" s="130"/>
      <c r="O956" s="1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spans="1:26" ht="15.75" customHeight="1">
      <c r="A957" s="28"/>
      <c r="B957" s="27"/>
      <c r="C957" s="130"/>
      <c r="D957" s="130"/>
      <c r="E957" s="130"/>
      <c r="F957" s="28"/>
      <c r="G957" s="28"/>
      <c r="H957" s="28"/>
      <c r="I957" s="28"/>
      <c r="J957" s="28"/>
      <c r="K957" s="130"/>
      <c r="L957" s="130"/>
      <c r="M957" s="130"/>
      <c r="N957" s="130"/>
      <c r="O957" s="1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spans="1:26" ht="15.75" customHeight="1">
      <c r="A958" s="28"/>
      <c r="B958" s="27"/>
      <c r="C958" s="130"/>
      <c r="D958" s="130"/>
      <c r="E958" s="130"/>
      <c r="F958" s="28"/>
      <c r="G958" s="28"/>
      <c r="H958" s="28"/>
      <c r="I958" s="28"/>
      <c r="J958" s="28"/>
      <c r="K958" s="130"/>
      <c r="L958" s="130"/>
      <c r="M958" s="130"/>
      <c r="N958" s="130"/>
      <c r="O958" s="1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spans="1:26" ht="15.75" customHeight="1">
      <c r="A959" s="28"/>
      <c r="B959" s="27"/>
      <c r="C959" s="130"/>
      <c r="D959" s="130"/>
      <c r="E959" s="130"/>
      <c r="F959" s="28"/>
      <c r="G959" s="28"/>
      <c r="H959" s="28"/>
      <c r="I959" s="28"/>
      <c r="J959" s="28"/>
      <c r="K959" s="130"/>
      <c r="L959" s="130"/>
      <c r="M959" s="130"/>
      <c r="N959" s="130"/>
      <c r="O959" s="1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spans="1:26" ht="15.75" customHeight="1">
      <c r="A960" s="28"/>
      <c r="B960" s="27"/>
      <c r="C960" s="130"/>
      <c r="D960" s="130"/>
      <c r="E960" s="130"/>
      <c r="F960" s="28"/>
      <c r="G960" s="28"/>
      <c r="H960" s="28"/>
      <c r="I960" s="28"/>
      <c r="J960" s="28"/>
      <c r="K960" s="130"/>
      <c r="L960" s="130"/>
      <c r="M960" s="130"/>
      <c r="N960" s="130"/>
      <c r="O960" s="1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spans="1:26" ht="15.75" customHeight="1">
      <c r="A961" s="28"/>
      <c r="B961" s="27"/>
      <c r="C961" s="130"/>
      <c r="D961" s="130"/>
      <c r="E961" s="130"/>
      <c r="F961" s="28"/>
      <c r="G961" s="28"/>
      <c r="H961" s="28"/>
      <c r="I961" s="28"/>
      <c r="J961" s="28"/>
      <c r="K961" s="130"/>
      <c r="L961" s="130"/>
      <c r="M961" s="130"/>
      <c r="N961" s="130"/>
      <c r="O961" s="1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spans="1:26" ht="15.75" customHeight="1">
      <c r="A962" s="28"/>
      <c r="B962" s="27"/>
      <c r="C962" s="130"/>
      <c r="D962" s="130"/>
      <c r="E962" s="130"/>
      <c r="F962" s="28"/>
      <c r="G962" s="28"/>
      <c r="H962" s="28"/>
      <c r="I962" s="28"/>
      <c r="J962" s="28"/>
      <c r="K962" s="130"/>
      <c r="L962" s="130"/>
      <c r="M962" s="130"/>
      <c r="N962" s="130"/>
      <c r="O962" s="1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spans="1:26" ht="15.75" customHeight="1">
      <c r="A963" s="28"/>
      <c r="B963" s="27"/>
      <c r="C963" s="130"/>
      <c r="D963" s="130"/>
      <c r="E963" s="130"/>
      <c r="F963" s="28"/>
      <c r="G963" s="28"/>
      <c r="H963" s="28"/>
      <c r="I963" s="28"/>
      <c r="J963" s="28"/>
      <c r="K963" s="130"/>
      <c r="L963" s="130"/>
      <c r="M963" s="130"/>
      <c r="N963" s="130"/>
      <c r="O963" s="1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spans="1:26" ht="15.75" customHeight="1">
      <c r="A964" s="28"/>
      <c r="B964" s="27"/>
      <c r="C964" s="130"/>
      <c r="D964" s="130"/>
      <c r="E964" s="130"/>
      <c r="F964" s="28"/>
      <c r="G964" s="28"/>
      <c r="H964" s="28"/>
      <c r="I964" s="28"/>
      <c r="J964" s="28"/>
      <c r="K964" s="130"/>
      <c r="L964" s="130"/>
      <c r="M964" s="130"/>
      <c r="N964" s="130"/>
      <c r="O964" s="1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spans="1:26" ht="15.75" customHeight="1">
      <c r="A965" s="28"/>
      <c r="B965" s="27"/>
      <c r="C965" s="130"/>
      <c r="D965" s="130"/>
      <c r="E965" s="130"/>
      <c r="F965" s="28"/>
      <c r="G965" s="28"/>
      <c r="H965" s="28"/>
      <c r="I965" s="28"/>
      <c r="J965" s="28"/>
      <c r="K965" s="130"/>
      <c r="L965" s="130"/>
      <c r="M965" s="130"/>
      <c r="N965" s="130"/>
      <c r="O965" s="1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spans="1:26" ht="15.75" customHeight="1">
      <c r="A966" s="28"/>
      <c r="B966" s="27"/>
      <c r="C966" s="130"/>
      <c r="D966" s="130"/>
      <c r="E966" s="130"/>
      <c r="F966" s="28"/>
      <c r="G966" s="28"/>
      <c r="H966" s="28"/>
      <c r="I966" s="28"/>
      <c r="J966" s="28"/>
      <c r="K966" s="130"/>
      <c r="L966" s="130"/>
      <c r="M966" s="130"/>
      <c r="N966" s="130"/>
      <c r="O966" s="1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spans="1:26" ht="15.75" customHeight="1">
      <c r="A967" s="28"/>
      <c r="B967" s="27"/>
      <c r="C967" s="130"/>
      <c r="D967" s="130"/>
      <c r="E967" s="130"/>
      <c r="F967" s="28"/>
      <c r="G967" s="28"/>
      <c r="H967" s="28"/>
      <c r="I967" s="28"/>
      <c r="J967" s="28"/>
      <c r="K967" s="130"/>
      <c r="L967" s="130"/>
      <c r="M967" s="130"/>
      <c r="N967" s="130"/>
      <c r="O967" s="1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spans="1:26" ht="15.75" customHeight="1">
      <c r="A968" s="28"/>
      <c r="B968" s="27"/>
      <c r="C968" s="130"/>
      <c r="D968" s="130"/>
      <c r="E968" s="130"/>
      <c r="F968" s="28"/>
      <c r="G968" s="28"/>
      <c r="H968" s="28"/>
      <c r="I968" s="28"/>
      <c r="J968" s="28"/>
      <c r="K968" s="130"/>
      <c r="L968" s="130"/>
      <c r="M968" s="130"/>
      <c r="N968" s="130"/>
      <c r="O968" s="1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spans="1:26" ht="15.75" customHeight="1">
      <c r="A969" s="28"/>
      <c r="B969" s="27"/>
      <c r="C969" s="130"/>
      <c r="D969" s="130"/>
      <c r="E969" s="130"/>
      <c r="F969" s="28"/>
      <c r="G969" s="28"/>
      <c r="H969" s="28"/>
      <c r="I969" s="28"/>
      <c r="J969" s="28"/>
      <c r="K969" s="130"/>
      <c r="L969" s="130"/>
      <c r="M969" s="130"/>
      <c r="N969" s="130"/>
      <c r="O969" s="1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spans="1:26" ht="15.75" customHeight="1">
      <c r="A970" s="28"/>
      <c r="B970" s="27"/>
      <c r="C970" s="130"/>
      <c r="D970" s="130"/>
      <c r="E970" s="130"/>
      <c r="F970" s="28"/>
      <c r="G970" s="28"/>
      <c r="H970" s="28"/>
      <c r="I970" s="28"/>
      <c r="J970" s="28"/>
      <c r="K970" s="130"/>
      <c r="L970" s="130"/>
      <c r="M970" s="130"/>
      <c r="N970" s="130"/>
      <c r="O970" s="1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spans="1:26" ht="15.75" customHeight="1">
      <c r="A971" s="28"/>
      <c r="B971" s="27"/>
      <c r="C971" s="130"/>
      <c r="D971" s="130"/>
      <c r="E971" s="130"/>
      <c r="F971" s="28"/>
      <c r="G971" s="28"/>
      <c r="H971" s="28"/>
      <c r="I971" s="28"/>
      <c r="J971" s="28"/>
      <c r="K971" s="130"/>
      <c r="L971" s="130"/>
      <c r="M971" s="130"/>
      <c r="N971" s="130"/>
      <c r="O971" s="1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spans="1:26" ht="15.75" customHeight="1">
      <c r="A972" s="28"/>
      <c r="B972" s="27"/>
      <c r="C972" s="130"/>
      <c r="D972" s="130"/>
      <c r="E972" s="130"/>
      <c r="F972" s="28"/>
      <c r="G972" s="28"/>
      <c r="H972" s="28"/>
      <c r="I972" s="28"/>
      <c r="J972" s="28"/>
      <c r="K972" s="130"/>
      <c r="L972" s="130"/>
      <c r="M972" s="130"/>
      <c r="N972" s="130"/>
      <c r="O972" s="1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spans="1:26" ht="15.75" customHeight="1">
      <c r="A973" s="28"/>
      <c r="B973" s="27"/>
      <c r="C973" s="130"/>
      <c r="D973" s="130"/>
      <c r="E973" s="130"/>
      <c r="F973" s="28"/>
      <c r="G973" s="28"/>
      <c r="H973" s="28"/>
      <c r="I973" s="28"/>
      <c r="J973" s="28"/>
      <c r="K973" s="130"/>
      <c r="L973" s="130"/>
      <c r="M973" s="130"/>
      <c r="N973" s="130"/>
      <c r="O973" s="1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spans="1:26" ht="15.75" customHeight="1">
      <c r="A974" s="28"/>
      <c r="B974" s="27"/>
      <c r="C974" s="130"/>
      <c r="D974" s="130"/>
      <c r="E974" s="130"/>
      <c r="F974" s="28"/>
      <c r="G974" s="28"/>
      <c r="H974" s="28"/>
      <c r="I974" s="28"/>
      <c r="J974" s="28"/>
      <c r="K974" s="130"/>
      <c r="L974" s="130"/>
      <c r="M974" s="130"/>
      <c r="N974" s="130"/>
      <c r="O974" s="1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spans="1:26" ht="15.75" customHeight="1">
      <c r="A975" s="28"/>
      <c r="B975" s="27"/>
      <c r="C975" s="130"/>
      <c r="D975" s="130"/>
      <c r="E975" s="130"/>
      <c r="F975" s="28"/>
      <c r="G975" s="28"/>
      <c r="H975" s="28"/>
      <c r="I975" s="28"/>
      <c r="J975" s="28"/>
      <c r="K975" s="130"/>
      <c r="L975" s="130"/>
      <c r="M975" s="130"/>
      <c r="N975" s="130"/>
      <c r="O975" s="1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spans="1:26" ht="15.75" customHeight="1">
      <c r="A976" s="28"/>
      <c r="B976" s="27"/>
      <c r="C976" s="130"/>
      <c r="D976" s="130"/>
      <c r="E976" s="130"/>
      <c r="F976" s="28"/>
      <c r="G976" s="28"/>
      <c r="H976" s="28"/>
      <c r="I976" s="28"/>
      <c r="J976" s="28"/>
      <c r="K976" s="130"/>
      <c r="L976" s="130"/>
      <c r="M976" s="130"/>
      <c r="N976" s="130"/>
      <c r="O976" s="1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spans="1:26" ht="15.75" customHeight="1">
      <c r="A977" s="28"/>
      <c r="B977" s="27"/>
      <c r="C977" s="130"/>
      <c r="D977" s="130"/>
      <c r="E977" s="130"/>
      <c r="F977" s="28"/>
      <c r="G977" s="28"/>
      <c r="H977" s="28"/>
      <c r="I977" s="28"/>
      <c r="J977" s="28"/>
      <c r="K977" s="130"/>
      <c r="L977" s="130"/>
      <c r="M977" s="130"/>
      <c r="N977" s="130"/>
      <c r="O977" s="1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spans="1:26" ht="15.75" customHeight="1">
      <c r="A978" s="28"/>
      <c r="B978" s="27"/>
      <c r="C978" s="130"/>
      <c r="D978" s="130"/>
      <c r="E978" s="130"/>
      <c r="F978" s="28"/>
      <c r="G978" s="28"/>
      <c r="H978" s="28"/>
      <c r="I978" s="28"/>
      <c r="J978" s="28"/>
      <c r="K978" s="130"/>
      <c r="L978" s="130"/>
      <c r="M978" s="130"/>
      <c r="N978" s="130"/>
      <c r="O978" s="1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spans="1:26" ht="15.75" customHeight="1">
      <c r="A979" s="28"/>
      <c r="B979" s="27"/>
      <c r="C979" s="130"/>
      <c r="D979" s="130"/>
      <c r="E979" s="130"/>
      <c r="F979" s="28"/>
      <c r="G979" s="28"/>
      <c r="H979" s="28"/>
      <c r="I979" s="28"/>
      <c r="J979" s="28"/>
      <c r="K979" s="130"/>
      <c r="L979" s="130"/>
      <c r="M979" s="130"/>
      <c r="N979" s="130"/>
      <c r="O979" s="1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spans="1:26" ht="15.75" customHeight="1">
      <c r="A980" s="28"/>
      <c r="B980" s="27"/>
      <c r="C980" s="130"/>
      <c r="D980" s="130"/>
      <c r="E980" s="130"/>
      <c r="F980" s="28"/>
      <c r="G980" s="28"/>
      <c r="H980" s="28"/>
      <c r="I980" s="28"/>
      <c r="J980" s="28"/>
      <c r="K980" s="130"/>
      <c r="L980" s="130"/>
      <c r="M980" s="130"/>
      <c r="N980" s="130"/>
      <c r="O980" s="1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spans="1:26" ht="15.75" customHeight="1">
      <c r="A981" s="28"/>
      <c r="B981" s="27"/>
      <c r="C981" s="130"/>
      <c r="D981" s="130"/>
      <c r="E981" s="130"/>
      <c r="F981" s="28"/>
      <c r="G981" s="28"/>
      <c r="H981" s="28"/>
      <c r="I981" s="28"/>
      <c r="J981" s="28"/>
      <c r="K981" s="130"/>
      <c r="L981" s="130"/>
      <c r="M981" s="130"/>
      <c r="N981" s="130"/>
      <c r="O981" s="1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spans="1:26" ht="15.75" customHeight="1">
      <c r="A982" s="28"/>
      <c r="B982" s="27"/>
      <c r="C982" s="130"/>
      <c r="D982" s="130"/>
      <c r="E982" s="130"/>
      <c r="F982" s="28"/>
      <c r="G982" s="28"/>
      <c r="H982" s="28"/>
      <c r="I982" s="28"/>
      <c r="J982" s="28"/>
      <c r="K982" s="130"/>
      <c r="L982" s="130"/>
      <c r="M982" s="130"/>
      <c r="N982" s="130"/>
      <c r="O982" s="1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spans="1:26" ht="15.75" customHeight="1">
      <c r="A983" s="28"/>
      <c r="B983" s="27"/>
      <c r="C983" s="130"/>
      <c r="D983" s="130"/>
      <c r="E983" s="130"/>
      <c r="F983" s="28"/>
      <c r="G983" s="28"/>
      <c r="H983" s="28"/>
      <c r="I983" s="28"/>
      <c r="J983" s="28"/>
      <c r="K983" s="130"/>
      <c r="L983" s="130"/>
      <c r="M983" s="130"/>
      <c r="N983" s="130"/>
      <c r="O983" s="1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spans="1:26" ht="15.75" customHeight="1">
      <c r="A984" s="28"/>
      <c r="B984" s="27"/>
      <c r="C984" s="130"/>
      <c r="D984" s="130"/>
      <c r="E984" s="130"/>
      <c r="F984" s="28"/>
      <c r="G984" s="28"/>
      <c r="H984" s="28"/>
      <c r="I984" s="28"/>
      <c r="J984" s="28"/>
      <c r="K984" s="130"/>
      <c r="L984" s="130"/>
      <c r="M984" s="130"/>
      <c r="N984" s="130"/>
      <c r="O984" s="1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spans="1:26" ht="15.75" customHeight="1">
      <c r="A985" s="28"/>
      <c r="B985" s="27"/>
      <c r="C985" s="130"/>
      <c r="D985" s="130"/>
      <c r="E985" s="130"/>
      <c r="F985" s="28"/>
      <c r="G985" s="28"/>
      <c r="H985" s="28"/>
      <c r="I985" s="28"/>
      <c r="J985" s="28"/>
      <c r="K985" s="130"/>
      <c r="L985" s="130"/>
      <c r="M985" s="130"/>
      <c r="N985" s="130"/>
      <c r="O985" s="1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spans="1:26" ht="15.75" customHeight="1">
      <c r="A986" s="28"/>
      <c r="B986" s="27"/>
      <c r="C986" s="130"/>
      <c r="D986" s="130"/>
      <c r="E986" s="130"/>
      <c r="F986" s="28"/>
      <c r="G986" s="28"/>
      <c r="H986" s="28"/>
      <c r="I986" s="28"/>
      <c r="J986" s="28"/>
      <c r="K986" s="130"/>
      <c r="L986" s="130"/>
      <c r="M986" s="130"/>
      <c r="N986" s="130"/>
      <c r="O986" s="1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spans="1:26" ht="15.75" customHeight="1">
      <c r="A987" s="28"/>
      <c r="B987" s="27"/>
      <c r="C987" s="130"/>
      <c r="D987" s="130"/>
      <c r="E987" s="130"/>
      <c r="F987" s="28"/>
      <c r="G987" s="28"/>
      <c r="H987" s="28"/>
      <c r="I987" s="28"/>
      <c r="J987" s="28"/>
      <c r="K987" s="130"/>
      <c r="L987" s="130"/>
      <c r="M987" s="130"/>
      <c r="N987" s="130"/>
      <c r="O987" s="1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spans="1:26" ht="15.75" customHeight="1">
      <c r="A988" s="28"/>
      <c r="B988" s="27"/>
      <c r="C988" s="130"/>
      <c r="D988" s="130"/>
      <c r="E988" s="130"/>
      <c r="F988" s="28"/>
      <c r="G988" s="28"/>
      <c r="H988" s="28"/>
      <c r="I988" s="28"/>
      <c r="J988" s="28"/>
      <c r="K988" s="130"/>
      <c r="L988" s="130"/>
      <c r="M988" s="130"/>
      <c r="N988" s="130"/>
      <c r="O988" s="1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spans="1:26" ht="15.75" customHeight="1">
      <c r="A989" s="28"/>
      <c r="B989" s="27"/>
      <c r="C989" s="130"/>
      <c r="D989" s="130"/>
      <c r="E989" s="130"/>
      <c r="F989" s="28"/>
      <c r="G989" s="28"/>
      <c r="H989" s="28"/>
      <c r="I989" s="28"/>
      <c r="J989" s="28"/>
      <c r="K989" s="130"/>
      <c r="L989" s="130"/>
      <c r="M989" s="130"/>
      <c r="N989" s="130"/>
      <c r="O989" s="1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spans="1:26" ht="15.75" customHeight="1">
      <c r="A990" s="28"/>
      <c r="B990" s="27"/>
      <c r="C990" s="130"/>
      <c r="D990" s="130"/>
      <c r="E990" s="130"/>
      <c r="F990" s="28"/>
      <c r="G990" s="28"/>
      <c r="H990" s="28"/>
      <c r="I990" s="28"/>
      <c r="J990" s="28"/>
      <c r="K990" s="130"/>
      <c r="L990" s="130"/>
      <c r="M990" s="130"/>
      <c r="N990" s="130"/>
      <c r="O990" s="1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spans="1:26" ht="15.75" customHeight="1">
      <c r="A991" s="28"/>
      <c r="B991" s="27"/>
      <c r="C991" s="130"/>
      <c r="D991" s="130"/>
      <c r="E991" s="130"/>
      <c r="F991" s="28"/>
      <c r="G991" s="28"/>
      <c r="H991" s="28"/>
      <c r="I991" s="28"/>
      <c r="J991" s="28"/>
      <c r="K991" s="130"/>
      <c r="L991" s="130"/>
      <c r="M991" s="130"/>
      <c r="N991" s="130"/>
      <c r="O991" s="1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spans="1:26" ht="15.75" customHeight="1">
      <c r="A992" s="28"/>
      <c r="B992" s="27"/>
      <c r="C992" s="130"/>
      <c r="D992" s="130"/>
      <c r="E992" s="130"/>
      <c r="F992" s="28"/>
      <c r="G992" s="28"/>
      <c r="H992" s="28"/>
      <c r="I992" s="28"/>
      <c r="J992" s="28"/>
      <c r="K992" s="130"/>
      <c r="L992" s="130"/>
      <c r="M992" s="130"/>
      <c r="N992" s="130"/>
      <c r="O992" s="1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spans="1:26" ht="15.75" customHeight="1">
      <c r="A993" s="28"/>
      <c r="B993" s="27"/>
      <c r="C993" s="130"/>
      <c r="D993" s="130"/>
      <c r="E993" s="130"/>
      <c r="F993" s="28"/>
      <c r="G993" s="28"/>
      <c r="H993" s="28"/>
      <c r="I993" s="28"/>
      <c r="J993" s="28"/>
      <c r="K993" s="130"/>
      <c r="L993" s="130"/>
      <c r="M993" s="130"/>
      <c r="N993" s="130"/>
      <c r="O993" s="1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spans="1:26" ht="15.75" customHeight="1">
      <c r="A994" s="28"/>
      <c r="B994" s="27"/>
      <c r="C994" s="130"/>
      <c r="D994" s="130"/>
      <c r="E994" s="130"/>
      <c r="F994" s="28"/>
      <c r="G994" s="28"/>
      <c r="H994" s="28"/>
      <c r="I994" s="28"/>
      <c r="J994" s="28"/>
      <c r="K994" s="130"/>
      <c r="L994" s="130"/>
      <c r="M994" s="130"/>
      <c r="N994" s="130"/>
      <c r="O994" s="1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spans="1:26" ht="15.75" customHeight="1">
      <c r="A995" s="28"/>
      <c r="B995" s="27"/>
      <c r="C995" s="130"/>
      <c r="D995" s="130"/>
      <c r="E995" s="130"/>
      <c r="F995" s="28"/>
      <c r="G995" s="28"/>
      <c r="H995" s="28"/>
      <c r="I995" s="28"/>
      <c r="J995" s="28"/>
      <c r="K995" s="130"/>
      <c r="L995" s="130"/>
      <c r="M995" s="130"/>
      <c r="N995" s="130"/>
      <c r="O995" s="1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spans="1:26" ht="15.75" customHeight="1">
      <c r="A996" s="28"/>
      <c r="B996" s="27"/>
      <c r="C996" s="130"/>
      <c r="D996" s="130"/>
      <c r="E996" s="130"/>
      <c r="F996" s="28"/>
      <c r="G996" s="28"/>
      <c r="H996" s="28"/>
      <c r="I996" s="28"/>
      <c r="J996" s="28"/>
      <c r="K996" s="130"/>
      <c r="L996" s="130"/>
      <c r="M996" s="130"/>
      <c r="N996" s="130"/>
      <c r="O996" s="1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spans="1:26" ht="15.75" customHeight="1">
      <c r="A997" s="28"/>
      <c r="B997" s="27"/>
      <c r="C997" s="130"/>
      <c r="D997" s="130"/>
      <c r="E997" s="130"/>
      <c r="F997" s="28"/>
      <c r="G997" s="28"/>
      <c r="H997" s="28"/>
      <c r="I997" s="28"/>
      <c r="J997" s="28"/>
      <c r="K997" s="130"/>
      <c r="L997" s="130"/>
      <c r="M997" s="130"/>
      <c r="N997" s="130"/>
      <c r="O997" s="1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spans="1:26" ht="15.75" customHeight="1">
      <c r="A998" s="28"/>
      <c r="B998" s="27"/>
      <c r="C998" s="130"/>
      <c r="D998" s="130"/>
      <c r="E998" s="130"/>
      <c r="F998" s="28"/>
      <c r="G998" s="28"/>
      <c r="H998" s="28"/>
      <c r="I998" s="28"/>
      <c r="J998" s="28"/>
      <c r="K998" s="130"/>
      <c r="L998" s="130"/>
      <c r="M998" s="130"/>
      <c r="N998" s="130"/>
      <c r="O998" s="1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</sheetData>
  <mergeCells count="24">
    <mergeCell ref="K1:N1"/>
    <mergeCell ref="A3:N3"/>
    <mergeCell ref="M5:N5"/>
    <mergeCell ref="A12:A14"/>
    <mergeCell ref="B12:C14"/>
    <mergeCell ref="D12:D14"/>
    <mergeCell ref="F12:H12"/>
    <mergeCell ref="B15:C15"/>
    <mergeCell ref="B18:C18"/>
    <mergeCell ref="B19:C19"/>
    <mergeCell ref="B20:C20"/>
    <mergeCell ref="A1:B1"/>
    <mergeCell ref="J21:K21"/>
    <mergeCell ref="L21:N21"/>
    <mergeCell ref="J22:K22"/>
    <mergeCell ref="E13:E14"/>
    <mergeCell ref="F13:F14"/>
    <mergeCell ref="G13:G14"/>
    <mergeCell ref="H13:H14"/>
    <mergeCell ref="F15:H15"/>
    <mergeCell ref="J12:J13"/>
    <mergeCell ref="K12:K14"/>
    <mergeCell ref="L12:N13"/>
    <mergeCell ref="L15:N15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8"/>
  <sheetViews>
    <sheetView showGridLines="0" topLeftCell="A4" workbookViewId="0">
      <selection activeCell="D9" sqref="D9"/>
    </sheetView>
  </sheetViews>
  <sheetFormatPr defaultColWidth="14.42578125" defaultRowHeight="15" customHeight="1"/>
  <cols>
    <col min="1" max="1" width="4.85546875" customWidth="1"/>
    <col min="2" max="2" width="20.85546875" customWidth="1"/>
    <col min="3" max="3" width="1.5703125" customWidth="1"/>
    <col min="4" max="4" width="13.42578125" customWidth="1"/>
    <col min="5" max="5" width="10.140625" customWidth="1"/>
    <col min="6" max="6" width="9.5703125" customWidth="1"/>
    <col min="7" max="7" width="14.140625" customWidth="1"/>
    <col min="8" max="8" width="16.7109375" customWidth="1"/>
    <col min="9" max="9" width="12.85546875" bestFit="1" customWidth="1"/>
    <col min="10" max="10" width="14.7109375" customWidth="1"/>
    <col min="11" max="11" width="13.85546875" customWidth="1"/>
    <col min="12" max="17" width="9.140625" customWidth="1"/>
    <col min="18" max="26" width="8" customWidth="1"/>
  </cols>
  <sheetData>
    <row r="1" spans="1:26">
      <c r="A1" s="572"/>
      <c r="B1" s="573"/>
      <c r="C1" s="3"/>
      <c r="D1" s="3"/>
      <c r="E1" s="7"/>
      <c r="F1" s="7"/>
      <c r="G1" s="7"/>
      <c r="H1" s="594" t="str">
        <f>'Form 1.9'!F2</f>
        <v>Self Assessment</v>
      </c>
      <c r="I1" s="575"/>
      <c r="J1" s="575"/>
      <c r="K1" s="576"/>
      <c r="L1" s="9"/>
      <c r="M1" s="13"/>
      <c r="N1" s="3"/>
      <c r="O1" s="3"/>
      <c r="P1" s="3"/>
      <c r="Q1" s="1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11"/>
      <c r="B2" s="11"/>
      <c r="C2" s="3"/>
      <c r="D2" s="3"/>
      <c r="E2" s="7"/>
      <c r="F2" s="7"/>
      <c r="G2" s="7"/>
      <c r="H2" s="7"/>
      <c r="I2" s="9"/>
      <c r="J2" s="68"/>
      <c r="K2" s="68"/>
      <c r="L2" s="9"/>
      <c r="M2" s="13"/>
      <c r="N2" s="3"/>
      <c r="O2" s="3"/>
      <c r="P2" s="3"/>
      <c r="Q2" s="13"/>
      <c r="R2" s="3"/>
      <c r="S2" s="3"/>
      <c r="T2" s="3"/>
      <c r="U2" s="3"/>
      <c r="V2" s="3"/>
      <c r="W2" s="3"/>
      <c r="X2" s="3"/>
      <c r="Y2" s="3"/>
      <c r="Z2" s="3"/>
    </row>
    <row r="3" spans="1:26" ht="18" customHeight="1">
      <c r="A3" s="630" t="s">
        <v>84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5"/>
      <c r="M3" s="15"/>
      <c r="N3" s="15"/>
      <c r="O3" s="15"/>
      <c r="P3" s="15"/>
      <c r="Q3" s="15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16"/>
      <c r="B4" s="17"/>
      <c r="C4" s="17"/>
      <c r="D4" s="17"/>
      <c r="E4" s="69"/>
      <c r="F4" s="69"/>
      <c r="G4" s="69"/>
      <c r="H4" s="69"/>
      <c r="I4" s="17"/>
      <c r="J4" s="17"/>
      <c r="K4" s="17"/>
      <c r="L4" s="15"/>
      <c r="M4" s="15"/>
      <c r="N4" s="15"/>
      <c r="O4" s="15"/>
      <c r="P4" s="15"/>
      <c r="Q4" s="15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>
      <c r="A5" s="16"/>
      <c r="B5" s="17"/>
      <c r="C5" s="17"/>
      <c r="D5" s="17"/>
      <c r="E5" s="69"/>
      <c r="F5" s="69"/>
      <c r="G5" s="69"/>
      <c r="H5" s="69"/>
      <c r="I5" s="17"/>
      <c r="J5" s="581"/>
      <c r="K5" s="582"/>
      <c r="L5" s="15"/>
      <c r="M5" s="15"/>
      <c r="N5" s="15"/>
      <c r="O5" s="15"/>
      <c r="P5" s="15"/>
      <c r="Q5" s="15"/>
      <c r="R5" s="3"/>
      <c r="S5" s="3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0"/>
      <c r="C6" s="21" t="s">
        <v>9</v>
      </c>
      <c r="D6" s="22" t="str">
        <f>'Form 1.9'!E8</f>
        <v>PT. Cahaya Hasil Cemerlang Multi Manufaktur</v>
      </c>
      <c r="E6" s="24"/>
      <c r="F6" s="23"/>
      <c r="G6" s="24"/>
      <c r="H6" s="24"/>
      <c r="I6" s="24"/>
      <c r="J6" s="24"/>
      <c r="K6" s="25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27"/>
      <c r="C7" s="28" t="s">
        <v>9</v>
      </c>
      <c r="D7" s="29" t="str">
        <f>'Form 1.9'!E10</f>
        <v>ZOI</v>
      </c>
      <c r="E7" s="3"/>
      <c r="F7" s="7"/>
      <c r="G7" s="3"/>
      <c r="H7" s="3"/>
      <c r="I7" s="3"/>
      <c r="J7" s="3"/>
      <c r="K7" s="30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27"/>
      <c r="C8" s="28" t="s">
        <v>9</v>
      </c>
      <c r="D8" s="29" t="str">
        <f>'Form 1.9'!E11</f>
        <v>Surgical Lamp Pendant Series</v>
      </c>
      <c r="E8" s="3"/>
      <c r="F8" s="7"/>
      <c r="G8" s="3"/>
      <c r="H8" s="3"/>
      <c r="I8" s="3"/>
      <c r="J8" s="3"/>
      <c r="K8" s="30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27"/>
      <c r="C9" s="28" t="s">
        <v>9</v>
      </c>
      <c r="D9" s="29" t="str">
        <f>'Form 1.9'!E12</f>
        <v>Perangkat Bantu Bedah berupa lampu bedah</v>
      </c>
      <c r="E9" s="3"/>
      <c r="F9" s="7"/>
      <c r="G9" s="3"/>
      <c r="H9" s="3"/>
      <c r="I9" s="3"/>
      <c r="J9" s="3"/>
      <c r="K9" s="30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27"/>
      <c r="C10" s="28" t="s">
        <v>9</v>
      </c>
      <c r="D10" s="29">
        <f>'Form 1.9'!E13</f>
        <v>0</v>
      </c>
      <c r="E10" s="3"/>
      <c r="F10" s="7"/>
      <c r="G10" s="3"/>
      <c r="H10" s="3"/>
      <c r="I10" s="3"/>
      <c r="J10" s="3"/>
      <c r="K10" s="30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>
      <c r="A11" s="31"/>
      <c r="B11" s="71"/>
      <c r="C11" s="71"/>
      <c r="D11" s="32"/>
      <c r="E11" s="45"/>
      <c r="F11" s="45"/>
      <c r="G11" s="71"/>
      <c r="H11" s="71"/>
      <c r="I11" s="33"/>
      <c r="J11" s="33"/>
      <c r="K11" s="72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>
      <c r="A12" s="567" t="s">
        <v>6</v>
      </c>
      <c r="B12" s="596" t="s">
        <v>13</v>
      </c>
      <c r="C12" s="558"/>
      <c r="D12" s="39" t="s">
        <v>14</v>
      </c>
      <c r="E12" s="561" t="s">
        <v>42</v>
      </c>
      <c r="F12" s="566" t="s">
        <v>43</v>
      </c>
      <c r="G12" s="631" t="s">
        <v>60</v>
      </c>
      <c r="H12" s="566" t="s">
        <v>61</v>
      </c>
      <c r="I12" s="600" t="s">
        <v>52</v>
      </c>
      <c r="J12" s="585"/>
      <c r="K12" s="586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1.75" customHeight="1">
      <c r="A13" s="568"/>
      <c r="B13" s="597"/>
      <c r="C13" s="560"/>
      <c r="D13" s="571" t="s">
        <v>20</v>
      </c>
      <c r="E13" s="562"/>
      <c r="F13" s="562"/>
      <c r="G13" s="560"/>
      <c r="H13" s="562"/>
      <c r="I13" s="601"/>
      <c r="J13" s="588"/>
      <c r="K13" s="58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>
      <c r="A14" s="568"/>
      <c r="B14" s="597"/>
      <c r="C14" s="560"/>
      <c r="D14" s="562"/>
      <c r="E14" s="73" t="s">
        <v>46</v>
      </c>
      <c r="F14" s="562"/>
      <c r="G14" s="151" t="s">
        <v>21</v>
      </c>
      <c r="H14" s="562"/>
      <c r="I14" s="5" t="s">
        <v>23</v>
      </c>
      <c r="J14" s="5" t="s">
        <v>24</v>
      </c>
      <c r="K14" s="75" t="s">
        <v>25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>
      <c r="A15" s="42" t="s">
        <v>79</v>
      </c>
      <c r="B15" s="45" t="s">
        <v>27</v>
      </c>
      <c r="C15" s="43"/>
      <c r="D15" s="46" t="s">
        <v>28</v>
      </c>
      <c r="E15" s="46" t="s">
        <v>29</v>
      </c>
      <c r="F15" s="46" t="s">
        <v>30</v>
      </c>
      <c r="G15" s="43" t="s">
        <v>31</v>
      </c>
      <c r="H15" s="46" t="s">
        <v>32</v>
      </c>
      <c r="I15" s="593" t="s">
        <v>33</v>
      </c>
      <c r="J15" s="555"/>
      <c r="K15" s="556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4.5" customHeight="1" thickBot="1">
      <c r="A16" s="23"/>
      <c r="B16" s="23"/>
      <c r="C16" s="23"/>
      <c r="D16" s="184"/>
      <c r="E16" s="23"/>
      <c r="F16" s="23"/>
      <c r="G16" s="23"/>
      <c r="H16" s="184"/>
      <c r="I16" s="184"/>
      <c r="J16" s="184"/>
      <c r="K16" s="184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9.5" customHeight="1">
      <c r="A17" s="420"/>
      <c r="B17" s="355" t="s">
        <v>189</v>
      </c>
      <c r="C17" s="356" t="s">
        <v>9</v>
      </c>
      <c r="D17" s="357"/>
      <c r="E17" s="358"/>
      <c r="F17" s="359"/>
      <c r="G17" s="421"/>
      <c r="H17" s="360"/>
      <c r="I17" s="422">
        <f t="shared" ref="I17:I30" si="0">E17*F17*G17*H17</f>
        <v>0</v>
      </c>
      <c r="J17" s="361">
        <f t="shared" ref="J17:J30" si="1">(1-E17)*F17*G17*H17</f>
        <v>0</v>
      </c>
      <c r="K17" s="362">
        <f t="shared" ref="K17:K30" si="2">SUM(I17:J17)</f>
        <v>0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9.5" customHeight="1">
      <c r="A18" s="363">
        <v>1</v>
      </c>
      <c r="B18" s="622" t="s">
        <v>125</v>
      </c>
      <c r="C18" s="623"/>
      <c r="D18" s="364" t="s">
        <v>178</v>
      </c>
      <c r="E18" s="365">
        <v>1</v>
      </c>
      <c r="F18" s="366">
        <v>1</v>
      </c>
      <c r="G18" s="367"/>
      <c r="H18" s="368">
        <v>1</v>
      </c>
      <c r="I18" s="423">
        <f t="shared" si="0"/>
        <v>0</v>
      </c>
      <c r="J18" s="55">
        <f t="shared" si="1"/>
        <v>0</v>
      </c>
      <c r="K18" s="369">
        <f t="shared" si="2"/>
        <v>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9.5" customHeight="1">
      <c r="A19" s="363">
        <v>2</v>
      </c>
      <c r="B19" s="624" t="s">
        <v>126</v>
      </c>
      <c r="C19" s="625"/>
      <c r="D19" s="364" t="s">
        <v>178</v>
      </c>
      <c r="E19" s="365">
        <v>1</v>
      </c>
      <c r="F19" s="366">
        <v>1</v>
      </c>
      <c r="G19" s="339"/>
      <c r="H19" s="368">
        <v>1</v>
      </c>
      <c r="I19" s="423">
        <f t="shared" si="0"/>
        <v>0</v>
      </c>
      <c r="J19" s="55">
        <f t="shared" si="1"/>
        <v>0</v>
      </c>
      <c r="K19" s="369">
        <f t="shared" si="2"/>
        <v>0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9.5" customHeight="1">
      <c r="A20" s="363">
        <v>3</v>
      </c>
      <c r="B20" s="626" t="s">
        <v>127</v>
      </c>
      <c r="C20" s="627"/>
      <c r="D20" s="364"/>
      <c r="E20" s="365">
        <v>1</v>
      </c>
      <c r="F20" s="366">
        <v>1</v>
      </c>
      <c r="G20" s="367"/>
      <c r="H20" s="368">
        <v>1</v>
      </c>
      <c r="I20" s="423">
        <f t="shared" si="0"/>
        <v>0</v>
      </c>
      <c r="J20" s="55">
        <f t="shared" si="1"/>
        <v>0</v>
      </c>
      <c r="K20" s="369">
        <f t="shared" si="2"/>
        <v>0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9.5" customHeight="1">
      <c r="A21" s="363">
        <v>4</v>
      </c>
      <c r="B21" s="628" t="s">
        <v>214</v>
      </c>
      <c r="C21" s="629"/>
      <c r="D21" s="364" t="s">
        <v>215</v>
      </c>
      <c r="E21" s="365">
        <v>1</v>
      </c>
      <c r="F21" s="366">
        <v>4</v>
      </c>
      <c r="G21" s="430"/>
      <c r="H21" s="368">
        <v>1</v>
      </c>
      <c r="I21" s="423">
        <f t="shared" ref="I21" si="3">E21*F21*G21*H21</f>
        <v>0</v>
      </c>
      <c r="J21" s="55">
        <f t="shared" ref="J21" si="4">(1-E21)*F21*G21*H21</f>
        <v>0</v>
      </c>
      <c r="K21" s="369">
        <f t="shared" ref="K21" si="5">SUM(I21:J21)</f>
        <v>0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9.5" customHeight="1">
      <c r="A22" s="363"/>
      <c r="B22" s="377" t="s">
        <v>231</v>
      </c>
      <c r="C22" s="378"/>
      <c r="D22" s="364"/>
      <c r="E22" s="365"/>
      <c r="F22" s="366"/>
      <c r="G22" s="430"/>
      <c r="H22" s="368"/>
      <c r="I22" s="423"/>
      <c r="J22" s="55"/>
      <c r="K22" s="36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9.5" customHeight="1">
      <c r="A23" s="363"/>
      <c r="B23" s="370" t="s">
        <v>190</v>
      </c>
      <c r="C23" s="371" t="s">
        <v>9</v>
      </c>
      <c r="D23" s="364"/>
      <c r="E23" s="365"/>
      <c r="F23" s="366"/>
      <c r="G23" s="367"/>
      <c r="H23" s="368"/>
      <c r="I23" s="423">
        <f t="shared" si="0"/>
        <v>0</v>
      </c>
      <c r="J23" s="55">
        <f t="shared" si="1"/>
        <v>0</v>
      </c>
      <c r="K23" s="369">
        <f t="shared" si="2"/>
        <v>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9.5" customHeight="1">
      <c r="A24" s="363">
        <v>4</v>
      </c>
      <c r="B24" s="628" t="s">
        <v>191</v>
      </c>
      <c r="C24" s="629"/>
      <c r="D24" s="364" t="s">
        <v>199</v>
      </c>
      <c r="E24" s="365">
        <v>1</v>
      </c>
      <c r="F24" s="366">
        <v>1</v>
      </c>
      <c r="G24" s="367"/>
      <c r="H24" s="368">
        <v>1</v>
      </c>
      <c r="I24" s="423">
        <f t="shared" si="0"/>
        <v>0</v>
      </c>
      <c r="J24" s="55">
        <f t="shared" si="1"/>
        <v>0</v>
      </c>
      <c r="K24" s="369">
        <f t="shared" si="2"/>
        <v>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9.5" customHeight="1">
      <c r="A25" s="363">
        <v>5</v>
      </c>
      <c r="B25" s="628" t="s">
        <v>192</v>
      </c>
      <c r="C25" s="629"/>
      <c r="D25" s="364" t="s">
        <v>54</v>
      </c>
      <c r="E25" s="365">
        <v>1</v>
      </c>
      <c r="F25" s="366">
        <v>1</v>
      </c>
      <c r="G25" s="367"/>
      <c r="H25" s="368">
        <v>1</v>
      </c>
      <c r="I25" s="423">
        <f t="shared" si="0"/>
        <v>0</v>
      </c>
      <c r="J25" s="55">
        <f t="shared" si="1"/>
        <v>0</v>
      </c>
      <c r="K25" s="369">
        <f t="shared" si="2"/>
        <v>0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9.5" customHeight="1">
      <c r="A26" s="363">
        <v>6</v>
      </c>
      <c r="B26" s="377" t="s">
        <v>194</v>
      </c>
      <c r="C26" s="378"/>
      <c r="D26" s="364"/>
      <c r="E26" s="365">
        <v>1</v>
      </c>
      <c r="F26" s="366">
        <v>1</v>
      </c>
      <c r="G26" s="367"/>
      <c r="H26" s="368">
        <v>1</v>
      </c>
      <c r="I26" s="424">
        <f t="shared" ref="I26:I29" si="6">E26*F26*G26*H26</f>
        <v>0</v>
      </c>
      <c r="J26" s="382">
        <f t="shared" ref="J26:J29" si="7">(1-E26)*F26*G26*H26</f>
        <v>0</v>
      </c>
      <c r="K26" s="388">
        <f t="shared" ref="K26:K29" si="8">SUM(I26:J26)</f>
        <v>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9.5" customHeight="1">
      <c r="A27" s="363">
        <v>7</v>
      </c>
      <c r="B27" s="414" t="s">
        <v>195</v>
      </c>
      <c r="C27" s="415"/>
      <c r="D27" s="416"/>
      <c r="E27" s="365">
        <v>1</v>
      </c>
      <c r="F27" s="366">
        <v>1</v>
      </c>
      <c r="G27" s="417"/>
      <c r="H27" s="368">
        <v>1</v>
      </c>
      <c r="I27" s="424">
        <f t="shared" si="6"/>
        <v>0</v>
      </c>
      <c r="J27" s="382">
        <f t="shared" si="7"/>
        <v>0</v>
      </c>
      <c r="K27" s="388">
        <f t="shared" si="8"/>
        <v>0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9.5" customHeight="1">
      <c r="A28" s="363">
        <v>8</v>
      </c>
      <c r="B28" s="414" t="s">
        <v>196</v>
      </c>
      <c r="C28" s="415"/>
      <c r="D28" s="364" t="s">
        <v>200</v>
      </c>
      <c r="E28" s="365">
        <v>1</v>
      </c>
      <c r="F28" s="366">
        <v>1</v>
      </c>
      <c r="G28" s="367"/>
      <c r="H28" s="368">
        <v>1</v>
      </c>
      <c r="I28" s="424">
        <f t="shared" si="6"/>
        <v>0</v>
      </c>
      <c r="J28" s="382">
        <f t="shared" si="7"/>
        <v>0</v>
      </c>
      <c r="K28" s="388">
        <f t="shared" si="8"/>
        <v>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9.5" customHeight="1">
      <c r="A29" s="363">
        <v>9</v>
      </c>
      <c r="B29" s="414" t="s">
        <v>197</v>
      </c>
      <c r="C29" s="415"/>
      <c r="D29" s="364" t="s">
        <v>201</v>
      </c>
      <c r="E29" s="365">
        <v>1</v>
      </c>
      <c r="F29" s="366">
        <v>1</v>
      </c>
      <c r="G29" s="367"/>
      <c r="H29" s="368">
        <v>1</v>
      </c>
      <c r="I29" s="424">
        <f t="shared" si="6"/>
        <v>0</v>
      </c>
      <c r="J29" s="382">
        <f t="shared" si="7"/>
        <v>0</v>
      </c>
      <c r="K29" s="388">
        <f t="shared" si="8"/>
        <v>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9.5" customHeight="1">
      <c r="A30" s="363">
        <v>10</v>
      </c>
      <c r="B30" s="379" t="s">
        <v>198</v>
      </c>
      <c r="C30" s="380"/>
      <c r="D30" s="392" t="s">
        <v>202</v>
      </c>
      <c r="E30" s="365">
        <v>1</v>
      </c>
      <c r="F30" s="366">
        <v>1</v>
      </c>
      <c r="G30" s="418"/>
      <c r="H30" s="368">
        <v>1</v>
      </c>
      <c r="I30" s="424">
        <f t="shared" si="0"/>
        <v>0</v>
      </c>
      <c r="J30" s="382">
        <f t="shared" si="1"/>
        <v>0</v>
      </c>
      <c r="K30" s="388">
        <f t="shared" si="2"/>
        <v>0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9.5" customHeight="1">
      <c r="A31" s="475">
        <v>11</v>
      </c>
      <c r="B31" s="379" t="s">
        <v>218</v>
      </c>
      <c r="C31" s="380"/>
      <c r="D31" s="392" t="s">
        <v>217</v>
      </c>
      <c r="E31" s="365">
        <v>1</v>
      </c>
      <c r="F31" s="366">
        <v>1</v>
      </c>
      <c r="G31" s="418"/>
      <c r="H31" s="368">
        <v>1</v>
      </c>
      <c r="I31" s="424">
        <f t="shared" ref="I31:I32" si="9">E31*F31*G31*H31</f>
        <v>0</v>
      </c>
      <c r="J31" s="382">
        <f t="shared" ref="J31:J32" si="10">(1-E31)*F31*G31*H31</f>
        <v>0</v>
      </c>
      <c r="K31" s="388">
        <f t="shared" ref="K31:K32" si="11">SUM(I31:J31)</f>
        <v>0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9.5" customHeight="1">
      <c r="A32" s="475">
        <v>12</v>
      </c>
      <c r="B32" s="379" t="s">
        <v>219</v>
      </c>
      <c r="C32" s="380"/>
      <c r="D32" s="392" t="s">
        <v>217</v>
      </c>
      <c r="E32" s="365">
        <v>1</v>
      </c>
      <c r="F32" s="366">
        <v>1</v>
      </c>
      <c r="G32" s="418"/>
      <c r="H32" s="368">
        <v>1</v>
      </c>
      <c r="I32" s="424">
        <f t="shared" si="9"/>
        <v>0</v>
      </c>
      <c r="J32" s="382">
        <f t="shared" si="10"/>
        <v>0</v>
      </c>
      <c r="K32" s="388">
        <f t="shared" si="11"/>
        <v>0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9.5" customHeight="1">
      <c r="A33" s="475">
        <v>13</v>
      </c>
      <c r="B33" s="379"/>
      <c r="C33" s="380"/>
      <c r="D33" s="392"/>
      <c r="E33" s="365">
        <v>1</v>
      </c>
      <c r="F33" s="366">
        <v>1</v>
      </c>
      <c r="G33" s="418"/>
      <c r="H33" s="368">
        <v>1</v>
      </c>
      <c r="I33" s="424">
        <f t="shared" ref="I33:I34" si="12">E33*F33*G33*H33</f>
        <v>0</v>
      </c>
      <c r="J33" s="382">
        <f t="shared" ref="J33:J34" si="13">(1-E33)*F33*G33*H33</f>
        <v>0</v>
      </c>
      <c r="K33" s="388">
        <f t="shared" ref="K33:K34" si="14">SUM(I33:J33)</f>
        <v>0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9.5" customHeight="1">
      <c r="A34" s="475">
        <v>14</v>
      </c>
      <c r="B34" s="379"/>
      <c r="C34" s="380"/>
      <c r="D34" s="392"/>
      <c r="E34" s="365">
        <v>1</v>
      </c>
      <c r="F34" s="366">
        <v>1</v>
      </c>
      <c r="G34" s="418"/>
      <c r="H34" s="368">
        <v>1</v>
      </c>
      <c r="I34" s="424">
        <f t="shared" si="12"/>
        <v>0</v>
      </c>
      <c r="J34" s="382">
        <f t="shared" si="13"/>
        <v>0</v>
      </c>
      <c r="K34" s="388">
        <f t="shared" si="14"/>
        <v>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9.5" customHeight="1">
      <c r="A35" s="475">
        <v>15</v>
      </c>
      <c r="B35" s="379"/>
      <c r="C35" s="380"/>
      <c r="D35" s="392"/>
      <c r="E35" s="381"/>
      <c r="F35" s="437"/>
      <c r="G35" s="418"/>
      <c r="H35" s="381"/>
      <c r="I35" s="382">
        <f t="shared" ref="I35" si="15">E35*F35*G35*H35</f>
        <v>0</v>
      </c>
      <c r="J35" s="382">
        <f t="shared" ref="J35" si="16">(1-E35)*F35*G35*H35</f>
        <v>0</v>
      </c>
      <c r="K35" s="382">
        <f t="shared" ref="K35" si="17">SUM(I35:J35)</f>
        <v>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9.5" customHeight="1" thickBot="1">
      <c r="A36" s="419"/>
      <c r="B36" s="621" t="s">
        <v>37</v>
      </c>
      <c r="C36" s="564"/>
      <c r="D36" s="185"/>
      <c r="E36" s="186"/>
      <c r="F36" s="187"/>
      <c r="G36" s="186"/>
      <c r="H36" s="186"/>
      <c r="I36" s="188">
        <f>SUM(I17:I35)</f>
        <v>0</v>
      </c>
      <c r="J36" s="188">
        <f>SUM(J17:J35)</f>
        <v>0</v>
      </c>
      <c r="K36" s="189">
        <f>SUM(K17:K35)</f>
        <v>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9.5" customHeight="1" thickBot="1">
      <c r="A37" s="7"/>
      <c r="B37" s="3"/>
      <c r="C37" s="3"/>
      <c r="D37" s="3"/>
      <c r="E37" s="24"/>
      <c r="F37" s="7"/>
      <c r="G37" s="598" t="s">
        <v>56</v>
      </c>
      <c r="H37" s="599"/>
      <c r="I37" s="602">
        <f>'Form 1.3'!I22</f>
        <v>5000</v>
      </c>
      <c r="J37" s="603"/>
      <c r="K37" s="59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9.5" customHeight="1">
      <c r="A38" s="7"/>
      <c r="B38" s="3"/>
      <c r="C38" s="3"/>
      <c r="D38" s="3"/>
      <c r="E38" s="3"/>
      <c r="F38" s="7"/>
      <c r="G38" s="598" t="s">
        <v>82</v>
      </c>
      <c r="H38" s="599"/>
      <c r="I38" s="115">
        <f>IFERROR(I36/I37,0)</f>
        <v>0</v>
      </c>
      <c r="J38" s="62">
        <f>IFERROR(J36/I37,0)</f>
        <v>0</v>
      </c>
      <c r="K38" s="63">
        <f>IFERROR(K36/I37,0)</f>
        <v>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65"/>
      <c r="B39" s="66" t="s">
        <v>38</v>
      </c>
      <c r="C39" s="3"/>
      <c r="D39" s="3"/>
      <c r="E39" s="7"/>
      <c r="F39" s="7"/>
      <c r="G39" s="4"/>
      <c r="H39" s="4"/>
      <c r="I39" s="9"/>
      <c r="J39" s="9"/>
      <c r="K39" s="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67">
        <v>1</v>
      </c>
      <c r="B40" s="66" t="s">
        <v>85</v>
      </c>
      <c r="C40" s="3"/>
      <c r="D40" s="3"/>
      <c r="E40" s="7"/>
      <c r="F40" s="7"/>
      <c r="G40" s="4"/>
      <c r="H40" s="4"/>
      <c r="I40" s="9"/>
      <c r="J40" s="9"/>
      <c r="K40" s="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67">
        <v>2</v>
      </c>
      <c r="B41" s="66" t="s">
        <v>40</v>
      </c>
      <c r="C41" s="3"/>
      <c r="D41" s="3"/>
      <c r="E41" s="7"/>
      <c r="F41" s="7"/>
      <c r="G41" s="4"/>
      <c r="H41" s="4"/>
      <c r="I41" s="9"/>
      <c r="J41" s="9"/>
      <c r="K41" s="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7"/>
      <c r="B42" s="3"/>
      <c r="C42" s="3"/>
      <c r="D42" s="3"/>
      <c r="E42" s="7"/>
      <c r="F42" s="7"/>
      <c r="G42" s="4"/>
      <c r="H42" s="4"/>
      <c r="I42" s="9"/>
      <c r="J42" s="9"/>
      <c r="K42" s="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7"/>
      <c r="C43" s="3"/>
      <c r="D43" s="3"/>
      <c r="E43" s="7"/>
      <c r="F43" s="7"/>
      <c r="G43" s="4"/>
      <c r="H43" s="4"/>
      <c r="I43" s="9"/>
      <c r="J43" s="9"/>
      <c r="K43" s="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7"/>
      <c r="B44" s="3"/>
      <c r="C44" s="3"/>
      <c r="D44" s="3"/>
      <c r="E44" s="7"/>
      <c r="F44" s="7"/>
      <c r="G44" s="4"/>
      <c r="H44" s="4"/>
      <c r="I44" s="9"/>
      <c r="J44" s="9"/>
      <c r="K44" s="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7"/>
      <c r="B45" s="3"/>
      <c r="C45" s="3"/>
      <c r="D45" s="3"/>
      <c r="E45" s="7"/>
      <c r="F45" s="7"/>
      <c r="G45" s="4"/>
      <c r="H45" s="4"/>
      <c r="I45" s="9"/>
      <c r="J45" s="9"/>
      <c r="K45" s="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7"/>
      <c r="B46" s="3"/>
      <c r="C46" s="3"/>
      <c r="D46" s="3"/>
      <c r="E46" s="7"/>
      <c r="F46" s="7"/>
      <c r="G46" s="4"/>
      <c r="H46" s="4"/>
      <c r="I46" s="9"/>
      <c r="J46" s="9"/>
      <c r="K46" s="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7"/>
      <c r="B47" s="3"/>
      <c r="C47" s="3"/>
      <c r="D47" s="3"/>
      <c r="E47" s="7"/>
      <c r="F47" s="7"/>
      <c r="G47" s="4"/>
      <c r="H47" s="4"/>
      <c r="I47" s="9"/>
      <c r="J47" s="9"/>
      <c r="K47" s="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7"/>
      <c r="B48" s="3"/>
      <c r="C48" s="3"/>
      <c r="D48" s="3"/>
      <c r="E48" s="7"/>
      <c r="F48" s="7"/>
      <c r="G48" s="4"/>
      <c r="H48" s="4"/>
      <c r="I48" s="9"/>
      <c r="J48" s="9"/>
      <c r="K48" s="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7"/>
      <c r="B49" s="3"/>
      <c r="C49" s="3"/>
      <c r="D49" s="3"/>
      <c r="E49" s="7"/>
      <c r="F49" s="7"/>
      <c r="G49" s="4"/>
      <c r="H49" s="4"/>
      <c r="I49" s="9"/>
      <c r="J49" s="9"/>
      <c r="K49" s="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7"/>
      <c r="B50" s="3"/>
      <c r="C50" s="3"/>
      <c r="D50" s="3"/>
      <c r="E50" s="7"/>
      <c r="F50" s="7"/>
      <c r="G50" s="4"/>
      <c r="H50" s="4"/>
      <c r="I50" s="9"/>
      <c r="J50" s="9"/>
      <c r="K50" s="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7"/>
      <c r="B51" s="3"/>
      <c r="C51" s="3"/>
      <c r="D51" s="3"/>
      <c r="E51" s="7"/>
      <c r="F51" s="7"/>
      <c r="G51" s="4"/>
      <c r="H51" s="4"/>
      <c r="I51" s="9"/>
      <c r="J51" s="9"/>
      <c r="K51" s="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7"/>
      <c r="B52" s="3"/>
      <c r="C52" s="3"/>
      <c r="D52" s="3"/>
      <c r="E52" s="7"/>
      <c r="F52" s="7"/>
      <c r="G52" s="4"/>
      <c r="H52" s="4"/>
      <c r="I52" s="9"/>
      <c r="J52" s="9"/>
      <c r="K52" s="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7"/>
      <c r="B53" s="3"/>
      <c r="C53" s="3"/>
      <c r="D53" s="3"/>
      <c r="E53" s="7"/>
      <c r="F53" s="7"/>
      <c r="G53" s="4"/>
      <c r="H53" s="4"/>
      <c r="I53" s="9"/>
      <c r="J53" s="9"/>
      <c r="K53" s="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7"/>
      <c r="B54" s="3"/>
      <c r="C54" s="3"/>
      <c r="D54" s="3"/>
      <c r="E54" s="7"/>
      <c r="F54" s="7"/>
      <c r="G54" s="4"/>
      <c r="H54" s="4"/>
      <c r="I54" s="9"/>
      <c r="J54" s="9"/>
      <c r="K54" s="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7"/>
      <c r="B55" s="3"/>
      <c r="C55" s="3"/>
      <c r="D55" s="3"/>
      <c r="E55" s="7"/>
      <c r="F55" s="7"/>
      <c r="G55" s="4"/>
      <c r="H55" s="4"/>
      <c r="I55" s="9"/>
      <c r="J55" s="9"/>
      <c r="K55" s="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7"/>
      <c r="B56" s="3"/>
      <c r="C56" s="3"/>
      <c r="D56" s="3"/>
      <c r="E56" s="7"/>
      <c r="F56" s="7"/>
      <c r="G56" s="4"/>
      <c r="H56" s="4"/>
      <c r="I56" s="9"/>
      <c r="J56" s="9"/>
      <c r="K56" s="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7"/>
      <c r="B57" s="3"/>
      <c r="C57" s="3"/>
      <c r="D57" s="3"/>
      <c r="E57" s="7"/>
      <c r="F57" s="7"/>
      <c r="G57" s="4"/>
      <c r="H57" s="4"/>
      <c r="I57" s="9"/>
      <c r="J57" s="9"/>
      <c r="K57" s="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7"/>
      <c r="B58" s="3"/>
      <c r="C58" s="3"/>
      <c r="D58" s="3"/>
      <c r="E58" s="7"/>
      <c r="F58" s="7"/>
      <c r="G58" s="4"/>
      <c r="H58" s="4"/>
      <c r="I58" s="9"/>
      <c r="J58" s="9"/>
      <c r="K58" s="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7"/>
      <c r="B59" s="3"/>
      <c r="C59" s="3"/>
      <c r="D59" s="3"/>
      <c r="E59" s="7"/>
      <c r="F59" s="7"/>
      <c r="G59" s="4"/>
      <c r="H59" s="4"/>
      <c r="I59" s="9"/>
      <c r="J59" s="9"/>
      <c r="K59" s="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7"/>
      <c r="B60" s="3"/>
      <c r="C60" s="3"/>
      <c r="D60" s="3"/>
      <c r="E60" s="7"/>
      <c r="F60" s="7"/>
      <c r="G60" s="4"/>
      <c r="H60" s="4"/>
      <c r="I60" s="9"/>
      <c r="J60" s="9"/>
      <c r="K60" s="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7"/>
      <c r="B61" s="3"/>
      <c r="C61" s="3"/>
      <c r="D61" s="3"/>
      <c r="E61" s="7"/>
      <c r="F61" s="7"/>
      <c r="G61" s="4"/>
      <c r="H61" s="4"/>
      <c r="I61" s="9"/>
      <c r="J61" s="9"/>
      <c r="K61" s="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7"/>
      <c r="B62" s="3"/>
      <c r="C62" s="3"/>
      <c r="D62" s="3"/>
      <c r="E62" s="7"/>
      <c r="F62" s="7"/>
      <c r="G62" s="4"/>
      <c r="H62" s="4"/>
      <c r="I62" s="9"/>
      <c r="J62" s="9"/>
      <c r="K62" s="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7"/>
      <c r="B63" s="3"/>
      <c r="C63" s="3"/>
      <c r="D63" s="3"/>
      <c r="E63" s="7"/>
      <c r="F63" s="7"/>
      <c r="G63" s="4"/>
      <c r="H63" s="4"/>
      <c r="I63" s="9"/>
      <c r="J63" s="9"/>
      <c r="K63" s="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7"/>
      <c r="B64" s="4"/>
      <c r="C64" s="4"/>
      <c r="D64" s="3"/>
      <c r="E64" s="7"/>
      <c r="F64" s="7"/>
      <c r="G64" s="4"/>
      <c r="H64" s="4"/>
      <c r="I64" s="9"/>
      <c r="J64" s="9"/>
      <c r="K64" s="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7"/>
      <c r="B65" s="4"/>
      <c r="C65" s="4"/>
      <c r="D65" s="3"/>
      <c r="E65" s="7"/>
      <c r="F65" s="7"/>
      <c r="G65" s="4"/>
      <c r="H65" s="4"/>
      <c r="I65" s="9"/>
      <c r="J65" s="9"/>
      <c r="K65" s="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7"/>
      <c r="B66" s="4"/>
      <c r="C66" s="4"/>
      <c r="D66" s="3"/>
      <c r="E66" s="7"/>
      <c r="F66" s="7"/>
      <c r="G66" s="4"/>
      <c r="H66" s="4"/>
      <c r="I66" s="9"/>
      <c r="J66" s="9"/>
      <c r="K66" s="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7"/>
      <c r="B67" s="4"/>
      <c r="C67" s="4"/>
      <c r="D67" s="3"/>
      <c r="E67" s="7"/>
      <c r="F67" s="7"/>
      <c r="G67" s="4"/>
      <c r="H67" s="4"/>
      <c r="I67" s="9"/>
      <c r="J67" s="9"/>
      <c r="K67" s="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7"/>
      <c r="B68" s="4"/>
      <c r="C68" s="4"/>
      <c r="D68" s="3"/>
      <c r="E68" s="7"/>
      <c r="F68" s="7"/>
      <c r="G68" s="4"/>
      <c r="H68" s="4"/>
      <c r="I68" s="9"/>
      <c r="J68" s="9"/>
      <c r="K68" s="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7"/>
      <c r="B69" s="4"/>
      <c r="C69" s="4"/>
      <c r="D69" s="3"/>
      <c r="E69" s="7"/>
      <c r="F69" s="7"/>
      <c r="G69" s="4"/>
      <c r="H69" s="4"/>
      <c r="I69" s="9"/>
      <c r="J69" s="9"/>
      <c r="K69" s="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7"/>
      <c r="B70" s="4"/>
      <c r="C70" s="4"/>
      <c r="D70" s="3"/>
      <c r="E70" s="7"/>
      <c r="F70" s="7"/>
      <c r="G70" s="4"/>
      <c r="H70" s="4"/>
      <c r="I70" s="9"/>
      <c r="J70" s="9"/>
      <c r="K70" s="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7"/>
      <c r="B71" s="4"/>
      <c r="C71" s="4"/>
      <c r="D71" s="3"/>
      <c r="E71" s="7"/>
      <c r="F71" s="7"/>
      <c r="G71" s="4"/>
      <c r="H71" s="4"/>
      <c r="I71" s="9"/>
      <c r="J71" s="9"/>
      <c r="K71" s="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7"/>
      <c r="B72" s="4"/>
      <c r="C72" s="4"/>
      <c r="D72" s="3"/>
      <c r="E72" s="7"/>
      <c r="F72" s="7"/>
      <c r="G72" s="4"/>
      <c r="H72" s="4"/>
      <c r="I72" s="9"/>
      <c r="J72" s="9"/>
      <c r="K72" s="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7"/>
      <c r="B73" s="4"/>
      <c r="C73" s="4"/>
      <c r="D73" s="3"/>
      <c r="E73" s="7"/>
      <c r="F73" s="7"/>
      <c r="G73" s="4"/>
      <c r="H73" s="4"/>
      <c r="I73" s="9"/>
      <c r="J73" s="9"/>
      <c r="K73" s="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7"/>
      <c r="B74" s="4"/>
      <c r="C74" s="4"/>
      <c r="D74" s="3"/>
      <c r="E74" s="7"/>
      <c r="F74" s="7"/>
      <c r="G74" s="4"/>
      <c r="H74" s="4"/>
      <c r="I74" s="9"/>
      <c r="J74" s="9"/>
      <c r="K74" s="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7"/>
      <c r="B75" s="4"/>
      <c r="C75" s="4"/>
      <c r="D75" s="3"/>
      <c r="E75" s="7"/>
      <c r="F75" s="7"/>
      <c r="G75" s="4"/>
      <c r="H75" s="4"/>
      <c r="I75" s="9"/>
      <c r="J75" s="9"/>
      <c r="K75" s="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7"/>
      <c r="B76" s="4"/>
      <c r="C76" s="4"/>
      <c r="D76" s="3"/>
      <c r="E76" s="7"/>
      <c r="F76" s="7"/>
      <c r="G76" s="4"/>
      <c r="H76" s="4"/>
      <c r="I76" s="9"/>
      <c r="J76" s="9"/>
      <c r="K76" s="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7"/>
      <c r="B77" s="4"/>
      <c r="C77" s="4"/>
      <c r="D77" s="3"/>
      <c r="E77" s="7"/>
      <c r="F77" s="7"/>
      <c r="G77" s="4"/>
      <c r="H77" s="4"/>
      <c r="I77" s="9"/>
      <c r="J77" s="9"/>
      <c r="K77" s="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7"/>
      <c r="B78" s="4"/>
      <c r="C78" s="4"/>
      <c r="D78" s="3"/>
      <c r="E78" s="7"/>
      <c r="F78" s="7"/>
      <c r="G78" s="4"/>
      <c r="H78" s="4"/>
      <c r="I78" s="9"/>
      <c r="J78" s="9"/>
      <c r="K78" s="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7"/>
      <c r="B79" s="4"/>
      <c r="C79" s="4"/>
      <c r="D79" s="3"/>
      <c r="E79" s="7"/>
      <c r="F79" s="7"/>
      <c r="G79" s="4"/>
      <c r="H79" s="4"/>
      <c r="I79" s="9"/>
      <c r="J79" s="9"/>
      <c r="K79" s="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7"/>
      <c r="B80" s="4"/>
      <c r="C80" s="4"/>
      <c r="D80" s="3"/>
      <c r="E80" s="7"/>
      <c r="F80" s="7"/>
      <c r="G80" s="4"/>
      <c r="H80" s="4"/>
      <c r="I80" s="9"/>
      <c r="J80" s="9"/>
      <c r="K80" s="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7"/>
      <c r="B81" s="4"/>
      <c r="C81" s="4"/>
      <c r="D81" s="3"/>
      <c r="E81" s="7"/>
      <c r="F81" s="7"/>
      <c r="G81" s="4"/>
      <c r="H81" s="4"/>
      <c r="I81" s="9"/>
      <c r="J81" s="9"/>
      <c r="K81" s="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7"/>
      <c r="B82" s="4"/>
      <c r="C82" s="4"/>
      <c r="D82" s="3"/>
      <c r="E82" s="7"/>
      <c r="F82" s="7"/>
      <c r="G82" s="4"/>
      <c r="H82" s="4"/>
      <c r="I82" s="9"/>
      <c r="J82" s="9"/>
      <c r="K82" s="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7"/>
      <c r="B83" s="4"/>
      <c r="C83" s="4"/>
      <c r="D83" s="3"/>
      <c r="E83" s="7"/>
      <c r="F83" s="7"/>
      <c r="G83" s="4"/>
      <c r="H83" s="4"/>
      <c r="I83" s="9"/>
      <c r="J83" s="9"/>
      <c r="K83" s="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7"/>
      <c r="B84" s="4"/>
      <c r="C84" s="4"/>
      <c r="D84" s="3"/>
      <c r="E84" s="7"/>
      <c r="F84" s="7"/>
      <c r="G84" s="4"/>
      <c r="H84" s="4"/>
      <c r="I84" s="9"/>
      <c r="J84" s="9"/>
      <c r="K84" s="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7"/>
      <c r="B85" s="4"/>
      <c r="C85" s="4"/>
      <c r="D85" s="3"/>
      <c r="E85" s="7"/>
      <c r="F85" s="7"/>
      <c r="G85" s="4"/>
      <c r="H85" s="4"/>
      <c r="I85" s="9"/>
      <c r="J85" s="9"/>
      <c r="K85" s="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7"/>
      <c r="B86" s="4"/>
      <c r="C86" s="4"/>
      <c r="D86" s="3"/>
      <c r="E86" s="7"/>
      <c r="F86" s="7"/>
      <c r="G86" s="4"/>
      <c r="H86" s="4"/>
      <c r="I86" s="9"/>
      <c r="J86" s="9"/>
      <c r="K86" s="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7"/>
      <c r="B87" s="4"/>
      <c r="C87" s="4"/>
      <c r="D87" s="3"/>
      <c r="E87" s="7"/>
      <c r="F87" s="7"/>
      <c r="G87" s="4"/>
      <c r="H87" s="4"/>
      <c r="I87" s="9"/>
      <c r="J87" s="9"/>
      <c r="K87" s="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7"/>
      <c r="B88" s="4"/>
      <c r="C88" s="4"/>
      <c r="D88" s="3"/>
      <c r="E88" s="7"/>
      <c r="F88" s="7"/>
      <c r="G88" s="4"/>
      <c r="H88" s="4"/>
      <c r="I88" s="9"/>
      <c r="J88" s="9"/>
      <c r="K88" s="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7"/>
      <c r="B89" s="4"/>
      <c r="C89" s="4"/>
      <c r="D89" s="3"/>
      <c r="E89" s="7"/>
      <c r="F89" s="7"/>
      <c r="G89" s="4"/>
      <c r="H89" s="4"/>
      <c r="I89" s="9"/>
      <c r="J89" s="9"/>
      <c r="K89" s="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7"/>
      <c r="B90" s="4"/>
      <c r="C90" s="4"/>
      <c r="D90" s="3"/>
      <c r="E90" s="7"/>
      <c r="F90" s="7"/>
      <c r="G90" s="4"/>
      <c r="H90" s="4"/>
      <c r="I90" s="9"/>
      <c r="J90" s="9"/>
      <c r="K90" s="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7"/>
      <c r="B91" s="4"/>
      <c r="C91" s="4"/>
      <c r="D91" s="3"/>
      <c r="E91" s="7"/>
      <c r="F91" s="7"/>
      <c r="G91" s="4"/>
      <c r="H91" s="4"/>
      <c r="I91" s="9"/>
      <c r="J91" s="9"/>
      <c r="K91" s="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7"/>
      <c r="B92" s="4"/>
      <c r="C92" s="4"/>
      <c r="D92" s="3"/>
      <c r="E92" s="7"/>
      <c r="F92" s="7"/>
      <c r="G92" s="4"/>
      <c r="H92" s="4"/>
      <c r="I92" s="9"/>
      <c r="J92" s="9"/>
      <c r="K92" s="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7"/>
      <c r="B93" s="4"/>
      <c r="C93" s="4"/>
      <c r="D93" s="3"/>
      <c r="E93" s="7"/>
      <c r="F93" s="7"/>
      <c r="G93" s="4"/>
      <c r="H93" s="4"/>
      <c r="I93" s="9"/>
      <c r="J93" s="9"/>
      <c r="K93" s="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7"/>
      <c r="B94" s="4"/>
      <c r="C94" s="4"/>
      <c r="D94" s="3"/>
      <c r="E94" s="7"/>
      <c r="F94" s="7"/>
      <c r="G94" s="4"/>
      <c r="H94" s="4"/>
      <c r="I94" s="9"/>
      <c r="J94" s="9"/>
      <c r="K94" s="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7"/>
      <c r="B95" s="4"/>
      <c r="C95" s="4"/>
      <c r="D95" s="3"/>
      <c r="E95" s="7"/>
      <c r="F95" s="7"/>
      <c r="G95" s="4"/>
      <c r="H95" s="4"/>
      <c r="I95" s="9"/>
      <c r="J95" s="9"/>
      <c r="K95" s="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7"/>
      <c r="B96" s="4"/>
      <c r="C96" s="4"/>
      <c r="D96" s="3"/>
      <c r="E96" s="7"/>
      <c r="F96" s="7"/>
      <c r="G96" s="4"/>
      <c r="H96" s="4"/>
      <c r="I96" s="9"/>
      <c r="J96" s="9"/>
      <c r="K96" s="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7"/>
      <c r="B97" s="4"/>
      <c r="C97" s="4"/>
      <c r="D97" s="3"/>
      <c r="E97" s="7"/>
      <c r="F97" s="7"/>
      <c r="G97" s="4"/>
      <c r="H97" s="4"/>
      <c r="I97" s="9"/>
      <c r="J97" s="9"/>
      <c r="K97" s="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7"/>
      <c r="B98" s="4"/>
      <c r="C98" s="4"/>
      <c r="D98" s="3"/>
      <c r="E98" s="7"/>
      <c r="F98" s="7"/>
      <c r="G98" s="4"/>
      <c r="H98" s="4"/>
      <c r="I98" s="9"/>
      <c r="J98" s="9"/>
      <c r="K98" s="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7"/>
      <c r="B99" s="4"/>
      <c r="C99" s="4"/>
      <c r="D99" s="3"/>
      <c r="E99" s="7"/>
      <c r="F99" s="7"/>
      <c r="G99" s="4"/>
      <c r="H99" s="4"/>
      <c r="I99" s="9"/>
      <c r="J99" s="9"/>
      <c r="K99" s="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7"/>
      <c r="B100" s="4"/>
      <c r="C100" s="4"/>
      <c r="D100" s="3"/>
      <c r="E100" s="7"/>
      <c r="F100" s="7"/>
      <c r="G100" s="4"/>
      <c r="H100" s="4"/>
      <c r="I100" s="9"/>
      <c r="J100" s="9"/>
      <c r="K100" s="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7"/>
      <c r="B101" s="4"/>
      <c r="C101" s="4"/>
      <c r="D101" s="3"/>
      <c r="E101" s="7"/>
      <c r="F101" s="7"/>
      <c r="G101" s="4"/>
      <c r="H101" s="4"/>
      <c r="I101" s="9"/>
      <c r="J101" s="9"/>
      <c r="K101" s="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7"/>
      <c r="B102" s="4"/>
      <c r="C102" s="4"/>
      <c r="D102" s="3"/>
      <c r="E102" s="7"/>
      <c r="F102" s="7"/>
      <c r="G102" s="4"/>
      <c r="H102" s="4"/>
      <c r="I102" s="9"/>
      <c r="J102" s="9"/>
      <c r="K102" s="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7"/>
      <c r="B103" s="4"/>
      <c r="C103" s="4"/>
      <c r="D103" s="3"/>
      <c r="E103" s="7"/>
      <c r="F103" s="7"/>
      <c r="G103" s="4"/>
      <c r="H103" s="4"/>
      <c r="I103" s="9"/>
      <c r="J103" s="9"/>
      <c r="K103" s="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7"/>
      <c r="B104" s="4"/>
      <c r="C104" s="4"/>
      <c r="D104" s="3"/>
      <c r="E104" s="7"/>
      <c r="F104" s="7"/>
      <c r="G104" s="4"/>
      <c r="H104" s="4"/>
      <c r="I104" s="9"/>
      <c r="J104" s="9"/>
      <c r="K104" s="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7"/>
      <c r="B105" s="4"/>
      <c r="C105" s="4"/>
      <c r="D105" s="3"/>
      <c r="E105" s="7"/>
      <c r="F105" s="7"/>
      <c r="G105" s="4"/>
      <c r="H105" s="4"/>
      <c r="I105" s="9"/>
      <c r="J105" s="9"/>
      <c r="K105" s="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7"/>
      <c r="B106" s="4"/>
      <c r="C106" s="4"/>
      <c r="D106" s="3"/>
      <c r="E106" s="7"/>
      <c r="F106" s="7"/>
      <c r="G106" s="4"/>
      <c r="H106" s="4"/>
      <c r="I106" s="9"/>
      <c r="J106" s="9"/>
      <c r="K106" s="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7"/>
      <c r="B107" s="4"/>
      <c r="C107" s="4"/>
      <c r="D107" s="3"/>
      <c r="E107" s="7"/>
      <c r="F107" s="7"/>
      <c r="G107" s="4"/>
      <c r="H107" s="4"/>
      <c r="I107" s="9"/>
      <c r="J107" s="9"/>
      <c r="K107" s="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7"/>
      <c r="B108" s="4"/>
      <c r="C108" s="4"/>
      <c r="D108" s="3"/>
      <c r="E108" s="7"/>
      <c r="F108" s="7"/>
      <c r="G108" s="4"/>
      <c r="H108" s="4"/>
      <c r="I108" s="9"/>
      <c r="J108" s="9"/>
      <c r="K108" s="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7"/>
      <c r="B109" s="4"/>
      <c r="C109" s="4"/>
      <c r="D109" s="3"/>
      <c r="E109" s="7"/>
      <c r="F109" s="7"/>
      <c r="G109" s="4"/>
      <c r="H109" s="4"/>
      <c r="I109" s="9"/>
      <c r="J109" s="9"/>
      <c r="K109" s="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7"/>
      <c r="B110" s="4"/>
      <c r="C110" s="4"/>
      <c r="D110" s="3"/>
      <c r="E110" s="7"/>
      <c r="F110" s="7"/>
      <c r="G110" s="4"/>
      <c r="H110" s="4"/>
      <c r="I110" s="9"/>
      <c r="J110" s="9"/>
      <c r="K110" s="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7"/>
      <c r="B111" s="4"/>
      <c r="C111" s="4"/>
      <c r="D111" s="3"/>
      <c r="E111" s="7"/>
      <c r="F111" s="7"/>
      <c r="G111" s="4"/>
      <c r="H111" s="4"/>
      <c r="I111" s="9"/>
      <c r="J111" s="9"/>
      <c r="K111" s="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7"/>
      <c r="B112" s="4"/>
      <c r="C112" s="4"/>
      <c r="D112" s="3"/>
      <c r="E112" s="7"/>
      <c r="F112" s="7"/>
      <c r="G112" s="4"/>
      <c r="H112" s="4"/>
      <c r="I112" s="9"/>
      <c r="J112" s="9"/>
      <c r="K112" s="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7"/>
      <c r="B113" s="4"/>
      <c r="C113" s="4"/>
      <c r="D113" s="3"/>
      <c r="E113" s="7"/>
      <c r="F113" s="7"/>
      <c r="G113" s="4"/>
      <c r="H113" s="4"/>
      <c r="I113" s="9"/>
      <c r="J113" s="9"/>
      <c r="K113" s="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7"/>
      <c r="B114" s="4"/>
      <c r="C114" s="4"/>
      <c r="D114" s="3"/>
      <c r="E114" s="7"/>
      <c r="F114" s="7"/>
      <c r="G114" s="4"/>
      <c r="H114" s="4"/>
      <c r="I114" s="9"/>
      <c r="J114" s="9"/>
      <c r="K114" s="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7"/>
      <c r="B115" s="4"/>
      <c r="C115" s="4"/>
      <c r="D115" s="3"/>
      <c r="E115" s="7"/>
      <c r="F115" s="7"/>
      <c r="G115" s="4"/>
      <c r="H115" s="4"/>
      <c r="I115" s="9"/>
      <c r="J115" s="9"/>
      <c r="K115" s="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7"/>
      <c r="B116" s="4"/>
      <c r="C116" s="4"/>
      <c r="D116" s="3"/>
      <c r="E116" s="7"/>
      <c r="F116" s="7"/>
      <c r="G116" s="4"/>
      <c r="H116" s="4"/>
      <c r="I116" s="9"/>
      <c r="J116" s="9"/>
      <c r="K116" s="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7"/>
      <c r="B117" s="4"/>
      <c r="C117" s="4"/>
      <c r="D117" s="3"/>
      <c r="E117" s="7"/>
      <c r="F117" s="7"/>
      <c r="G117" s="4"/>
      <c r="H117" s="4"/>
      <c r="I117" s="9"/>
      <c r="J117" s="9"/>
      <c r="K117" s="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7"/>
      <c r="B118" s="4"/>
      <c r="C118" s="4"/>
      <c r="D118" s="3"/>
      <c r="E118" s="7"/>
      <c r="F118" s="7"/>
      <c r="G118" s="4"/>
      <c r="H118" s="4"/>
      <c r="I118" s="9"/>
      <c r="J118" s="9"/>
      <c r="K118" s="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7"/>
      <c r="B119" s="4"/>
      <c r="C119" s="4"/>
      <c r="D119" s="3"/>
      <c r="E119" s="7"/>
      <c r="F119" s="7"/>
      <c r="G119" s="4"/>
      <c r="H119" s="4"/>
      <c r="I119" s="9"/>
      <c r="J119" s="9"/>
      <c r="K119" s="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7"/>
      <c r="B120" s="4"/>
      <c r="C120" s="4"/>
      <c r="D120" s="3"/>
      <c r="E120" s="7"/>
      <c r="F120" s="7"/>
      <c r="G120" s="4"/>
      <c r="H120" s="4"/>
      <c r="I120" s="9"/>
      <c r="J120" s="9"/>
      <c r="K120" s="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7"/>
      <c r="B121" s="4"/>
      <c r="C121" s="4"/>
      <c r="D121" s="3"/>
      <c r="E121" s="7"/>
      <c r="F121" s="7"/>
      <c r="G121" s="4"/>
      <c r="H121" s="4"/>
      <c r="I121" s="9"/>
      <c r="J121" s="9"/>
      <c r="K121" s="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7"/>
      <c r="B122" s="4"/>
      <c r="C122" s="4"/>
      <c r="D122" s="3"/>
      <c r="E122" s="7"/>
      <c r="F122" s="7"/>
      <c r="G122" s="4"/>
      <c r="H122" s="4"/>
      <c r="I122" s="9"/>
      <c r="J122" s="9"/>
      <c r="K122" s="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7"/>
      <c r="B123" s="4"/>
      <c r="C123" s="4"/>
      <c r="D123" s="3"/>
      <c r="E123" s="7"/>
      <c r="F123" s="7"/>
      <c r="G123" s="4"/>
      <c r="H123" s="4"/>
      <c r="I123" s="9"/>
      <c r="J123" s="9"/>
      <c r="K123" s="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7"/>
      <c r="B124" s="4"/>
      <c r="C124" s="4"/>
      <c r="D124" s="3"/>
      <c r="E124" s="7"/>
      <c r="F124" s="7"/>
      <c r="G124" s="4"/>
      <c r="H124" s="4"/>
      <c r="I124" s="9"/>
      <c r="J124" s="9"/>
      <c r="K124" s="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7"/>
      <c r="B125" s="4"/>
      <c r="C125" s="4"/>
      <c r="D125" s="3"/>
      <c r="E125" s="7"/>
      <c r="F125" s="7"/>
      <c r="G125" s="4"/>
      <c r="H125" s="4"/>
      <c r="I125" s="9"/>
      <c r="J125" s="9"/>
      <c r="K125" s="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7"/>
      <c r="B126" s="4"/>
      <c r="C126" s="4"/>
      <c r="D126" s="3"/>
      <c r="E126" s="7"/>
      <c r="F126" s="7"/>
      <c r="G126" s="4"/>
      <c r="H126" s="4"/>
      <c r="I126" s="9"/>
      <c r="J126" s="9"/>
      <c r="K126" s="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7"/>
      <c r="B127" s="4"/>
      <c r="C127" s="4"/>
      <c r="D127" s="3"/>
      <c r="E127" s="7"/>
      <c r="F127" s="7"/>
      <c r="G127" s="4"/>
      <c r="H127" s="4"/>
      <c r="I127" s="9"/>
      <c r="J127" s="9"/>
      <c r="K127" s="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7"/>
      <c r="B128" s="4"/>
      <c r="C128" s="4"/>
      <c r="D128" s="3"/>
      <c r="E128" s="7"/>
      <c r="F128" s="7"/>
      <c r="G128" s="4"/>
      <c r="H128" s="4"/>
      <c r="I128" s="9"/>
      <c r="J128" s="9"/>
      <c r="K128" s="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7"/>
      <c r="B129" s="4"/>
      <c r="C129" s="4"/>
      <c r="D129" s="3"/>
      <c r="E129" s="7"/>
      <c r="F129" s="7"/>
      <c r="G129" s="4"/>
      <c r="H129" s="4"/>
      <c r="I129" s="9"/>
      <c r="J129" s="9"/>
      <c r="K129" s="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7"/>
      <c r="B130" s="4"/>
      <c r="C130" s="4"/>
      <c r="D130" s="3"/>
      <c r="E130" s="7"/>
      <c r="F130" s="7"/>
      <c r="G130" s="4"/>
      <c r="H130" s="4"/>
      <c r="I130" s="9"/>
      <c r="J130" s="9"/>
      <c r="K130" s="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7"/>
      <c r="B131" s="4"/>
      <c r="C131" s="4"/>
      <c r="D131" s="3"/>
      <c r="E131" s="7"/>
      <c r="F131" s="7"/>
      <c r="G131" s="4"/>
      <c r="H131" s="4"/>
      <c r="I131" s="9"/>
      <c r="J131" s="9"/>
      <c r="K131" s="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7"/>
      <c r="B132" s="4"/>
      <c r="C132" s="4"/>
      <c r="D132" s="3"/>
      <c r="E132" s="7"/>
      <c r="F132" s="7"/>
      <c r="G132" s="4"/>
      <c r="H132" s="4"/>
      <c r="I132" s="9"/>
      <c r="J132" s="9"/>
      <c r="K132" s="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7"/>
      <c r="B133" s="4"/>
      <c r="C133" s="4"/>
      <c r="D133" s="3"/>
      <c r="E133" s="7"/>
      <c r="F133" s="7"/>
      <c r="G133" s="4"/>
      <c r="H133" s="4"/>
      <c r="I133" s="9"/>
      <c r="J133" s="9"/>
      <c r="K133" s="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7"/>
      <c r="B134" s="4"/>
      <c r="C134" s="4"/>
      <c r="D134" s="3"/>
      <c r="E134" s="7"/>
      <c r="F134" s="7"/>
      <c r="G134" s="4"/>
      <c r="H134" s="4"/>
      <c r="I134" s="9"/>
      <c r="J134" s="9"/>
      <c r="K134" s="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7"/>
      <c r="B135" s="4"/>
      <c r="C135" s="4"/>
      <c r="D135" s="3"/>
      <c r="E135" s="7"/>
      <c r="F135" s="7"/>
      <c r="G135" s="4"/>
      <c r="H135" s="4"/>
      <c r="I135" s="9"/>
      <c r="J135" s="9"/>
      <c r="K135" s="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7"/>
      <c r="B136" s="4"/>
      <c r="C136" s="4"/>
      <c r="D136" s="3"/>
      <c r="E136" s="7"/>
      <c r="F136" s="7"/>
      <c r="G136" s="4"/>
      <c r="H136" s="4"/>
      <c r="I136" s="9"/>
      <c r="J136" s="9"/>
      <c r="K136" s="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7"/>
      <c r="B137" s="4"/>
      <c r="C137" s="4"/>
      <c r="D137" s="3"/>
      <c r="E137" s="7"/>
      <c r="F137" s="7"/>
      <c r="G137" s="4"/>
      <c r="H137" s="4"/>
      <c r="I137" s="9"/>
      <c r="J137" s="9"/>
      <c r="K137" s="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7"/>
      <c r="B138" s="4"/>
      <c r="C138" s="4"/>
      <c r="D138" s="3"/>
      <c r="E138" s="7"/>
      <c r="F138" s="7"/>
      <c r="G138" s="4"/>
      <c r="H138" s="4"/>
      <c r="I138" s="9"/>
      <c r="J138" s="9"/>
      <c r="K138" s="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7"/>
      <c r="B139" s="4"/>
      <c r="C139" s="4"/>
      <c r="D139" s="3"/>
      <c r="E139" s="7"/>
      <c r="F139" s="7"/>
      <c r="G139" s="4"/>
      <c r="H139" s="4"/>
      <c r="I139" s="9"/>
      <c r="J139" s="9"/>
      <c r="K139" s="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7"/>
      <c r="B140" s="4"/>
      <c r="C140" s="4"/>
      <c r="D140" s="3"/>
      <c r="E140" s="7"/>
      <c r="F140" s="7"/>
      <c r="G140" s="4"/>
      <c r="H140" s="4"/>
      <c r="I140" s="9"/>
      <c r="J140" s="9"/>
      <c r="K140" s="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7"/>
      <c r="B141" s="4"/>
      <c r="C141" s="4"/>
      <c r="D141" s="3"/>
      <c r="E141" s="7"/>
      <c r="F141" s="7"/>
      <c r="G141" s="4"/>
      <c r="H141" s="4"/>
      <c r="I141" s="9"/>
      <c r="J141" s="9"/>
      <c r="K141" s="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7"/>
      <c r="B142" s="4"/>
      <c r="C142" s="4"/>
      <c r="D142" s="3"/>
      <c r="E142" s="7"/>
      <c r="F142" s="7"/>
      <c r="G142" s="4"/>
      <c r="H142" s="4"/>
      <c r="I142" s="9"/>
      <c r="J142" s="9"/>
      <c r="K142" s="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7"/>
      <c r="B143" s="4"/>
      <c r="C143" s="4"/>
      <c r="D143" s="3"/>
      <c r="E143" s="7"/>
      <c r="F143" s="7"/>
      <c r="G143" s="4"/>
      <c r="H143" s="4"/>
      <c r="I143" s="9"/>
      <c r="J143" s="9"/>
      <c r="K143" s="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7"/>
      <c r="B144" s="4"/>
      <c r="C144" s="4"/>
      <c r="D144" s="3"/>
      <c r="E144" s="7"/>
      <c r="F144" s="7"/>
      <c r="G144" s="4"/>
      <c r="H144" s="4"/>
      <c r="I144" s="9"/>
      <c r="J144" s="9"/>
      <c r="K144" s="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7"/>
      <c r="B145" s="4"/>
      <c r="C145" s="4"/>
      <c r="D145" s="3"/>
      <c r="E145" s="7"/>
      <c r="F145" s="7"/>
      <c r="G145" s="4"/>
      <c r="H145" s="4"/>
      <c r="I145" s="9"/>
      <c r="J145" s="9"/>
      <c r="K145" s="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7"/>
      <c r="B146" s="4"/>
      <c r="C146" s="4"/>
      <c r="D146" s="3"/>
      <c r="E146" s="7"/>
      <c r="F146" s="7"/>
      <c r="G146" s="4"/>
      <c r="H146" s="4"/>
      <c r="I146" s="9"/>
      <c r="J146" s="9"/>
      <c r="K146" s="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7"/>
      <c r="B147" s="4"/>
      <c r="C147" s="4"/>
      <c r="D147" s="3"/>
      <c r="E147" s="7"/>
      <c r="F147" s="7"/>
      <c r="G147" s="4"/>
      <c r="H147" s="4"/>
      <c r="I147" s="9"/>
      <c r="J147" s="9"/>
      <c r="K147" s="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7"/>
      <c r="B148" s="4"/>
      <c r="C148" s="4"/>
      <c r="D148" s="3"/>
      <c r="E148" s="7"/>
      <c r="F148" s="7"/>
      <c r="G148" s="4"/>
      <c r="H148" s="4"/>
      <c r="I148" s="9"/>
      <c r="J148" s="9"/>
      <c r="K148" s="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7"/>
      <c r="B149" s="4"/>
      <c r="C149" s="4"/>
      <c r="D149" s="3"/>
      <c r="E149" s="7"/>
      <c r="F149" s="7"/>
      <c r="G149" s="4"/>
      <c r="H149" s="4"/>
      <c r="I149" s="9"/>
      <c r="J149" s="9"/>
      <c r="K149" s="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7"/>
      <c r="B150" s="4"/>
      <c r="C150" s="4"/>
      <c r="D150" s="3"/>
      <c r="E150" s="7"/>
      <c r="F150" s="7"/>
      <c r="G150" s="4"/>
      <c r="H150" s="4"/>
      <c r="I150" s="9"/>
      <c r="J150" s="9"/>
      <c r="K150" s="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7"/>
      <c r="B151" s="4"/>
      <c r="C151" s="4"/>
      <c r="D151" s="3"/>
      <c r="E151" s="7"/>
      <c r="F151" s="7"/>
      <c r="G151" s="4"/>
      <c r="H151" s="4"/>
      <c r="I151" s="9"/>
      <c r="J151" s="9"/>
      <c r="K151" s="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7"/>
      <c r="B152" s="4"/>
      <c r="C152" s="4"/>
      <c r="D152" s="3"/>
      <c r="E152" s="7"/>
      <c r="F152" s="7"/>
      <c r="G152" s="4"/>
      <c r="H152" s="4"/>
      <c r="I152" s="9"/>
      <c r="J152" s="9"/>
      <c r="K152" s="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7"/>
      <c r="B153" s="4"/>
      <c r="C153" s="4"/>
      <c r="D153" s="3"/>
      <c r="E153" s="7"/>
      <c r="F153" s="7"/>
      <c r="G153" s="4"/>
      <c r="H153" s="4"/>
      <c r="I153" s="9"/>
      <c r="J153" s="9"/>
      <c r="K153" s="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7"/>
      <c r="B154" s="4"/>
      <c r="C154" s="4"/>
      <c r="D154" s="3"/>
      <c r="E154" s="7"/>
      <c r="F154" s="7"/>
      <c r="G154" s="4"/>
      <c r="H154" s="4"/>
      <c r="I154" s="9"/>
      <c r="J154" s="9"/>
      <c r="K154" s="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7"/>
      <c r="B155" s="4"/>
      <c r="C155" s="4"/>
      <c r="D155" s="3"/>
      <c r="E155" s="7"/>
      <c r="F155" s="7"/>
      <c r="G155" s="4"/>
      <c r="H155" s="4"/>
      <c r="I155" s="9"/>
      <c r="J155" s="9"/>
      <c r="K155" s="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7"/>
      <c r="B156" s="4"/>
      <c r="C156" s="4"/>
      <c r="D156" s="3"/>
      <c r="E156" s="7"/>
      <c r="F156" s="7"/>
      <c r="G156" s="4"/>
      <c r="H156" s="4"/>
      <c r="I156" s="9"/>
      <c r="J156" s="9"/>
      <c r="K156" s="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7"/>
      <c r="B157" s="4"/>
      <c r="C157" s="4"/>
      <c r="D157" s="3"/>
      <c r="E157" s="7"/>
      <c r="F157" s="7"/>
      <c r="G157" s="4"/>
      <c r="H157" s="4"/>
      <c r="I157" s="9"/>
      <c r="J157" s="9"/>
      <c r="K157" s="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7"/>
      <c r="B158" s="4"/>
      <c r="C158" s="4"/>
      <c r="D158" s="3"/>
      <c r="E158" s="7"/>
      <c r="F158" s="7"/>
      <c r="G158" s="4"/>
      <c r="H158" s="4"/>
      <c r="I158" s="9"/>
      <c r="J158" s="9"/>
      <c r="K158" s="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7"/>
      <c r="B159" s="4"/>
      <c r="C159" s="4"/>
      <c r="D159" s="3"/>
      <c r="E159" s="7"/>
      <c r="F159" s="7"/>
      <c r="G159" s="4"/>
      <c r="H159" s="4"/>
      <c r="I159" s="9"/>
      <c r="J159" s="9"/>
      <c r="K159" s="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7"/>
      <c r="B160" s="4"/>
      <c r="C160" s="4"/>
      <c r="D160" s="3"/>
      <c r="E160" s="7"/>
      <c r="F160" s="7"/>
      <c r="G160" s="4"/>
      <c r="H160" s="4"/>
      <c r="I160" s="9"/>
      <c r="J160" s="9"/>
      <c r="K160" s="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7"/>
      <c r="B161" s="4"/>
      <c r="C161" s="4"/>
      <c r="D161" s="3"/>
      <c r="E161" s="7"/>
      <c r="F161" s="7"/>
      <c r="G161" s="4"/>
      <c r="H161" s="4"/>
      <c r="I161" s="9"/>
      <c r="J161" s="9"/>
      <c r="K161" s="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7"/>
      <c r="B162" s="4"/>
      <c r="C162" s="4"/>
      <c r="D162" s="3"/>
      <c r="E162" s="7"/>
      <c r="F162" s="7"/>
      <c r="G162" s="4"/>
      <c r="H162" s="4"/>
      <c r="I162" s="9"/>
      <c r="J162" s="9"/>
      <c r="K162" s="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7"/>
      <c r="B163" s="4"/>
      <c r="C163" s="4"/>
      <c r="D163" s="3"/>
      <c r="E163" s="7"/>
      <c r="F163" s="7"/>
      <c r="G163" s="4"/>
      <c r="H163" s="4"/>
      <c r="I163" s="9"/>
      <c r="J163" s="9"/>
      <c r="K163" s="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7"/>
      <c r="B164" s="4"/>
      <c r="C164" s="4"/>
      <c r="D164" s="3"/>
      <c r="E164" s="7"/>
      <c r="F164" s="7"/>
      <c r="G164" s="4"/>
      <c r="H164" s="4"/>
      <c r="I164" s="9"/>
      <c r="J164" s="9"/>
      <c r="K164" s="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7"/>
      <c r="B165" s="4"/>
      <c r="C165" s="4"/>
      <c r="D165" s="3"/>
      <c r="E165" s="7"/>
      <c r="F165" s="7"/>
      <c r="G165" s="4"/>
      <c r="H165" s="4"/>
      <c r="I165" s="9"/>
      <c r="J165" s="9"/>
      <c r="K165" s="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7"/>
      <c r="B166" s="4"/>
      <c r="C166" s="4"/>
      <c r="D166" s="3"/>
      <c r="E166" s="7"/>
      <c r="F166" s="7"/>
      <c r="G166" s="4"/>
      <c r="H166" s="4"/>
      <c r="I166" s="9"/>
      <c r="J166" s="9"/>
      <c r="K166" s="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7"/>
      <c r="B167" s="4"/>
      <c r="C167" s="4"/>
      <c r="D167" s="3"/>
      <c r="E167" s="7"/>
      <c r="F167" s="7"/>
      <c r="G167" s="4"/>
      <c r="H167" s="4"/>
      <c r="I167" s="9"/>
      <c r="J167" s="9"/>
      <c r="K167" s="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7"/>
      <c r="B168" s="4"/>
      <c r="C168" s="4"/>
      <c r="D168" s="3"/>
      <c r="E168" s="7"/>
      <c r="F168" s="7"/>
      <c r="G168" s="4"/>
      <c r="H168" s="4"/>
      <c r="I168" s="9"/>
      <c r="J168" s="9"/>
      <c r="K168" s="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7"/>
      <c r="B169" s="4"/>
      <c r="C169" s="4"/>
      <c r="D169" s="3"/>
      <c r="E169" s="7"/>
      <c r="F169" s="7"/>
      <c r="G169" s="4"/>
      <c r="H169" s="4"/>
      <c r="I169" s="9"/>
      <c r="J169" s="9"/>
      <c r="K169" s="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7"/>
      <c r="B170" s="4"/>
      <c r="C170" s="4"/>
      <c r="D170" s="3"/>
      <c r="E170" s="7"/>
      <c r="F170" s="7"/>
      <c r="G170" s="4"/>
      <c r="H170" s="4"/>
      <c r="I170" s="9"/>
      <c r="J170" s="9"/>
      <c r="K170" s="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7"/>
      <c r="B171" s="4"/>
      <c r="C171" s="4"/>
      <c r="D171" s="3"/>
      <c r="E171" s="7"/>
      <c r="F171" s="7"/>
      <c r="G171" s="4"/>
      <c r="H171" s="4"/>
      <c r="I171" s="9"/>
      <c r="J171" s="9"/>
      <c r="K171" s="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7"/>
      <c r="B172" s="4"/>
      <c r="C172" s="4"/>
      <c r="D172" s="3"/>
      <c r="E172" s="7"/>
      <c r="F172" s="7"/>
      <c r="G172" s="4"/>
      <c r="H172" s="4"/>
      <c r="I172" s="9"/>
      <c r="J172" s="9"/>
      <c r="K172" s="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7"/>
      <c r="B173" s="4"/>
      <c r="C173" s="4"/>
      <c r="D173" s="3"/>
      <c r="E173" s="7"/>
      <c r="F173" s="7"/>
      <c r="G173" s="4"/>
      <c r="H173" s="4"/>
      <c r="I173" s="9"/>
      <c r="J173" s="9"/>
      <c r="K173" s="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7"/>
      <c r="B174" s="4"/>
      <c r="C174" s="4"/>
      <c r="D174" s="3"/>
      <c r="E174" s="7"/>
      <c r="F174" s="7"/>
      <c r="G174" s="4"/>
      <c r="H174" s="4"/>
      <c r="I174" s="9"/>
      <c r="J174" s="9"/>
      <c r="K174" s="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7"/>
      <c r="B175" s="4"/>
      <c r="C175" s="4"/>
      <c r="D175" s="3"/>
      <c r="E175" s="7"/>
      <c r="F175" s="7"/>
      <c r="G175" s="4"/>
      <c r="H175" s="4"/>
      <c r="I175" s="9"/>
      <c r="J175" s="9"/>
      <c r="K175" s="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7"/>
      <c r="B176" s="4"/>
      <c r="C176" s="4"/>
      <c r="D176" s="3"/>
      <c r="E176" s="7"/>
      <c r="F176" s="7"/>
      <c r="G176" s="4"/>
      <c r="H176" s="4"/>
      <c r="I176" s="9"/>
      <c r="J176" s="9"/>
      <c r="K176" s="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7"/>
      <c r="B177" s="4"/>
      <c r="C177" s="4"/>
      <c r="D177" s="3"/>
      <c r="E177" s="7"/>
      <c r="F177" s="7"/>
      <c r="G177" s="4"/>
      <c r="H177" s="4"/>
      <c r="I177" s="9"/>
      <c r="J177" s="9"/>
      <c r="K177" s="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7"/>
      <c r="B178" s="4"/>
      <c r="C178" s="4"/>
      <c r="D178" s="3"/>
      <c r="E178" s="7"/>
      <c r="F178" s="7"/>
      <c r="G178" s="4"/>
      <c r="H178" s="4"/>
      <c r="I178" s="9"/>
      <c r="J178" s="9"/>
      <c r="K178" s="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7"/>
      <c r="B179" s="4"/>
      <c r="C179" s="4"/>
      <c r="D179" s="3"/>
      <c r="E179" s="7"/>
      <c r="F179" s="7"/>
      <c r="G179" s="4"/>
      <c r="H179" s="4"/>
      <c r="I179" s="9"/>
      <c r="J179" s="9"/>
      <c r="K179" s="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7"/>
      <c r="B180" s="4"/>
      <c r="C180" s="4"/>
      <c r="D180" s="3"/>
      <c r="E180" s="7"/>
      <c r="F180" s="7"/>
      <c r="G180" s="4"/>
      <c r="H180" s="4"/>
      <c r="I180" s="9"/>
      <c r="J180" s="9"/>
      <c r="K180" s="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7"/>
      <c r="B181" s="4"/>
      <c r="C181" s="4"/>
      <c r="D181" s="3"/>
      <c r="E181" s="7"/>
      <c r="F181" s="7"/>
      <c r="G181" s="4"/>
      <c r="H181" s="4"/>
      <c r="I181" s="9"/>
      <c r="J181" s="9"/>
      <c r="K181" s="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7"/>
      <c r="B182" s="4"/>
      <c r="C182" s="4"/>
      <c r="D182" s="3"/>
      <c r="E182" s="7"/>
      <c r="F182" s="7"/>
      <c r="G182" s="4"/>
      <c r="H182" s="4"/>
      <c r="I182" s="9"/>
      <c r="J182" s="9"/>
      <c r="K182" s="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7"/>
      <c r="B183" s="4"/>
      <c r="C183" s="4"/>
      <c r="D183" s="3"/>
      <c r="E183" s="7"/>
      <c r="F183" s="7"/>
      <c r="G183" s="4"/>
      <c r="H183" s="4"/>
      <c r="I183" s="9"/>
      <c r="J183" s="9"/>
      <c r="K183" s="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7"/>
      <c r="B184" s="4"/>
      <c r="C184" s="4"/>
      <c r="D184" s="3"/>
      <c r="E184" s="7"/>
      <c r="F184" s="7"/>
      <c r="G184" s="4"/>
      <c r="H184" s="4"/>
      <c r="I184" s="9"/>
      <c r="J184" s="9"/>
      <c r="K184" s="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7"/>
      <c r="B185" s="4"/>
      <c r="C185" s="4"/>
      <c r="D185" s="3"/>
      <c r="E185" s="7"/>
      <c r="F185" s="7"/>
      <c r="G185" s="4"/>
      <c r="H185" s="4"/>
      <c r="I185" s="9"/>
      <c r="J185" s="9"/>
      <c r="K185" s="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7"/>
      <c r="B186" s="4"/>
      <c r="C186" s="4"/>
      <c r="D186" s="3"/>
      <c r="E186" s="7"/>
      <c r="F186" s="7"/>
      <c r="G186" s="4"/>
      <c r="H186" s="4"/>
      <c r="I186" s="9"/>
      <c r="J186" s="9"/>
      <c r="K186" s="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7"/>
      <c r="B187" s="4"/>
      <c r="C187" s="4"/>
      <c r="D187" s="3"/>
      <c r="E187" s="7"/>
      <c r="F187" s="7"/>
      <c r="G187" s="4"/>
      <c r="H187" s="4"/>
      <c r="I187" s="9"/>
      <c r="J187" s="9"/>
      <c r="K187" s="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7"/>
      <c r="B188" s="4"/>
      <c r="C188" s="4"/>
      <c r="D188" s="3"/>
      <c r="E188" s="7"/>
      <c r="F188" s="7"/>
      <c r="G188" s="4"/>
      <c r="H188" s="4"/>
      <c r="I188" s="9"/>
      <c r="J188" s="9"/>
      <c r="K188" s="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7"/>
      <c r="B189" s="4"/>
      <c r="C189" s="4"/>
      <c r="D189" s="3"/>
      <c r="E189" s="7"/>
      <c r="F189" s="7"/>
      <c r="G189" s="4"/>
      <c r="H189" s="4"/>
      <c r="I189" s="9"/>
      <c r="J189" s="9"/>
      <c r="K189" s="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7"/>
      <c r="B190" s="4"/>
      <c r="C190" s="4"/>
      <c r="D190" s="3"/>
      <c r="E190" s="7"/>
      <c r="F190" s="7"/>
      <c r="G190" s="4"/>
      <c r="H190" s="4"/>
      <c r="I190" s="9"/>
      <c r="J190" s="9"/>
      <c r="K190" s="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7"/>
      <c r="B191" s="4"/>
      <c r="C191" s="4"/>
      <c r="D191" s="3"/>
      <c r="E191" s="7"/>
      <c r="F191" s="7"/>
      <c r="G191" s="4"/>
      <c r="H191" s="4"/>
      <c r="I191" s="9"/>
      <c r="J191" s="9"/>
      <c r="K191" s="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7"/>
      <c r="B192" s="4"/>
      <c r="C192" s="4"/>
      <c r="D192" s="3"/>
      <c r="E192" s="7"/>
      <c r="F192" s="7"/>
      <c r="G192" s="4"/>
      <c r="H192" s="4"/>
      <c r="I192" s="9"/>
      <c r="J192" s="9"/>
      <c r="K192" s="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7"/>
      <c r="B193" s="4"/>
      <c r="C193" s="4"/>
      <c r="D193" s="3"/>
      <c r="E193" s="7"/>
      <c r="F193" s="7"/>
      <c r="G193" s="4"/>
      <c r="H193" s="4"/>
      <c r="I193" s="9"/>
      <c r="J193" s="9"/>
      <c r="K193" s="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7"/>
      <c r="B194" s="4"/>
      <c r="C194" s="4"/>
      <c r="D194" s="3"/>
      <c r="E194" s="7"/>
      <c r="F194" s="7"/>
      <c r="G194" s="4"/>
      <c r="H194" s="4"/>
      <c r="I194" s="9"/>
      <c r="J194" s="9"/>
      <c r="K194" s="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7"/>
      <c r="B195" s="4"/>
      <c r="C195" s="4"/>
      <c r="D195" s="3"/>
      <c r="E195" s="7"/>
      <c r="F195" s="7"/>
      <c r="G195" s="4"/>
      <c r="H195" s="4"/>
      <c r="I195" s="9"/>
      <c r="J195" s="9"/>
      <c r="K195" s="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7"/>
      <c r="B196" s="4"/>
      <c r="C196" s="4"/>
      <c r="D196" s="3"/>
      <c r="E196" s="7"/>
      <c r="F196" s="7"/>
      <c r="G196" s="4"/>
      <c r="H196" s="4"/>
      <c r="I196" s="9"/>
      <c r="J196" s="9"/>
      <c r="K196" s="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7"/>
      <c r="B197" s="4"/>
      <c r="C197" s="4"/>
      <c r="D197" s="3"/>
      <c r="E197" s="7"/>
      <c r="F197" s="7"/>
      <c r="G197" s="4"/>
      <c r="H197" s="4"/>
      <c r="I197" s="9"/>
      <c r="J197" s="9"/>
      <c r="K197" s="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7"/>
      <c r="B198" s="4"/>
      <c r="C198" s="4"/>
      <c r="D198" s="3"/>
      <c r="E198" s="7"/>
      <c r="F198" s="7"/>
      <c r="G198" s="4"/>
      <c r="H198" s="4"/>
      <c r="I198" s="9"/>
      <c r="J198" s="9"/>
      <c r="K198" s="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7"/>
      <c r="B199" s="4"/>
      <c r="C199" s="4"/>
      <c r="D199" s="3"/>
      <c r="E199" s="7"/>
      <c r="F199" s="7"/>
      <c r="G199" s="4"/>
      <c r="H199" s="4"/>
      <c r="I199" s="9"/>
      <c r="J199" s="9"/>
      <c r="K199" s="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7"/>
      <c r="B200" s="4"/>
      <c r="C200" s="4"/>
      <c r="D200" s="3"/>
      <c r="E200" s="7"/>
      <c r="F200" s="7"/>
      <c r="G200" s="4"/>
      <c r="H200" s="4"/>
      <c r="I200" s="9"/>
      <c r="J200" s="9"/>
      <c r="K200" s="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7"/>
      <c r="B201" s="4"/>
      <c r="C201" s="4"/>
      <c r="D201" s="3"/>
      <c r="E201" s="7"/>
      <c r="F201" s="7"/>
      <c r="G201" s="4"/>
      <c r="H201" s="4"/>
      <c r="I201" s="9"/>
      <c r="J201" s="9"/>
      <c r="K201" s="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7"/>
      <c r="B202" s="4"/>
      <c r="C202" s="4"/>
      <c r="D202" s="3"/>
      <c r="E202" s="7"/>
      <c r="F202" s="7"/>
      <c r="G202" s="4"/>
      <c r="H202" s="4"/>
      <c r="I202" s="9"/>
      <c r="J202" s="9"/>
      <c r="K202" s="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7"/>
      <c r="B203" s="4"/>
      <c r="C203" s="4"/>
      <c r="D203" s="3"/>
      <c r="E203" s="7"/>
      <c r="F203" s="7"/>
      <c r="G203" s="4"/>
      <c r="H203" s="4"/>
      <c r="I203" s="9"/>
      <c r="J203" s="9"/>
      <c r="K203" s="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7"/>
      <c r="B204" s="4"/>
      <c r="C204" s="4"/>
      <c r="D204" s="3"/>
      <c r="E204" s="7"/>
      <c r="F204" s="7"/>
      <c r="G204" s="4"/>
      <c r="H204" s="4"/>
      <c r="I204" s="9"/>
      <c r="J204" s="9"/>
      <c r="K204" s="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7"/>
      <c r="B205" s="4"/>
      <c r="C205" s="4"/>
      <c r="D205" s="3"/>
      <c r="E205" s="7"/>
      <c r="F205" s="7"/>
      <c r="G205" s="4"/>
      <c r="H205" s="4"/>
      <c r="I205" s="9"/>
      <c r="J205" s="9"/>
      <c r="K205" s="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7"/>
      <c r="B206" s="4"/>
      <c r="C206" s="4"/>
      <c r="D206" s="3"/>
      <c r="E206" s="7"/>
      <c r="F206" s="7"/>
      <c r="G206" s="4"/>
      <c r="H206" s="4"/>
      <c r="I206" s="9"/>
      <c r="J206" s="9"/>
      <c r="K206" s="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7"/>
      <c r="B207" s="4"/>
      <c r="C207" s="4"/>
      <c r="D207" s="3"/>
      <c r="E207" s="7"/>
      <c r="F207" s="7"/>
      <c r="G207" s="4"/>
      <c r="H207" s="4"/>
      <c r="I207" s="9"/>
      <c r="J207" s="9"/>
      <c r="K207" s="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7"/>
      <c r="B208" s="4"/>
      <c r="C208" s="4"/>
      <c r="D208" s="3"/>
      <c r="E208" s="7"/>
      <c r="F208" s="7"/>
      <c r="G208" s="4"/>
      <c r="H208" s="4"/>
      <c r="I208" s="9"/>
      <c r="J208" s="9"/>
      <c r="K208" s="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7"/>
      <c r="B209" s="4"/>
      <c r="C209" s="4"/>
      <c r="D209" s="3"/>
      <c r="E209" s="7"/>
      <c r="F209" s="7"/>
      <c r="G209" s="4"/>
      <c r="H209" s="4"/>
      <c r="I209" s="9"/>
      <c r="J209" s="9"/>
      <c r="K209" s="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7"/>
      <c r="B210" s="4"/>
      <c r="C210" s="4"/>
      <c r="D210" s="3"/>
      <c r="E210" s="7"/>
      <c r="F210" s="7"/>
      <c r="G210" s="4"/>
      <c r="H210" s="4"/>
      <c r="I210" s="9"/>
      <c r="J210" s="9"/>
      <c r="K210" s="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7"/>
      <c r="B211" s="4"/>
      <c r="C211" s="4"/>
      <c r="D211" s="3"/>
      <c r="E211" s="7"/>
      <c r="F211" s="7"/>
      <c r="G211" s="4"/>
      <c r="H211" s="4"/>
      <c r="I211" s="9"/>
      <c r="J211" s="9"/>
      <c r="K211" s="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7"/>
      <c r="B212" s="4"/>
      <c r="C212" s="4"/>
      <c r="D212" s="3"/>
      <c r="E212" s="7"/>
      <c r="F212" s="7"/>
      <c r="G212" s="4"/>
      <c r="H212" s="4"/>
      <c r="I212" s="9"/>
      <c r="J212" s="9"/>
      <c r="K212" s="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7"/>
      <c r="B213" s="4"/>
      <c r="C213" s="4"/>
      <c r="D213" s="3"/>
      <c r="E213" s="7"/>
      <c r="F213" s="7"/>
      <c r="G213" s="4"/>
      <c r="H213" s="4"/>
      <c r="I213" s="9"/>
      <c r="J213" s="9"/>
      <c r="K213" s="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7"/>
      <c r="B214" s="4"/>
      <c r="C214" s="4"/>
      <c r="D214" s="3"/>
      <c r="E214" s="7"/>
      <c r="F214" s="7"/>
      <c r="G214" s="4"/>
      <c r="H214" s="4"/>
      <c r="I214" s="9"/>
      <c r="J214" s="9"/>
      <c r="K214" s="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7"/>
      <c r="B215" s="4"/>
      <c r="C215" s="4"/>
      <c r="D215" s="3"/>
      <c r="E215" s="7"/>
      <c r="F215" s="7"/>
      <c r="G215" s="4"/>
      <c r="H215" s="4"/>
      <c r="I215" s="9"/>
      <c r="J215" s="9"/>
      <c r="K215" s="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7"/>
      <c r="B216" s="4"/>
      <c r="C216" s="4"/>
      <c r="D216" s="3"/>
      <c r="E216" s="7"/>
      <c r="F216" s="7"/>
      <c r="G216" s="4"/>
      <c r="H216" s="4"/>
      <c r="I216" s="9"/>
      <c r="J216" s="9"/>
      <c r="K216" s="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7"/>
      <c r="B217" s="4"/>
      <c r="C217" s="4"/>
      <c r="D217" s="3"/>
      <c r="E217" s="7"/>
      <c r="F217" s="7"/>
      <c r="G217" s="4"/>
      <c r="H217" s="4"/>
      <c r="I217" s="9"/>
      <c r="J217" s="9"/>
      <c r="K217" s="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7"/>
      <c r="B218" s="4"/>
      <c r="C218" s="4"/>
      <c r="D218" s="3"/>
      <c r="E218" s="7"/>
      <c r="F218" s="7"/>
      <c r="G218" s="4"/>
      <c r="H218" s="4"/>
      <c r="I218" s="9"/>
      <c r="J218" s="9"/>
      <c r="K218" s="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7"/>
      <c r="B219" s="4"/>
      <c r="C219" s="4"/>
      <c r="D219" s="3"/>
      <c r="E219" s="7"/>
      <c r="F219" s="7"/>
      <c r="G219" s="4"/>
      <c r="H219" s="4"/>
      <c r="I219" s="9"/>
      <c r="J219" s="9"/>
      <c r="K219" s="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7"/>
      <c r="B220" s="4"/>
      <c r="C220" s="4"/>
      <c r="D220" s="3"/>
      <c r="E220" s="7"/>
      <c r="F220" s="7"/>
      <c r="G220" s="4"/>
      <c r="H220" s="4"/>
      <c r="I220" s="9"/>
      <c r="J220" s="9"/>
      <c r="K220" s="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7"/>
      <c r="B221" s="4"/>
      <c r="C221" s="4"/>
      <c r="D221" s="3"/>
      <c r="E221" s="7"/>
      <c r="F221" s="7"/>
      <c r="G221" s="4"/>
      <c r="H221" s="4"/>
      <c r="I221" s="9"/>
      <c r="J221" s="9"/>
      <c r="K221" s="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7"/>
      <c r="B222" s="4"/>
      <c r="C222" s="4"/>
      <c r="D222" s="3"/>
      <c r="E222" s="7"/>
      <c r="F222" s="7"/>
      <c r="G222" s="4"/>
      <c r="H222" s="4"/>
      <c r="I222" s="9"/>
      <c r="J222" s="9"/>
      <c r="K222" s="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7"/>
      <c r="B223" s="4"/>
      <c r="C223" s="4"/>
      <c r="D223" s="3"/>
      <c r="E223" s="7"/>
      <c r="F223" s="7"/>
      <c r="G223" s="4"/>
      <c r="H223" s="4"/>
      <c r="I223" s="9"/>
      <c r="J223" s="9"/>
      <c r="K223" s="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7"/>
      <c r="B224" s="4"/>
      <c r="C224" s="4"/>
      <c r="D224" s="3"/>
      <c r="E224" s="7"/>
      <c r="F224" s="7"/>
      <c r="G224" s="4"/>
      <c r="H224" s="4"/>
      <c r="I224" s="9"/>
      <c r="J224" s="9"/>
      <c r="K224" s="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7"/>
      <c r="B225" s="4"/>
      <c r="C225" s="4"/>
      <c r="D225" s="3"/>
      <c r="E225" s="7"/>
      <c r="F225" s="7"/>
      <c r="G225" s="4"/>
      <c r="H225" s="4"/>
      <c r="I225" s="9"/>
      <c r="J225" s="9"/>
      <c r="K225" s="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7"/>
      <c r="B226" s="4"/>
      <c r="C226" s="4"/>
      <c r="D226" s="3"/>
      <c r="E226" s="7"/>
      <c r="F226" s="7"/>
      <c r="G226" s="4"/>
      <c r="H226" s="4"/>
      <c r="I226" s="9"/>
      <c r="J226" s="9"/>
      <c r="K226" s="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7"/>
      <c r="B227" s="4"/>
      <c r="C227" s="4"/>
      <c r="D227" s="3"/>
      <c r="E227" s="7"/>
      <c r="F227" s="7"/>
      <c r="G227" s="4"/>
      <c r="H227" s="4"/>
      <c r="I227" s="9"/>
      <c r="J227" s="9"/>
      <c r="K227" s="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7"/>
      <c r="B228" s="4"/>
      <c r="C228" s="4"/>
      <c r="D228" s="3"/>
      <c r="E228" s="7"/>
      <c r="F228" s="7"/>
      <c r="G228" s="4"/>
      <c r="H228" s="4"/>
      <c r="I228" s="9"/>
      <c r="J228" s="9"/>
      <c r="K228" s="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7"/>
      <c r="B229" s="4"/>
      <c r="C229" s="4"/>
      <c r="D229" s="3"/>
      <c r="E229" s="7"/>
      <c r="F229" s="7"/>
      <c r="G229" s="4"/>
      <c r="H229" s="4"/>
      <c r="I229" s="9"/>
      <c r="J229" s="9"/>
      <c r="K229" s="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7"/>
      <c r="B230" s="4"/>
      <c r="C230" s="4"/>
      <c r="D230" s="3"/>
      <c r="E230" s="7"/>
      <c r="F230" s="7"/>
      <c r="G230" s="4"/>
      <c r="H230" s="4"/>
      <c r="I230" s="9"/>
      <c r="J230" s="9"/>
      <c r="K230" s="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7"/>
      <c r="B231" s="4"/>
      <c r="C231" s="4"/>
      <c r="D231" s="3"/>
      <c r="E231" s="7"/>
      <c r="F231" s="7"/>
      <c r="G231" s="4"/>
      <c r="H231" s="4"/>
      <c r="I231" s="9"/>
      <c r="J231" s="9"/>
      <c r="K231" s="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7"/>
      <c r="B232" s="4"/>
      <c r="C232" s="4"/>
      <c r="D232" s="3"/>
      <c r="E232" s="7"/>
      <c r="F232" s="7"/>
      <c r="G232" s="4"/>
      <c r="H232" s="4"/>
      <c r="I232" s="9"/>
      <c r="J232" s="9"/>
      <c r="K232" s="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7"/>
      <c r="B233" s="4"/>
      <c r="C233" s="4"/>
      <c r="D233" s="3"/>
      <c r="E233" s="7"/>
      <c r="F233" s="7"/>
      <c r="G233" s="4"/>
      <c r="H233" s="4"/>
      <c r="I233" s="9"/>
      <c r="J233" s="9"/>
      <c r="K233" s="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7"/>
      <c r="B234" s="4"/>
      <c r="C234" s="4"/>
      <c r="D234" s="3"/>
      <c r="E234" s="7"/>
      <c r="F234" s="7"/>
      <c r="G234" s="4"/>
      <c r="H234" s="4"/>
      <c r="I234" s="9"/>
      <c r="J234" s="9"/>
      <c r="K234" s="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7"/>
      <c r="B235" s="4"/>
      <c r="C235" s="4"/>
      <c r="D235" s="3"/>
      <c r="E235" s="7"/>
      <c r="F235" s="7"/>
      <c r="G235" s="4"/>
      <c r="H235" s="4"/>
      <c r="I235" s="9"/>
      <c r="J235" s="9"/>
      <c r="K235" s="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7"/>
      <c r="B236" s="4"/>
      <c r="C236" s="4"/>
      <c r="D236" s="3"/>
      <c r="E236" s="7"/>
      <c r="F236" s="7"/>
      <c r="G236" s="4"/>
      <c r="H236" s="4"/>
      <c r="I236" s="9"/>
      <c r="J236" s="9"/>
      <c r="K236" s="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7"/>
      <c r="B237" s="4"/>
      <c r="C237" s="4"/>
      <c r="D237" s="3"/>
      <c r="E237" s="7"/>
      <c r="F237" s="7"/>
      <c r="G237" s="4"/>
      <c r="H237" s="4"/>
      <c r="I237" s="9"/>
      <c r="J237" s="9"/>
      <c r="K237" s="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7"/>
      <c r="B238" s="4"/>
      <c r="C238" s="4"/>
      <c r="D238" s="3"/>
      <c r="E238" s="7"/>
      <c r="F238" s="7"/>
      <c r="G238" s="4"/>
      <c r="H238" s="4"/>
      <c r="I238" s="9"/>
      <c r="J238" s="9"/>
      <c r="K238" s="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7"/>
      <c r="B239" s="4"/>
      <c r="C239" s="4"/>
      <c r="D239" s="3"/>
      <c r="E239" s="7"/>
      <c r="F239" s="7"/>
      <c r="G239" s="4"/>
      <c r="H239" s="4"/>
      <c r="I239" s="9"/>
      <c r="J239" s="9"/>
      <c r="K239" s="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7"/>
      <c r="B240" s="4"/>
      <c r="C240" s="4"/>
      <c r="D240" s="3"/>
      <c r="E240" s="7"/>
      <c r="F240" s="7"/>
      <c r="G240" s="4"/>
      <c r="H240" s="4"/>
      <c r="I240" s="9"/>
      <c r="J240" s="9"/>
      <c r="K240" s="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7"/>
      <c r="B241" s="4"/>
      <c r="C241" s="4"/>
      <c r="D241" s="3"/>
      <c r="E241" s="7"/>
      <c r="F241" s="7"/>
      <c r="G241" s="4"/>
      <c r="H241" s="4"/>
      <c r="I241" s="9"/>
      <c r="J241" s="9"/>
      <c r="K241" s="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7"/>
      <c r="B242" s="4"/>
      <c r="C242" s="4"/>
      <c r="D242" s="3"/>
      <c r="E242" s="7"/>
      <c r="F242" s="7"/>
      <c r="G242" s="4"/>
      <c r="H242" s="4"/>
      <c r="I242" s="9"/>
      <c r="J242" s="9"/>
      <c r="K242" s="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7"/>
      <c r="B243" s="4"/>
      <c r="C243" s="4"/>
      <c r="D243" s="3"/>
      <c r="E243" s="7"/>
      <c r="F243" s="7"/>
      <c r="G243" s="4"/>
      <c r="H243" s="4"/>
      <c r="I243" s="9"/>
      <c r="J243" s="9"/>
      <c r="K243" s="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7"/>
      <c r="B244" s="4"/>
      <c r="C244" s="4"/>
      <c r="D244" s="3"/>
      <c r="E244" s="7"/>
      <c r="F244" s="7"/>
      <c r="G244" s="4"/>
      <c r="H244" s="4"/>
      <c r="I244" s="9"/>
      <c r="J244" s="9"/>
      <c r="K244" s="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7"/>
      <c r="B245" s="4"/>
      <c r="C245" s="4"/>
      <c r="D245" s="3"/>
      <c r="E245" s="7"/>
      <c r="F245" s="7"/>
      <c r="G245" s="4"/>
      <c r="H245" s="4"/>
      <c r="I245" s="9"/>
      <c r="J245" s="9"/>
      <c r="K245" s="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7"/>
      <c r="B246" s="4"/>
      <c r="C246" s="4"/>
      <c r="D246" s="3"/>
      <c r="E246" s="7"/>
      <c r="F246" s="7"/>
      <c r="G246" s="4"/>
      <c r="H246" s="4"/>
      <c r="I246" s="9"/>
      <c r="J246" s="9"/>
      <c r="K246" s="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7"/>
      <c r="B247" s="4"/>
      <c r="C247" s="4"/>
      <c r="D247" s="3"/>
      <c r="E247" s="7"/>
      <c r="F247" s="7"/>
      <c r="G247" s="4"/>
      <c r="H247" s="4"/>
      <c r="I247" s="9"/>
      <c r="J247" s="9"/>
      <c r="K247" s="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7"/>
      <c r="B248" s="4"/>
      <c r="C248" s="4"/>
      <c r="D248" s="3"/>
      <c r="E248" s="7"/>
      <c r="F248" s="7"/>
      <c r="G248" s="4"/>
      <c r="H248" s="4"/>
      <c r="I248" s="9"/>
      <c r="J248" s="9"/>
      <c r="K248" s="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7"/>
      <c r="B249" s="4"/>
      <c r="C249" s="4"/>
      <c r="D249" s="3"/>
      <c r="E249" s="7"/>
      <c r="F249" s="7"/>
      <c r="G249" s="4"/>
      <c r="H249" s="4"/>
      <c r="I249" s="9"/>
      <c r="J249" s="9"/>
      <c r="K249" s="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7"/>
      <c r="B250" s="4"/>
      <c r="C250" s="4"/>
      <c r="D250" s="3"/>
      <c r="E250" s="7"/>
      <c r="F250" s="7"/>
      <c r="G250" s="4"/>
      <c r="H250" s="4"/>
      <c r="I250" s="9"/>
      <c r="J250" s="9"/>
      <c r="K250" s="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7"/>
      <c r="B251" s="4"/>
      <c r="C251" s="4"/>
      <c r="D251" s="3"/>
      <c r="E251" s="7"/>
      <c r="F251" s="7"/>
      <c r="G251" s="4"/>
      <c r="H251" s="4"/>
      <c r="I251" s="9"/>
      <c r="J251" s="9"/>
      <c r="K251" s="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7"/>
      <c r="B252" s="4"/>
      <c r="C252" s="4"/>
      <c r="D252" s="3"/>
      <c r="E252" s="7"/>
      <c r="F252" s="7"/>
      <c r="G252" s="4"/>
      <c r="H252" s="4"/>
      <c r="I252" s="9"/>
      <c r="J252" s="9"/>
      <c r="K252" s="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7"/>
      <c r="B253" s="4"/>
      <c r="C253" s="4"/>
      <c r="D253" s="3"/>
      <c r="E253" s="7"/>
      <c r="F253" s="7"/>
      <c r="G253" s="4"/>
      <c r="H253" s="4"/>
      <c r="I253" s="9"/>
      <c r="J253" s="9"/>
      <c r="K253" s="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7"/>
      <c r="B254" s="4"/>
      <c r="C254" s="4"/>
      <c r="D254" s="3"/>
      <c r="E254" s="7"/>
      <c r="F254" s="7"/>
      <c r="G254" s="4"/>
      <c r="H254" s="4"/>
      <c r="I254" s="9"/>
      <c r="J254" s="9"/>
      <c r="K254" s="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7"/>
      <c r="B255" s="4"/>
      <c r="C255" s="4"/>
      <c r="D255" s="3"/>
      <c r="E255" s="7"/>
      <c r="F255" s="7"/>
      <c r="G255" s="4"/>
      <c r="H255" s="4"/>
      <c r="I255" s="9"/>
      <c r="J255" s="9"/>
      <c r="K255" s="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7"/>
      <c r="B256" s="4"/>
      <c r="C256" s="4"/>
      <c r="D256" s="3"/>
      <c r="E256" s="7"/>
      <c r="F256" s="7"/>
      <c r="G256" s="4"/>
      <c r="H256" s="4"/>
      <c r="I256" s="9"/>
      <c r="J256" s="9"/>
      <c r="K256" s="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7"/>
      <c r="B257" s="4"/>
      <c r="C257" s="4"/>
      <c r="D257" s="3"/>
      <c r="E257" s="7"/>
      <c r="F257" s="7"/>
      <c r="G257" s="4"/>
      <c r="H257" s="4"/>
      <c r="I257" s="9"/>
      <c r="J257" s="9"/>
      <c r="K257" s="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7"/>
      <c r="B258" s="4"/>
      <c r="C258" s="4"/>
      <c r="D258" s="3"/>
      <c r="E258" s="7"/>
      <c r="F258" s="7"/>
      <c r="G258" s="4"/>
      <c r="H258" s="4"/>
      <c r="I258" s="9"/>
      <c r="J258" s="9"/>
      <c r="K258" s="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7"/>
      <c r="B259" s="4"/>
      <c r="C259" s="4"/>
      <c r="D259" s="3"/>
      <c r="E259" s="7"/>
      <c r="F259" s="7"/>
      <c r="G259" s="4"/>
      <c r="H259" s="4"/>
      <c r="I259" s="9"/>
      <c r="J259" s="9"/>
      <c r="K259" s="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7"/>
      <c r="B260" s="4"/>
      <c r="C260" s="4"/>
      <c r="D260" s="3"/>
      <c r="E260" s="7"/>
      <c r="F260" s="7"/>
      <c r="G260" s="4"/>
      <c r="H260" s="4"/>
      <c r="I260" s="9"/>
      <c r="J260" s="9"/>
      <c r="K260" s="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7"/>
      <c r="B261" s="4"/>
      <c r="C261" s="4"/>
      <c r="D261" s="3"/>
      <c r="E261" s="7"/>
      <c r="F261" s="7"/>
      <c r="G261" s="4"/>
      <c r="H261" s="4"/>
      <c r="I261" s="9"/>
      <c r="J261" s="9"/>
      <c r="K261" s="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7"/>
      <c r="B262" s="4"/>
      <c r="C262" s="4"/>
      <c r="D262" s="3"/>
      <c r="E262" s="7"/>
      <c r="F262" s="7"/>
      <c r="G262" s="4"/>
      <c r="H262" s="4"/>
      <c r="I262" s="9"/>
      <c r="J262" s="9"/>
      <c r="K262" s="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7"/>
      <c r="B263" s="4"/>
      <c r="C263" s="4"/>
      <c r="D263" s="3"/>
      <c r="E263" s="7"/>
      <c r="F263" s="7"/>
      <c r="G263" s="4"/>
      <c r="H263" s="4"/>
      <c r="I263" s="9"/>
      <c r="J263" s="9"/>
      <c r="K263" s="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7"/>
      <c r="B264" s="4"/>
      <c r="C264" s="4"/>
      <c r="D264" s="3"/>
      <c r="E264" s="7"/>
      <c r="F264" s="7"/>
      <c r="G264" s="4"/>
      <c r="H264" s="4"/>
      <c r="I264" s="9"/>
      <c r="J264" s="9"/>
      <c r="K264" s="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7"/>
      <c r="B265" s="4"/>
      <c r="C265" s="4"/>
      <c r="D265" s="3"/>
      <c r="E265" s="7"/>
      <c r="F265" s="7"/>
      <c r="G265" s="4"/>
      <c r="H265" s="4"/>
      <c r="I265" s="9"/>
      <c r="J265" s="9"/>
      <c r="K265" s="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7"/>
      <c r="B266" s="4"/>
      <c r="C266" s="4"/>
      <c r="D266" s="3"/>
      <c r="E266" s="7"/>
      <c r="F266" s="7"/>
      <c r="G266" s="4"/>
      <c r="H266" s="4"/>
      <c r="I266" s="9"/>
      <c r="J266" s="9"/>
      <c r="K266" s="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7"/>
      <c r="B267" s="4"/>
      <c r="C267" s="4"/>
      <c r="D267" s="3"/>
      <c r="E267" s="7"/>
      <c r="F267" s="7"/>
      <c r="G267" s="4"/>
      <c r="H267" s="4"/>
      <c r="I267" s="9"/>
      <c r="J267" s="9"/>
      <c r="K267" s="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7"/>
      <c r="B268" s="4"/>
      <c r="C268" s="4"/>
      <c r="D268" s="3"/>
      <c r="E268" s="7"/>
      <c r="F268" s="7"/>
      <c r="G268" s="4"/>
      <c r="H268" s="4"/>
      <c r="I268" s="9"/>
      <c r="J268" s="9"/>
      <c r="K268" s="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7"/>
      <c r="B269" s="4"/>
      <c r="C269" s="4"/>
      <c r="D269" s="3"/>
      <c r="E269" s="7"/>
      <c r="F269" s="7"/>
      <c r="G269" s="4"/>
      <c r="H269" s="4"/>
      <c r="I269" s="9"/>
      <c r="J269" s="9"/>
      <c r="K269" s="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7"/>
      <c r="B270" s="4"/>
      <c r="C270" s="4"/>
      <c r="D270" s="3"/>
      <c r="E270" s="7"/>
      <c r="F270" s="7"/>
      <c r="G270" s="4"/>
      <c r="H270" s="4"/>
      <c r="I270" s="9"/>
      <c r="J270" s="9"/>
      <c r="K270" s="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7"/>
      <c r="B271" s="4"/>
      <c r="C271" s="4"/>
      <c r="D271" s="3"/>
      <c r="E271" s="7"/>
      <c r="F271" s="7"/>
      <c r="G271" s="4"/>
      <c r="H271" s="4"/>
      <c r="I271" s="9"/>
      <c r="J271" s="9"/>
      <c r="K271" s="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7"/>
      <c r="B272" s="4"/>
      <c r="C272" s="4"/>
      <c r="D272" s="3"/>
      <c r="E272" s="7"/>
      <c r="F272" s="7"/>
      <c r="G272" s="4"/>
      <c r="H272" s="4"/>
      <c r="I272" s="9"/>
      <c r="J272" s="9"/>
      <c r="K272" s="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7"/>
      <c r="B273" s="4"/>
      <c r="C273" s="4"/>
      <c r="D273" s="3"/>
      <c r="E273" s="7"/>
      <c r="F273" s="7"/>
      <c r="G273" s="4"/>
      <c r="H273" s="4"/>
      <c r="I273" s="9"/>
      <c r="J273" s="9"/>
      <c r="K273" s="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7"/>
      <c r="B274" s="4"/>
      <c r="C274" s="4"/>
      <c r="D274" s="3"/>
      <c r="E274" s="7"/>
      <c r="F274" s="7"/>
      <c r="G274" s="4"/>
      <c r="H274" s="4"/>
      <c r="I274" s="9"/>
      <c r="J274" s="9"/>
      <c r="K274" s="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7"/>
      <c r="B275" s="4"/>
      <c r="C275" s="4"/>
      <c r="D275" s="3"/>
      <c r="E275" s="7"/>
      <c r="F275" s="7"/>
      <c r="G275" s="4"/>
      <c r="H275" s="4"/>
      <c r="I275" s="9"/>
      <c r="J275" s="9"/>
      <c r="K275" s="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7"/>
      <c r="B276" s="4"/>
      <c r="C276" s="4"/>
      <c r="D276" s="3"/>
      <c r="E276" s="7"/>
      <c r="F276" s="7"/>
      <c r="G276" s="4"/>
      <c r="H276" s="4"/>
      <c r="I276" s="9"/>
      <c r="J276" s="9"/>
      <c r="K276" s="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7"/>
      <c r="B277" s="4"/>
      <c r="C277" s="4"/>
      <c r="D277" s="3"/>
      <c r="E277" s="7"/>
      <c r="F277" s="7"/>
      <c r="G277" s="4"/>
      <c r="H277" s="4"/>
      <c r="I277" s="9"/>
      <c r="J277" s="9"/>
      <c r="K277" s="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7"/>
      <c r="B278" s="4"/>
      <c r="C278" s="4"/>
      <c r="D278" s="3"/>
      <c r="E278" s="7"/>
      <c r="F278" s="7"/>
      <c r="G278" s="4"/>
      <c r="H278" s="4"/>
      <c r="I278" s="9"/>
      <c r="J278" s="9"/>
      <c r="K278" s="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7"/>
      <c r="B279" s="4"/>
      <c r="C279" s="4"/>
      <c r="D279" s="3"/>
      <c r="E279" s="7"/>
      <c r="F279" s="7"/>
      <c r="G279" s="4"/>
      <c r="H279" s="4"/>
      <c r="I279" s="9"/>
      <c r="J279" s="9"/>
      <c r="K279" s="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7"/>
      <c r="B280" s="4"/>
      <c r="C280" s="4"/>
      <c r="D280" s="3"/>
      <c r="E280" s="7"/>
      <c r="F280" s="7"/>
      <c r="G280" s="4"/>
      <c r="H280" s="4"/>
      <c r="I280" s="9"/>
      <c r="J280" s="9"/>
      <c r="K280" s="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7"/>
      <c r="B281" s="4"/>
      <c r="C281" s="4"/>
      <c r="D281" s="3"/>
      <c r="E281" s="7"/>
      <c r="F281" s="7"/>
      <c r="G281" s="4"/>
      <c r="H281" s="4"/>
      <c r="I281" s="9"/>
      <c r="J281" s="9"/>
      <c r="K281" s="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7"/>
      <c r="B282" s="4"/>
      <c r="C282" s="4"/>
      <c r="D282" s="3"/>
      <c r="E282" s="7"/>
      <c r="F282" s="7"/>
      <c r="G282" s="4"/>
      <c r="H282" s="4"/>
      <c r="I282" s="9"/>
      <c r="J282" s="9"/>
      <c r="K282" s="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7"/>
      <c r="B283" s="4"/>
      <c r="C283" s="4"/>
      <c r="D283" s="3"/>
      <c r="E283" s="7"/>
      <c r="F283" s="7"/>
      <c r="G283" s="4"/>
      <c r="H283" s="4"/>
      <c r="I283" s="9"/>
      <c r="J283" s="9"/>
      <c r="K283" s="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7"/>
      <c r="B284" s="4"/>
      <c r="C284" s="4"/>
      <c r="D284" s="3"/>
      <c r="E284" s="7"/>
      <c r="F284" s="7"/>
      <c r="G284" s="4"/>
      <c r="H284" s="4"/>
      <c r="I284" s="9"/>
      <c r="J284" s="9"/>
      <c r="K284" s="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7"/>
      <c r="B285" s="4"/>
      <c r="C285" s="4"/>
      <c r="D285" s="3"/>
      <c r="E285" s="7"/>
      <c r="F285" s="7"/>
      <c r="G285" s="4"/>
      <c r="H285" s="4"/>
      <c r="I285" s="9"/>
      <c r="J285" s="9"/>
      <c r="K285" s="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7"/>
      <c r="B286" s="4"/>
      <c r="C286" s="4"/>
      <c r="D286" s="3"/>
      <c r="E286" s="7"/>
      <c r="F286" s="7"/>
      <c r="G286" s="4"/>
      <c r="H286" s="4"/>
      <c r="I286" s="9"/>
      <c r="J286" s="9"/>
      <c r="K286" s="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7"/>
      <c r="B287" s="4"/>
      <c r="C287" s="4"/>
      <c r="D287" s="3"/>
      <c r="E287" s="7"/>
      <c r="F287" s="7"/>
      <c r="G287" s="4"/>
      <c r="H287" s="4"/>
      <c r="I287" s="9"/>
      <c r="J287" s="9"/>
      <c r="K287" s="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7"/>
      <c r="B288" s="4"/>
      <c r="C288" s="4"/>
      <c r="D288" s="3"/>
      <c r="E288" s="7"/>
      <c r="F288" s="7"/>
      <c r="G288" s="4"/>
      <c r="H288" s="4"/>
      <c r="I288" s="9"/>
      <c r="J288" s="9"/>
      <c r="K288" s="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7"/>
      <c r="B289" s="4"/>
      <c r="C289" s="4"/>
      <c r="D289" s="3"/>
      <c r="E289" s="7"/>
      <c r="F289" s="7"/>
      <c r="G289" s="4"/>
      <c r="H289" s="4"/>
      <c r="I289" s="9"/>
      <c r="J289" s="9"/>
      <c r="K289" s="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7"/>
      <c r="B290" s="4"/>
      <c r="C290" s="4"/>
      <c r="D290" s="3"/>
      <c r="E290" s="7"/>
      <c r="F290" s="7"/>
      <c r="G290" s="4"/>
      <c r="H290" s="4"/>
      <c r="I290" s="9"/>
      <c r="J290" s="9"/>
      <c r="K290" s="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7"/>
      <c r="B291" s="4"/>
      <c r="C291" s="4"/>
      <c r="D291" s="3"/>
      <c r="E291" s="7"/>
      <c r="F291" s="7"/>
      <c r="G291" s="4"/>
      <c r="H291" s="4"/>
      <c r="I291" s="9"/>
      <c r="J291" s="9"/>
      <c r="K291" s="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7"/>
      <c r="B292" s="4"/>
      <c r="C292" s="4"/>
      <c r="D292" s="3"/>
      <c r="E292" s="7"/>
      <c r="F292" s="7"/>
      <c r="G292" s="4"/>
      <c r="H292" s="4"/>
      <c r="I292" s="9"/>
      <c r="J292" s="9"/>
      <c r="K292" s="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7"/>
      <c r="B293" s="4"/>
      <c r="C293" s="4"/>
      <c r="D293" s="3"/>
      <c r="E293" s="7"/>
      <c r="F293" s="7"/>
      <c r="G293" s="4"/>
      <c r="H293" s="4"/>
      <c r="I293" s="9"/>
      <c r="J293" s="9"/>
      <c r="K293" s="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7"/>
      <c r="B294" s="4"/>
      <c r="C294" s="4"/>
      <c r="D294" s="3"/>
      <c r="E294" s="7"/>
      <c r="F294" s="7"/>
      <c r="G294" s="4"/>
      <c r="H294" s="4"/>
      <c r="I294" s="9"/>
      <c r="J294" s="9"/>
      <c r="K294" s="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7"/>
      <c r="B295" s="4"/>
      <c r="C295" s="4"/>
      <c r="D295" s="3"/>
      <c r="E295" s="7"/>
      <c r="F295" s="7"/>
      <c r="G295" s="4"/>
      <c r="H295" s="4"/>
      <c r="I295" s="9"/>
      <c r="J295" s="9"/>
      <c r="K295" s="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7"/>
      <c r="B296" s="4"/>
      <c r="C296" s="4"/>
      <c r="D296" s="3"/>
      <c r="E296" s="7"/>
      <c r="F296" s="7"/>
      <c r="G296" s="4"/>
      <c r="H296" s="4"/>
      <c r="I296" s="9"/>
      <c r="J296" s="9"/>
      <c r="K296" s="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7"/>
      <c r="B297" s="4"/>
      <c r="C297" s="4"/>
      <c r="D297" s="3"/>
      <c r="E297" s="7"/>
      <c r="F297" s="7"/>
      <c r="G297" s="4"/>
      <c r="H297" s="4"/>
      <c r="I297" s="9"/>
      <c r="J297" s="9"/>
      <c r="K297" s="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7"/>
      <c r="B298" s="4"/>
      <c r="C298" s="4"/>
      <c r="D298" s="3"/>
      <c r="E298" s="7"/>
      <c r="F298" s="7"/>
      <c r="G298" s="4"/>
      <c r="H298" s="4"/>
      <c r="I298" s="9"/>
      <c r="J298" s="9"/>
      <c r="K298" s="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7"/>
      <c r="B299" s="4"/>
      <c r="C299" s="4"/>
      <c r="D299" s="3"/>
      <c r="E299" s="7"/>
      <c r="F299" s="7"/>
      <c r="G299" s="4"/>
      <c r="H299" s="4"/>
      <c r="I299" s="9"/>
      <c r="J299" s="9"/>
      <c r="K299" s="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7"/>
      <c r="B300" s="4"/>
      <c r="C300" s="4"/>
      <c r="D300" s="3"/>
      <c r="E300" s="7"/>
      <c r="F300" s="7"/>
      <c r="G300" s="4"/>
      <c r="H300" s="4"/>
      <c r="I300" s="9"/>
      <c r="J300" s="9"/>
      <c r="K300" s="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7"/>
      <c r="B301" s="4"/>
      <c r="C301" s="4"/>
      <c r="D301" s="3"/>
      <c r="E301" s="7"/>
      <c r="F301" s="7"/>
      <c r="G301" s="4"/>
      <c r="H301" s="4"/>
      <c r="I301" s="9"/>
      <c r="J301" s="9"/>
      <c r="K301" s="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7"/>
      <c r="B302" s="4"/>
      <c r="C302" s="4"/>
      <c r="D302" s="3"/>
      <c r="E302" s="7"/>
      <c r="F302" s="7"/>
      <c r="G302" s="4"/>
      <c r="H302" s="4"/>
      <c r="I302" s="9"/>
      <c r="J302" s="9"/>
      <c r="K302" s="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7"/>
      <c r="B303" s="4"/>
      <c r="C303" s="4"/>
      <c r="D303" s="3"/>
      <c r="E303" s="7"/>
      <c r="F303" s="7"/>
      <c r="G303" s="4"/>
      <c r="H303" s="4"/>
      <c r="I303" s="9"/>
      <c r="J303" s="9"/>
      <c r="K303" s="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7"/>
      <c r="B304" s="4"/>
      <c r="C304" s="4"/>
      <c r="D304" s="3"/>
      <c r="E304" s="7"/>
      <c r="F304" s="7"/>
      <c r="G304" s="4"/>
      <c r="H304" s="4"/>
      <c r="I304" s="9"/>
      <c r="J304" s="9"/>
      <c r="K304" s="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7"/>
      <c r="B305" s="4"/>
      <c r="C305" s="4"/>
      <c r="D305" s="3"/>
      <c r="E305" s="7"/>
      <c r="F305" s="7"/>
      <c r="G305" s="4"/>
      <c r="H305" s="4"/>
      <c r="I305" s="9"/>
      <c r="J305" s="9"/>
      <c r="K305" s="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7"/>
      <c r="B306" s="4"/>
      <c r="C306" s="4"/>
      <c r="D306" s="3"/>
      <c r="E306" s="7"/>
      <c r="F306" s="7"/>
      <c r="G306" s="4"/>
      <c r="H306" s="4"/>
      <c r="I306" s="9"/>
      <c r="J306" s="9"/>
      <c r="K306" s="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7"/>
      <c r="B307" s="4"/>
      <c r="C307" s="4"/>
      <c r="D307" s="3"/>
      <c r="E307" s="7"/>
      <c r="F307" s="7"/>
      <c r="G307" s="4"/>
      <c r="H307" s="4"/>
      <c r="I307" s="9"/>
      <c r="J307" s="9"/>
      <c r="K307" s="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7"/>
      <c r="B308" s="4"/>
      <c r="C308" s="4"/>
      <c r="D308" s="3"/>
      <c r="E308" s="7"/>
      <c r="F308" s="7"/>
      <c r="G308" s="4"/>
      <c r="H308" s="4"/>
      <c r="I308" s="9"/>
      <c r="J308" s="9"/>
      <c r="K308" s="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7"/>
      <c r="B309" s="4"/>
      <c r="C309" s="4"/>
      <c r="D309" s="3"/>
      <c r="E309" s="7"/>
      <c r="F309" s="7"/>
      <c r="G309" s="4"/>
      <c r="H309" s="4"/>
      <c r="I309" s="9"/>
      <c r="J309" s="9"/>
      <c r="K309" s="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7"/>
      <c r="B310" s="4"/>
      <c r="C310" s="4"/>
      <c r="D310" s="3"/>
      <c r="E310" s="7"/>
      <c r="F310" s="7"/>
      <c r="G310" s="4"/>
      <c r="H310" s="4"/>
      <c r="I310" s="9"/>
      <c r="J310" s="9"/>
      <c r="K310" s="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7"/>
      <c r="B311" s="4"/>
      <c r="C311" s="4"/>
      <c r="D311" s="3"/>
      <c r="E311" s="7"/>
      <c r="F311" s="7"/>
      <c r="G311" s="4"/>
      <c r="H311" s="4"/>
      <c r="I311" s="9"/>
      <c r="J311" s="9"/>
      <c r="K311" s="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7"/>
      <c r="B312" s="4"/>
      <c r="C312" s="4"/>
      <c r="D312" s="3"/>
      <c r="E312" s="7"/>
      <c r="F312" s="7"/>
      <c r="G312" s="4"/>
      <c r="H312" s="4"/>
      <c r="I312" s="9"/>
      <c r="J312" s="9"/>
      <c r="K312" s="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7"/>
      <c r="B313" s="4"/>
      <c r="C313" s="4"/>
      <c r="D313" s="3"/>
      <c r="E313" s="7"/>
      <c r="F313" s="7"/>
      <c r="G313" s="4"/>
      <c r="H313" s="4"/>
      <c r="I313" s="9"/>
      <c r="J313" s="9"/>
      <c r="K313" s="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7"/>
      <c r="B314" s="4"/>
      <c r="C314" s="4"/>
      <c r="D314" s="3"/>
      <c r="E314" s="7"/>
      <c r="F314" s="7"/>
      <c r="G314" s="4"/>
      <c r="H314" s="4"/>
      <c r="I314" s="9"/>
      <c r="J314" s="9"/>
      <c r="K314" s="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7"/>
      <c r="B315" s="4"/>
      <c r="C315" s="4"/>
      <c r="D315" s="3"/>
      <c r="E315" s="7"/>
      <c r="F315" s="7"/>
      <c r="G315" s="4"/>
      <c r="H315" s="4"/>
      <c r="I315" s="9"/>
      <c r="J315" s="9"/>
      <c r="K315" s="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7"/>
      <c r="B316" s="4"/>
      <c r="C316" s="4"/>
      <c r="D316" s="3"/>
      <c r="E316" s="7"/>
      <c r="F316" s="7"/>
      <c r="G316" s="4"/>
      <c r="H316" s="4"/>
      <c r="I316" s="9"/>
      <c r="J316" s="9"/>
      <c r="K316" s="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7"/>
      <c r="B317" s="4"/>
      <c r="C317" s="4"/>
      <c r="D317" s="3"/>
      <c r="E317" s="7"/>
      <c r="F317" s="7"/>
      <c r="G317" s="4"/>
      <c r="H317" s="4"/>
      <c r="I317" s="9"/>
      <c r="J317" s="9"/>
      <c r="K317" s="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7"/>
      <c r="B318" s="4"/>
      <c r="C318" s="4"/>
      <c r="D318" s="3"/>
      <c r="E318" s="7"/>
      <c r="F318" s="7"/>
      <c r="G318" s="4"/>
      <c r="H318" s="4"/>
      <c r="I318" s="9"/>
      <c r="J318" s="9"/>
      <c r="K318" s="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7"/>
      <c r="B319" s="4"/>
      <c r="C319" s="4"/>
      <c r="D319" s="3"/>
      <c r="E319" s="7"/>
      <c r="F319" s="7"/>
      <c r="G319" s="4"/>
      <c r="H319" s="4"/>
      <c r="I319" s="9"/>
      <c r="J319" s="9"/>
      <c r="K319" s="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7"/>
      <c r="B320" s="4"/>
      <c r="C320" s="4"/>
      <c r="D320" s="3"/>
      <c r="E320" s="7"/>
      <c r="F320" s="7"/>
      <c r="G320" s="4"/>
      <c r="H320" s="4"/>
      <c r="I320" s="9"/>
      <c r="J320" s="9"/>
      <c r="K320" s="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7"/>
      <c r="B321" s="4"/>
      <c r="C321" s="4"/>
      <c r="D321" s="3"/>
      <c r="E321" s="7"/>
      <c r="F321" s="7"/>
      <c r="G321" s="4"/>
      <c r="H321" s="4"/>
      <c r="I321" s="9"/>
      <c r="J321" s="9"/>
      <c r="K321" s="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7"/>
      <c r="B322" s="4"/>
      <c r="C322" s="4"/>
      <c r="D322" s="3"/>
      <c r="E322" s="7"/>
      <c r="F322" s="7"/>
      <c r="G322" s="4"/>
      <c r="H322" s="4"/>
      <c r="I322" s="9"/>
      <c r="J322" s="9"/>
      <c r="K322" s="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7"/>
      <c r="B323" s="4"/>
      <c r="C323" s="4"/>
      <c r="D323" s="3"/>
      <c r="E323" s="7"/>
      <c r="F323" s="7"/>
      <c r="G323" s="4"/>
      <c r="H323" s="4"/>
      <c r="I323" s="9"/>
      <c r="J323" s="9"/>
      <c r="K323" s="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7"/>
      <c r="B324" s="4"/>
      <c r="C324" s="4"/>
      <c r="D324" s="3"/>
      <c r="E324" s="7"/>
      <c r="F324" s="7"/>
      <c r="G324" s="4"/>
      <c r="H324" s="4"/>
      <c r="I324" s="9"/>
      <c r="J324" s="9"/>
      <c r="K324" s="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7"/>
      <c r="B325" s="4"/>
      <c r="C325" s="4"/>
      <c r="D325" s="3"/>
      <c r="E325" s="7"/>
      <c r="F325" s="7"/>
      <c r="G325" s="4"/>
      <c r="H325" s="4"/>
      <c r="I325" s="9"/>
      <c r="J325" s="9"/>
      <c r="K325" s="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7"/>
      <c r="B326" s="4"/>
      <c r="C326" s="4"/>
      <c r="D326" s="3"/>
      <c r="E326" s="7"/>
      <c r="F326" s="7"/>
      <c r="G326" s="4"/>
      <c r="H326" s="4"/>
      <c r="I326" s="9"/>
      <c r="J326" s="9"/>
      <c r="K326" s="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7"/>
      <c r="B327" s="4"/>
      <c r="C327" s="4"/>
      <c r="D327" s="3"/>
      <c r="E327" s="7"/>
      <c r="F327" s="7"/>
      <c r="G327" s="4"/>
      <c r="H327" s="4"/>
      <c r="I327" s="9"/>
      <c r="J327" s="9"/>
      <c r="K327" s="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7"/>
      <c r="B328" s="4"/>
      <c r="C328" s="4"/>
      <c r="D328" s="3"/>
      <c r="E328" s="7"/>
      <c r="F328" s="7"/>
      <c r="G328" s="4"/>
      <c r="H328" s="4"/>
      <c r="I328" s="9"/>
      <c r="J328" s="9"/>
      <c r="K328" s="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7"/>
      <c r="B329" s="4"/>
      <c r="C329" s="4"/>
      <c r="D329" s="3"/>
      <c r="E329" s="7"/>
      <c r="F329" s="7"/>
      <c r="G329" s="4"/>
      <c r="H329" s="4"/>
      <c r="I329" s="9"/>
      <c r="J329" s="9"/>
      <c r="K329" s="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7"/>
      <c r="B330" s="4"/>
      <c r="C330" s="4"/>
      <c r="D330" s="3"/>
      <c r="E330" s="7"/>
      <c r="F330" s="7"/>
      <c r="G330" s="4"/>
      <c r="H330" s="4"/>
      <c r="I330" s="9"/>
      <c r="J330" s="9"/>
      <c r="K330" s="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7"/>
      <c r="B331" s="4"/>
      <c r="C331" s="4"/>
      <c r="D331" s="3"/>
      <c r="E331" s="7"/>
      <c r="F331" s="7"/>
      <c r="G331" s="4"/>
      <c r="H331" s="4"/>
      <c r="I331" s="9"/>
      <c r="J331" s="9"/>
      <c r="K331" s="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7"/>
      <c r="B332" s="4"/>
      <c r="C332" s="4"/>
      <c r="D332" s="3"/>
      <c r="E332" s="7"/>
      <c r="F332" s="7"/>
      <c r="G332" s="4"/>
      <c r="H332" s="4"/>
      <c r="I332" s="9"/>
      <c r="J332" s="9"/>
      <c r="K332" s="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7"/>
      <c r="B333" s="4"/>
      <c r="C333" s="4"/>
      <c r="D333" s="3"/>
      <c r="E333" s="7"/>
      <c r="F333" s="7"/>
      <c r="G333" s="4"/>
      <c r="H333" s="4"/>
      <c r="I333" s="9"/>
      <c r="J333" s="9"/>
      <c r="K333" s="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7"/>
      <c r="B334" s="4"/>
      <c r="C334" s="4"/>
      <c r="D334" s="3"/>
      <c r="E334" s="7"/>
      <c r="F334" s="7"/>
      <c r="G334" s="4"/>
      <c r="H334" s="4"/>
      <c r="I334" s="9"/>
      <c r="J334" s="9"/>
      <c r="K334" s="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7"/>
      <c r="B335" s="4"/>
      <c r="C335" s="4"/>
      <c r="D335" s="3"/>
      <c r="E335" s="7"/>
      <c r="F335" s="7"/>
      <c r="G335" s="4"/>
      <c r="H335" s="4"/>
      <c r="I335" s="9"/>
      <c r="J335" s="9"/>
      <c r="K335" s="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7"/>
      <c r="B336" s="4"/>
      <c r="C336" s="4"/>
      <c r="D336" s="3"/>
      <c r="E336" s="7"/>
      <c r="F336" s="7"/>
      <c r="G336" s="4"/>
      <c r="H336" s="4"/>
      <c r="I336" s="9"/>
      <c r="J336" s="9"/>
      <c r="K336" s="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7"/>
      <c r="B337" s="4"/>
      <c r="C337" s="4"/>
      <c r="D337" s="3"/>
      <c r="E337" s="7"/>
      <c r="F337" s="7"/>
      <c r="G337" s="4"/>
      <c r="H337" s="4"/>
      <c r="I337" s="9"/>
      <c r="J337" s="9"/>
      <c r="K337" s="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7"/>
      <c r="B338" s="4"/>
      <c r="C338" s="4"/>
      <c r="D338" s="3"/>
      <c r="E338" s="7"/>
      <c r="F338" s="7"/>
      <c r="G338" s="4"/>
      <c r="H338" s="4"/>
      <c r="I338" s="9"/>
      <c r="J338" s="9"/>
      <c r="K338" s="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7"/>
      <c r="B339" s="4"/>
      <c r="C339" s="4"/>
      <c r="D339" s="3"/>
      <c r="E339" s="7"/>
      <c r="F339" s="7"/>
      <c r="G339" s="4"/>
      <c r="H339" s="4"/>
      <c r="I339" s="9"/>
      <c r="J339" s="9"/>
      <c r="K339" s="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7"/>
      <c r="B340" s="4"/>
      <c r="C340" s="4"/>
      <c r="D340" s="3"/>
      <c r="E340" s="7"/>
      <c r="F340" s="7"/>
      <c r="G340" s="4"/>
      <c r="H340" s="4"/>
      <c r="I340" s="9"/>
      <c r="J340" s="9"/>
      <c r="K340" s="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7"/>
      <c r="B341" s="4"/>
      <c r="C341" s="4"/>
      <c r="D341" s="3"/>
      <c r="E341" s="7"/>
      <c r="F341" s="7"/>
      <c r="G341" s="4"/>
      <c r="H341" s="4"/>
      <c r="I341" s="9"/>
      <c r="J341" s="9"/>
      <c r="K341" s="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7"/>
      <c r="B342" s="4"/>
      <c r="C342" s="4"/>
      <c r="D342" s="3"/>
      <c r="E342" s="7"/>
      <c r="F342" s="7"/>
      <c r="G342" s="4"/>
      <c r="H342" s="4"/>
      <c r="I342" s="9"/>
      <c r="J342" s="9"/>
      <c r="K342" s="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7"/>
      <c r="B343" s="4"/>
      <c r="C343" s="4"/>
      <c r="D343" s="3"/>
      <c r="E343" s="7"/>
      <c r="F343" s="7"/>
      <c r="G343" s="4"/>
      <c r="H343" s="4"/>
      <c r="I343" s="9"/>
      <c r="J343" s="9"/>
      <c r="K343" s="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7"/>
      <c r="B344" s="4"/>
      <c r="C344" s="4"/>
      <c r="D344" s="3"/>
      <c r="E344" s="7"/>
      <c r="F344" s="7"/>
      <c r="G344" s="4"/>
      <c r="H344" s="4"/>
      <c r="I344" s="9"/>
      <c r="J344" s="9"/>
      <c r="K344" s="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7"/>
      <c r="B345" s="4"/>
      <c r="C345" s="4"/>
      <c r="D345" s="3"/>
      <c r="E345" s="7"/>
      <c r="F345" s="7"/>
      <c r="G345" s="4"/>
      <c r="H345" s="4"/>
      <c r="I345" s="9"/>
      <c r="J345" s="9"/>
      <c r="K345" s="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7"/>
      <c r="B346" s="4"/>
      <c r="C346" s="4"/>
      <c r="D346" s="3"/>
      <c r="E346" s="7"/>
      <c r="F346" s="7"/>
      <c r="G346" s="4"/>
      <c r="H346" s="4"/>
      <c r="I346" s="9"/>
      <c r="J346" s="9"/>
      <c r="K346" s="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7"/>
      <c r="B347" s="4"/>
      <c r="C347" s="4"/>
      <c r="D347" s="3"/>
      <c r="E347" s="7"/>
      <c r="F347" s="7"/>
      <c r="G347" s="4"/>
      <c r="H347" s="4"/>
      <c r="I347" s="9"/>
      <c r="J347" s="9"/>
      <c r="K347" s="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7"/>
      <c r="B348" s="4"/>
      <c r="C348" s="4"/>
      <c r="D348" s="3"/>
      <c r="E348" s="7"/>
      <c r="F348" s="7"/>
      <c r="G348" s="4"/>
      <c r="H348" s="4"/>
      <c r="I348" s="9"/>
      <c r="J348" s="9"/>
      <c r="K348" s="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7"/>
      <c r="B349" s="4"/>
      <c r="C349" s="4"/>
      <c r="D349" s="3"/>
      <c r="E349" s="7"/>
      <c r="F349" s="7"/>
      <c r="G349" s="4"/>
      <c r="H349" s="4"/>
      <c r="I349" s="9"/>
      <c r="J349" s="9"/>
      <c r="K349" s="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7"/>
      <c r="B350" s="4"/>
      <c r="C350" s="4"/>
      <c r="D350" s="3"/>
      <c r="E350" s="7"/>
      <c r="F350" s="7"/>
      <c r="G350" s="4"/>
      <c r="H350" s="4"/>
      <c r="I350" s="9"/>
      <c r="J350" s="9"/>
      <c r="K350" s="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7"/>
      <c r="B351" s="4"/>
      <c r="C351" s="4"/>
      <c r="D351" s="3"/>
      <c r="E351" s="7"/>
      <c r="F351" s="7"/>
      <c r="G351" s="4"/>
      <c r="H351" s="4"/>
      <c r="I351" s="9"/>
      <c r="J351" s="9"/>
      <c r="K351" s="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7"/>
      <c r="B352" s="4"/>
      <c r="C352" s="4"/>
      <c r="D352" s="3"/>
      <c r="E352" s="7"/>
      <c r="F352" s="7"/>
      <c r="G352" s="4"/>
      <c r="H352" s="4"/>
      <c r="I352" s="9"/>
      <c r="J352" s="9"/>
      <c r="K352" s="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7"/>
      <c r="B353" s="4"/>
      <c r="C353" s="4"/>
      <c r="D353" s="3"/>
      <c r="E353" s="7"/>
      <c r="F353" s="7"/>
      <c r="G353" s="4"/>
      <c r="H353" s="4"/>
      <c r="I353" s="9"/>
      <c r="J353" s="9"/>
      <c r="K353" s="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7"/>
      <c r="B354" s="4"/>
      <c r="C354" s="4"/>
      <c r="D354" s="3"/>
      <c r="E354" s="7"/>
      <c r="F354" s="7"/>
      <c r="G354" s="4"/>
      <c r="H354" s="4"/>
      <c r="I354" s="9"/>
      <c r="J354" s="9"/>
      <c r="K354" s="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7"/>
      <c r="B355" s="4"/>
      <c r="C355" s="4"/>
      <c r="D355" s="3"/>
      <c r="E355" s="7"/>
      <c r="F355" s="7"/>
      <c r="G355" s="4"/>
      <c r="H355" s="4"/>
      <c r="I355" s="9"/>
      <c r="J355" s="9"/>
      <c r="K355" s="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7"/>
      <c r="B356" s="4"/>
      <c r="C356" s="4"/>
      <c r="D356" s="3"/>
      <c r="E356" s="7"/>
      <c r="F356" s="7"/>
      <c r="G356" s="4"/>
      <c r="H356" s="4"/>
      <c r="I356" s="9"/>
      <c r="J356" s="9"/>
      <c r="K356" s="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7"/>
      <c r="B357" s="4"/>
      <c r="C357" s="4"/>
      <c r="D357" s="3"/>
      <c r="E357" s="7"/>
      <c r="F357" s="7"/>
      <c r="G357" s="4"/>
      <c r="H357" s="4"/>
      <c r="I357" s="9"/>
      <c r="J357" s="9"/>
      <c r="K357" s="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7"/>
      <c r="B358" s="4"/>
      <c r="C358" s="4"/>
      <c r="D358" s="3"/>
      <c r="E358" s="7"/>
      <c r="F358" s="7"/>
      <c r="G358" s="4"/>
      <c r="H358" s="4"/>
      <c r="I358" s="9"/>
      <c r="J358" s="9"/>
      <c r="K358" s="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7"/>
      <c r="B359" s="4"/>
      <c r="C359" s="4"/>
      <c r="D359" s="3"/>
      <c r="E359" s="7"/>
      <c r="F359" s="7"/>
      <c r="G359" s="4"/>
      <c r="H359" s="4"/>
      <c r="I359" s="9"/>
      <c r="J359" s="9"/>
      <c r="K359" s="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7"/>
      <c r="B360" s="4"/>
      <c r="C360" s="4"/>
      <c r="D360" s="3"/>
      <c r="E360" s="7"/>
      <c r="F360" s="7"/>
      <c r="G360" s="4"/>
      <c r="H360" s="4"/>
      <c r="I360" s="9"/>
      <c r="J360" s="9"/>
      <c r="K360" s="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7"/>
      <c r="B361" s="4"/>
      <c r="C361" s="4"/>
      <c r="D361" s="3"/>
      <c r="E361" s="7"/>
      <c r="F361" s="7"/>
      <c r="G361" s="4"/>
      <c r="H361" s="4"/>
      <c r="I361" s="9"/>
      <c r="J361" s="9"/>
      <c r="K361" s="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7"/>
      <c r="B362" s="4"/>
      <c r="C362" s="4"/>
      <c r="D362" s="3"/>
      <c r="E362" s="7"/>
      <c r="F362" s="7"/>
      <c r="G362" s="4"/>
      <c r="H362" s="4"/>
      <c r="I362" s="9"/>
      <c r="J362" s="9"/>
      <c r="K362" s="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7"/>
      <c r="B363" s="4"/>
      <c r="C363" s="4"/>
      <c r="D363" s="3"/>
      <c r="E363" s="7"/>
      <c r="F363" s="7"/>
      <c r="G363" s="4"/>
      <c r="H363" s="4"/>
      <c r="I363" s="9"/>
      <c r="J363" s="9"/>
      <c r="K363" s="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7"/>
      <c r="B364" s="4"/>
      <c r="C364" s="4"/>
      <c r="D364" s="3"/>
      <c r="E364" s="7"/>
      <c r="F364" s="7"/>
      <c r="G364" s="4"/>
      <c r="H364" s="4"/>
      <c r="I364" s="9"/>
      <c r="J364" s="9"/>
      <c r="K364" s="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7"/>
      <c r="B365" s="4"/>
      <c r="C365" s="4"/>
      <c r="D365" s="3"/>
      <c r="E365" s="7"/>
      <c r="F365" s="7"/>
      <c r="G365" s="4"/>
      <c r="H365" s="4"/>
      <c r="I365" s="9"/>
      <c r="J365" s="9"/>
      <c r="K365" s="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7"/>
      <c r="B366" s="4"/>
      <c r="C366" s="4"/>
      <c r="D366" s="3"/>
      <c r="E366" s="7"/>
      <c r="F366" s="7"/>
      <c r="G366" s="4"/>
      <c r="H366" s="4"/>
      <c r="I366" s="9"/>
      <c r="J366" s="9"/>
      <c r="K366" s="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7"/>
      <c r="B367" s="4"/>
      <c r="C367" s="4"/>
      <c r="D367" s="3"/>
      <c r="E367" s="7"/>
      <c r="F367" s="7"/>
      <c r="G367" s="4"/>
      <c r="H367" s="4"/>
      <c r="I367" s="9"/>
      <c r="J367" s="9"/>
      <c r="K367" s="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7"/>
      <c r="B368" s="4"/>
      <c r="C368" s="4"/>
      <c r="D368" s="3"/>
      <c r="E368" s="7"/>
      <c r="F368" s="7"/>
      <c r="G368" s="4"/>
      <c r="H368" s="4"/>
      <c r="I368" s="9"/>
      <c r="J368" s="9"/>
      <c r="K368" s="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7"/>
      <c r="B369" s="4"/>
      <c r="C369" s="4"/>
      <c r="D369" s="3"/>
      <c r="E369" s="7"/>
      <c r="F369" s="7"/>
      <c r="G369" s="4"/>
      <c r="H369" s="4"/>
      <c r="I369" s="9"/>
      <c r="J369" s="9"/>
      <c r="K369" s="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7"/>
      <c r="B370" s="4"/>
      <c r="C370" s="4"/>
      <c r="D370" s="3"/>
      <c r="E370" s="7"/>
      <c r="F370" s="7"/>
      <c r="G370" s="4"/>
      <c r="H370" s="4"/>
      <c r="I370" s="9"/>
      <c r="J370" s="9"/>
      <c r="K370" s="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7"/>
      <c r="B371" s="4"/>
      <c r="C371" s="4"/>
      <c r="D371" s="3"/>
      <c r="E371" s="7"/>
      <c r="F371" s="7"/>
      <c r="G371" s="4"/>
      <c r="H371" s="4"/>
      <c r="I371" s="9"/>
      <c r="J371" s="9"/>
      <c r="K371" s="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7"/>
      <c r="B372" s="4"/>
      <c r="C372" s="4"/>
      <c r="D372" s="3"/>
      <c r="E372" s="7"/>
      <c r="F372" s="7"/>
      <c r="G372" s="4"/>
      <c r="H372" s="4"/>
      <c r="I372" s="9"/>
      <c r="J372" s="9"/>
      <c r="K372" s="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7"/>
      <c r="B373" s="4"/>
      <c r="C373" s="4"/>
      <c r="D373" s="3"/>
      <c r="E373" s="7"/>
      <c r="F373" s="7"/>
      <c r="G373" s="4"/>
      <c r="H373" s="4"/>
      <c r="I373" s="9"/>
      <c r="J373" s="9"/>
      <c r="K373" s="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7"/>
      <c r="B374" s="4"/>
      <c r="C374" s="4"/>
      <c r="D374" s="3"/>
      <c r="E374" s="7"/>
      <c r="F374" s="7"/>
      <c r="G374" s="4"/>
      <c r="H374" s="4"/>
      <c r="I374" s="9"/>
      <c r="J374" s="9"/>
      <c r="K374" s="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7"/>
      <c r="B375" s="4"/>
      <c r="C375" s="4"/>
      <c r="D375" s="3"/>
      <c r="E375" s="7"/>
      <c r="F375" s="7"/>
      <c r="G375" s="4"/>
      <c r="H375" s="4"/>
      <c r="I375" s="9"/>
      <c r="J375" s="9"/>
      <c r="K375" s="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7"/>
      <c r="B376" s="4"/>
      <c r="C376" s="4"/>
      <c r="D376" s="3"/>
      <c r="E376" s="7"/>
      <c r="F376" s="7"/>
      <c r="G376" s="4"/>
      <c r="H376" s="4"/>
      <c r="I376" s="9"/>
      <c r="J376" s="9"/>
      <c r="K376" s="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7"/>
      <c r="B377" s="4"/>
      <c r="C377" s="4"/>
      <c r="D377" s="3"/>
      <c r="E377" s="7"/>
      <c r="F377" s="7"/>
      <c r="G377" s="4"/>
      <c r="H377" s="4"/>
      <c r="I377" s="9"/>
      <c r="J377" s="9"/>
      <c r="K377" s="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7"/>
      <c r="B378" s="4"/>
      <c r="C378" s="4"/>
      <c r="D378" s="3"/>
      <c r="E378" s="7"/>
      <c r="F378" s="7"/>
      <c r="G378" s="4"/>
      <c r="H378" s="4"/>
      <c r="I378" s="9"/>
      <c r="J378" s="9"/>
      <c r="K378" s="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7"/>
      <c r="B379" s="4"/>
      <c r="C379" s="4"/>
      <c r="D379" s="3"/>
      <c r="E379" s="7"/>
      <c r="F379" s="7"/>
      <c r="G379" s="4"/>
      <c r="H379" s="4"/>
      <c r="I379" s="9"/>
      <c r="J379" s="9"/>
      <c r="K379" s="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7"/>
      <c r="B380" s="4"/>
      <c r="C380" s="4"/>
      <c r="D380" s="3"/>
      <c r="E380" s="7"/>
      <c r="F380" s="7"/>
      <c r="G380" s="4"/>
      <c r="H380" s="4"/>
      <c r="I380" s="9"/>
      <c r="J380" s="9"/>
      <c r="K380" s="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7"/>
      <c r="B381" s="4"/>
      <c r="C381" s="4"/>
      <c r="D381" s="3"/>
      <c r="E381" s="7"/>
      <c r="F381" s="7"/>
      <c r="G381" s="4"/>
      <c r="H381" s="4"/>
      <c r="I381" s="9"/>
      <c r="J381" s="9"/>
      <c r="K381" s="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7"/>
      <c r="B382" s="4"/>
      <c r="C382" s="4"/>
      <c r="D382" s="3"/>
      <c r="E382" s="7"/>
      <c r="F382" s="7"/>
      <c r="G382" s="4"/>
      <c r="H382" s="4"/>
      <c r="I382" s="9"/>
      <c r="J382" s="9"/>
      <c r="K382" s="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7"/>
      <c r="B383" s="4"/>
      <c r="C383" s="4"/>
      <c r="D383" s="3"/>
      <c r="E383" s="7"/>
      <c r="F383" s="7"/>
      <c r="G383" s="4"/>
      <c r="H383" s="4"/>
      <c r="I383" s="9"/>
      <c r="J383" s="9"/>
      <c r="K383" s="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7"/>
      <c r="B384" s="4"/>
      <c r="C384" s="4"/>
      <c r="D384" s="3"/>
      <c r="E384" s="7"/>
      <c r="F384" s="7"/>
      <c r="G384" s="4"/>
      <c r="H384" s="4"/>
      <c r="I384" s="9"/>
      <c r="J384" s="9"/>
      <c r="K384" s="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7"/>
      <c r="B385" s="4"/>
      <c r="C385" s="4"/>
      <c r="D385" s="3"/>
      <c r="E385" s="7"/>
      <c r="F385" s="7"/>
      <c r="G385" s="4"/>
      <c r="H385" s="4"/>
      <c r="I385" s="9"/>
      <c r="J385" s="9"/>
      <c r="K385" s="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7"/>
      <c r="B386" s="4"/>
      <c r="C386" s="4"/>
      <c r="D386" s="3"/>
      <c r="E386" s="7"/>
      <c r="F386" s="7"/>
      <c r="G386" s="4"/>
      <c r="H386" s="4"/>
      <c r="I386" s="9"/>
      <c r="J386" s="9"/>
      <c r="K386" s="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7"/>
      <c r="B387" s="4"/>
      <c r="C387" s="4"/>
      <c r="D387" s="3"/>
      <c r="E387" s="7"/>
      <c r="F387" s="7"/>
      <c r="G387" s="4"/>
      <c r="H387" s="4"/>
      <c r="I387" s="9"/>
      <c r="J387" s="9"/>
      <c r="K387" s="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7"/>
      <c r="B388" s="4"/>
      <c r="C388" s="4"/>
      <c r="D388" s="3"/>
      <c r="E388" s="7"/>
      <c r="F388" s="7"/>
      <c r="G388" s="4"/>
      <c r="H388" s="4"/>
      <c r="I388" s="9"/>
      <c r="J388" s="9"/>
      <c r="K388" s="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7"/>
      <c r="B389" s="4"/>
      <c r="C389" s="4"/>
      <c r="D389" s="3"/>
      <c r="E389" s="7"/>
      <c r="F389" s="7"/>
      <c r="G389" s="4"/>
      <c r="H389" s="4"/>
      <c r="I389" s="9"/>
      <c r="J389" s="9"/>
      <c r="K389" s="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7"/>
      <c r="B390" s="4"/>
      <c r="C390" s="4"/>
      <c r="D390" s="3"/>
      <c r="E390" s="7"/>
      <c r="F390" s="7"/>
      <c r="G390" s="4"/>
      <c r="H390" s="4"/>
      <c r="I390" s="9"/>
      <c r="J390" s="9"/>
      <c r="K390" s="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7"/>
      <c r="B391" s="4"/>
      <c r="C391" s="4"/>
      <c r="D391" s="3"/>
      <c r="E391" s="7"/>
      <c r="F391" s="7"/>
      <c r="G391" s="4"/>
      <c r="H391" s="4"/>
      <c r="I391" s="9"/>
      <c r="J391" s="9"/>
      <c r="K391" s="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7"/>
      <c r="B392" s="4"/>
      <c r="C392" s="4"/>
      <c r="D392" s="3"/>
      <c r="E392" s="7"/>
      <c r="F392" s="7"/>
      <c r="G392" s="4"/>
      <c r="H392" s="4"/>
      <c r="I392" s="9"/>
      <c r="J392" s="9"/>
      <c r="K392" s="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7"/>
      <c r="B393" s="4"/>
      <c r="C393" s="4"/>
      <c r="D393" s="3"/>
      <c r="E393" s="7"/>
      <c r="F393" s="7"/>
      <c r="G393" s="4"/>
      <c r="H393" s="4"/>
      <c r="I393" s="9"/>
      <c r="J393" s="9"/>
      <c r="K393" s="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7"/>
      <c r="B394" s="4"/>
      <c r="C394" s="4"/>
      <c r="D394" s="3"/>
      <c r="E394" s="7"/>
      <c r="F394" s="7"/>
      <c r="G394" s="4"/>
      <c r="H394" s="4"/>
      <c r="I394" s="9"/>
      <c r="J394" s="9"/>
      <c r="K394" s="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7"/>
      <c r="B395" s="4"/>
      <c r="C395" s="4"/>
      <c r="D395" s="3"/>
      <c r="E395" s="7"/>
      <c r="F395" s="7"/>
      <c r="G395" s="4"/>
      <c r="H395" s="4"/>
      <c r="I395" s="9"/>
      <c r="J395" s="9"/>
      <c r="K395" s="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7"/>
      <c r="B396" s="4"/>
      <c r="C396" s="4"/>
      <c r="D396" s="3"/>
      <c r="E396" s="7"/>
      <c r="F396" s="7"/>
      <c r="G396" s="4"/>
      <c r="H396" s="4"/>
      <c r="I396" s="9"/>
      <c r="J396" s="9"/>
      <c r="K396" s="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7"/>
      <c r="B397" s="4"/>
      <c r="C397" s="4"/>
      <c r="D397" s="3"/>
      <c r="E397" s="7"/>
      <c r="F397" s="7"/>
      <c r="G397" s="4"/>
      <c r="H397" s="4"/>
      <c r="I397" s="9"/>
      <c r="J397" s="9"/>
      <c r="K397" s="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7"/>
      <c r="B398" s="4"/>
      <c r="C398" s="4"/>
      <c r="D398" s="3"/>
      <c r="E398" s="7"/>
      <c r="F398" s="7"/>
      <c r="G398" s="4"/>
      <c r="H398" s="4"/>
      <c r="I398" s="9"/>
      <c r="J398" s="9"/>
      <c r="K398" s="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7"/>
      <c r="B399" s="4"/>
      <c r="C399" s="4"/>
      <c r="D399" s="3"/>
      <c r="E399" s="7"/>
      <c r="F399" s="7"/>
      <c r="G399" s="4"/>
      <c r="H399" s="4"/>
      <c r="I399" s="9"/>
      <c r="J399" s="9"/>
      <c r="K399" s="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7"/>
      <c r="B400" s="4"/>
      <c r="C400" s="4"/>
      <c r="D400" s="3"/>
      <c r="E400" s="7"/>
      <c r="F400" s="7"/>
      <c r="G400" s="4"/>
      <c r="H400" s="4"/>
      <c r="I400" s="9"/>
      <c r="J400" s="9"/>
      <c r="K400" s="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7"/>
      <c r="B401" s="4"/>
      <c r="C401" s="4"/>
      <c r="D401" s="3"/>
      <c r="E401" s="7"/>
      <c r="F401" s="7"/>
      <c r="G401" s="4"/>
      <c r="H401" s="4"/>
      <c r="I401" s="9"/>
      <c r="J401" s="9"/>
      <c r="K401" s="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7"/>
      <c r="B402" s="4"/>
      <c r="C402" s="4"/>
      <c r="D402" s="3"/>
      <c r="E402" s="7"/>
      <c r="F402" s="7"/>
      <c r="G402" s="4"/>
      <c r="H402" s="4"/>
      <c r="I402" s="9"/>
      <c r="J402" s="9"/>
      <c r="K402" s="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7"/>
      <c r="B403" s="4"/>
      <c r="C403" s="4"/>
      <c r="D403" s="3"/>
      <c r="E403" s="7"/>
      <c r="F403" s="7"/>
      <c r="G403" s="4"/>
      <c r="H403" s="4"/>
      <c r="I403" s="9"/>
      <c r="J403" s="9"/>
      <c r="K403" s="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7"/>
      <c r="B404" s="4"/>
      <c r="C404" s="4"/>
      <c r="D404" s="3"/>
      <c r="E404" s="7"/>
      <c r="F404" s="7"/>
      <c r="G404" s="4"/>
      <c r="H404" s="4"/>
      <c r="I404" s="9"/>
      <c r="J404" s="9"/>
      <c r="K404" s="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7"/>
      <c r="B405" s="4"/>
      <c r="C405" s="4"/>
      <c r="D405" s="3"/>
      <c r="E405" s="7"/>
      <c r="F405" s="7"/>
      <c r="G405" s="4"/>
      <c r="H405" s="4"/>
      <c r="I405" s="9"/>
      <c r="J405" s="9"/>
      <c r="K405" s="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7"/>
      <c r="B406" s="4"/>
      <c r="C406" s="4"/>
      <c r="D406" s="3"/>
      <c r="E406" s="7"/>
      <c r="F406" s="7"/>
      <c r="G406" s="4"/>
      <c r="H406" s="4"/>
      <c r="I406" s="9"/>
      <c r="J406" s="9"/>
      <c r="K406" s="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7"/>
      <c r="B407" s="4"/>
      <c r="C407" s="4"/>
      <c r="D407" s="3"/>
      <c r="E407" s="7"/>
      <c r="F407" s="7"/>
      <c r="G407" s="4"/>
      <c r="H407" s="4"/>
      <c r="I407" s="9"/>
      <c r="J407" s="9"/>
      <c r="K407" s="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7"/>
      <c r="B408" s="4"/>
      <c r="C408" s="4"/>
      <c r="D408" s="3"/>
      <c r="E408" s="7"/>
      <c r="F408" s="7"/>
      <c r="G408" s="4"/>
      <c r="H408" s="4"/>
      <c r="I408" s="9"/>
      <c r="J408" s="9"/>
      <c r="K408" s="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7"/>
      <c r="B409" s="4"/>
      <c r="C409" s="4"/>
      <c r="D409" s="3"/>
      <c r="E409" s="7"/>
      <c r="F409" s="7"/>
      <c r="G409" s="4"/>
      <c r="H409" s="4"/>
      <c r="I409" s="9"/>
      <c r="J409" s="9"/>
      <c r="K409" s="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7"/>
      <c r="B410" s="4"/>
      <c r="C410" s="4"/>
      <c r="D410" s="3"/>
      <c r="E410" s="7"/>
      <c r="F410" s="7"/>
      <c r="G410" s="4"/>
      <c r="H410" s="4"/>
      <c r="I410" s="9"/>
      <c r="J410" s="9"/>
      <c r="K410" s="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7"/>
      <c r="B411" s="4"/>
      <c r="C411" s="4"/>
      <c r="D411" s="3"/>
      <c r="E411" s="7"/>
      <c r="F411" s="7"/>
      <c r="G411" s="4"/>
      <c r="H411" s="4"/>
      <c r="I411" s="9"/>
      <c r="J411" s="9"/>
      <c r="K411" s="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7"/>
      <c r="B412" s="4"/>
      <c r="C412" s="4"/>
      <c r="D412" s="3"/>
      <c r="E412" s="7"/>
      <c r="F412" s="7"/>
      <c r="G412" s="4"/>
      <c r="H412" s="4"/>
      <c r="I412" s="9"/>
      <c r="J412" s="9"/>
      <c r="K412" s="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7"/>
      <c r="B413" s="4"/>
      <c r="C413" s="4"/>
      <c r="D413" s="3"/>
      <c r="E413" s="7"/>
      <c r="F413" s="7"/>
      <c r="G413" s="4"/>
      <c r="H413" s="4"/>
      <c r="I413" s="9"/>
      <c r="J413" s="9"/>
      <c r="K413" s="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7"/>
      <c r="B414" s="4"/>
      <c r="C414" s="4"/>
      <c r="D414" s="3"/>
      <c r="E414" s="7"/>
      <c r="F414" s="7"/>
      <c r="G414" s="4"/>
      <c r="H414" s="4"/>
      <c r="I414" s="9"/>
      <c r="J414" s="9"/>
      <c r="K414" s="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7"/>
      <c r="B415" s="4"/>
      <c r="C415" s="4"/>
      <c r="D415" s="3"/>
      <c r="E415" s="7"/>
      <c r="F415" s="7"/>
      <c r="G415" s="4"/>
      <c r="H415" s="4"/>
      <c r="I415" s="9"/>
      <c r="J415" s="9"/>
      <c r="K415" s="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7"/>
      <c r="B416" s="4"/>
      <c r="C416" s="4"/>
      <c r="D416" s="3"/>
      <c r="E416" s="7"/>
      <c r="F416" s="7"/>
      <c r="G416" s="4"/>
      <c r="H416" s="4"/>
      <c r="I416" s="9"/>
      <c r="J416" s="9"/>
      <c r="K416" s="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7"/>
      <c r="B417" s="4"/>
      <c r="C417" s="4"/>
      <c r="D417" s="3"/>
      <c r="E417" s="7"/>
      <c r="F417" s="7"/>
      <c r="G417" s="4"/>
      <c r="H417" s="4"/>
      <c r="I417" s="9"/>
      <c r="J417" s="9"/>
      <c r="K417" s="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7"/>
      <c r="B418" s="4"/>
      <c r="C418" s="4"/>
      <c r="D418" s="3"/>
      <c r="E418" s="7"/>
      <c r="F418" s="7"/>
      <c r="G418" s="4"/>
      <c r="H418" s="4"/>
      <c r="I418" s="9"/>
      <c r="J418" s="9"/>
      <c r="K418" s="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7"/>
      <c r="B419" s="4"/>
      <c r="C419" s="4"/>
      <c r="D419" s="3"/>
      <c r="E419" s="7"/>
      <c r="F419" s="7"/>
      <c r="G419" s="4"/>
      <c r="H419" s="4"/>
      <c r="I419" s="9"/>
      <c r="J419" s="9"/>
      <c r="K419" s="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7"/>
      <c r="B420" s="4"/>
      <c r="C420" s="4"/>
      <c r="D420" s="3"/>
      <c r="E420" s="7"/>
      <c r="F420" s="7"/>
      <c r="G420" s="4"/>
      <c r="H420" s="4"/>
      <c r="I420" s="9"/>
      <c r="J420" s="9"/>
      <c r="K420" s="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7"/>
      <c r="B421" s="4"/>
      <c r="C421" s="4"/>
      <c r="D421" s="3"/>
      <c r="E421" s="7"/>
      <c r="F421" s="7"/>
      <c r="G421" s="4"/>
      <c r="H421" s="4"/>
      <c r="I421" s="9"/>
      <c r="J421" s="9"/>
      <c r="K421" s="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7"/>
      <c r="B422" s="4"/>
      <c r="C422" s="4"/>
      <c r="D422" s="3"/>
      <c r="E422" s="7"/>
      <c r="F422" s="7"/>
      <c r="G422" s="4"/>
      <c r="H422" s="4"/>
      <c r="I422" s="9"/>
      <c r="J422" s="9"/>
      <c r="K422" s="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7"/>
      <c r="B423" s="4"/>
      <c r="C423" s="4"/>
      <c r="D423" s="3"/>
      <c r="E423" s="7"/>
      <c r="F423" s="7"/>
      <c r="G423" s="4"/>
      <c r="H423" s="4"/>
      <c r="I423" s="9"/>
      <c r="J423" s="9"/>
      <c r="K423" s="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7"/>
      <c r="B424" s="4"/>
      <c r="C424" s="4"/>
      <c r="D424" s="3"/>
      <c r="E424" s="7"/>
      <c r="F424" s="7"/>
      <c r="G424" s="4"/>
      <c r="H424" s="4"/>
      <c r="I424" s="9"/>
      <c r="J424" s="9"/>
      <c r="K424" s="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7"/>
      <c r="B425" s="4"/>
      <c r="C425" s="4"/>
      <c r="D425" s="3"/>
      <c r="E425" s="7"/>
      <c r="F425" s="7"/>
      <c r="G425" s="4"/>
      <c r="H425" s="4"/>
      <c r="I425" s="9"/>
      <c r="J425" s="9"/>
      <c r="K425" s="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7"/>
      <c r="B426" s="4"/>
      <c r="C426" s="4"/>
      <c r="D426" s="3"/>
      <c r="E426" s="7"/>
      <c r="F426" s="7"/>
      <c r="G426" s="4"/>
      <c r="H426" s="4"/>
      <c r="I426" s="9"/>
      <c r="J426" s="9"/>
      <c r="K426" s="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7"/>
      <c r="B427" s="4"/>
      <c r="C427" s="4"/>
      <c r="D427" s="3"/>
      <c r="E427" s="7"/>
      <c r="F427" s="7"/>
      <c r="G427" s="4"/>
      <c r="H427" s="4"/>
      <c r="I427" s="9"/>
      <c r="J427" s="9"/>
      <c r="K427" s="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7"/>
      <c r="B428" s="4"/>
      <c r="C428" s="4"/>
      <c r="D428" s="3"/>
      <c r="E428" s="7"/>
      <c r="F428" s="7"/>
      <c r="G428" s="4"/>
      <c r="H428" s="4"/>
      <c r="I428" s="9"/>
      <c r="J428" s="9"/>
      <c r="K428" s="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7"/>
      <c r="B429" s="4"/>
      <c r="C429" s="4"/>
      <c r="D429" s="3"/>
      <c r="E429" s="7"/>
      <c r="F429" s="7"/>
      <c r="G429" s="4"/>
      <c r="H429" s="4"/>
      <c r="I429" s="9"/>
      <c r="J429" s="9"/>
      <c r="K429" s="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7"/>
      <c r="B430" s="4"/>
      <c r="C430" s="4"/>
      <c r="D430" s="3"/>
      <c r="E430" s="7"/>
      <c r="F430" s="7"/>
      <c r="G430" s="4"/>
      <c r="H430" s="4"/>
      <c r="I430" s="9"/>
      <c r="J430" s="9"/>
      <c r="K430" s="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7"/>
      <c r="B431" s="4"/>
      <c r="C431" s="4"/>
      <c r="D431" s="3"/>
      <c r="E431" s="7"/>
      <c r="F431" s="7"/>
      <c r="G431" s="4"/>
      <c r="H431" s="4"/>
      <c r="I431" s="9"/>
      <c r="J431" s="9"/>
      <c r="K431" s="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7"/>
      <c r="B432" s="4"/>
      <c r="C432" s="4"/>
      <c r="D432" s="3"/>
      <c r="E432" s="7"/>
      <c r="F432" s="7"/>
      <c r="G432" s="4"/>
      <c r="H432" s="4"/>
      <c r="I432" s="9"/>
      <c r="J432" s="9"/>
      <c r="K432" s="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7"/>
      <c r="B433" s="4"/>
      <c r="C433" s="4"/>
      <c r="D433" s="3"/>
      <c r="E433" s="7"/>
      <c r="F433" s="7"/>
      <c r="G433" s="4"/>
      <c r="H433" s="4"/>
      <c r="I433" s="9"/>
      <c r="J433" s="9"/>
      <c r="K433" s="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7"/>
      <c r="B434" s="4"/>
      <c r="C434" s="4"/>
      <c r="D434" s="3"/>
      <c r="E434" s="7"/>
      <c r="F434" s="7"/>
      <c r="G434" s="4"/>
      <c r="H434" s="4"/>
      <c r="I434" s="9"/>
      <c r="J434" s="9"/>
      <c r="K434" s="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7"/>
      <c r="B435" s="4"/>
      <c r="C435" s="4"/>
      <c r="D435" s="3"/>
      <c r="E435" s="7"/>
      <c r="F435" s="7"/>
      <c r="G435" s="4"/>
      <c r="H435" s="4"/>
      <c r="I435" s="9"/>
      <c r="J435" s="9"/>
      <c r="K435" s="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7"/>
      <c r="B436" s="4"/>
      <c r="C436" s="4"/>
      <c r="D436" s="3"/>
      <c r="E436" s="7"/>
      <c r="F436" s="7"/>
      <c r="G436" s="4"/>
      <c r="H436" s="4"/>
      <c r="I436" s="9"/>
      <c r="J436" s="9"/>
      <c r="K436" s="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7"/>
      <c r="B437" s="4"/>
      <c r="C437" s="4"/>
      <c r="D437" s="3"/>
      <c r="E437" s="7"/>
      <c r="F437" s="7"/>
      <c r="G437" s="4"/>
      <c r="H437" s="4"/>
      <c r="I437" s="9"/>
      <c r="J437" s="9"/>
      <c r="K437" s="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7"/>
      <c r="B438" s="4"/>
      <c r="C438" s="4"/>
      <c r="D438" s="3"/>
      <c r="E438" s="7"/>
      <c r="F438" s="7"/>
      <c r="G438" s="4"/>
      <c r="H438" s="4"/>
      <c r="I438" s="9"/>
      <c r="J438" s="9"/>
      <c r="K438" s="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7"/>
      <c r="B439" s="4"/>
      <c r="C439" s="4"/>
      <c r="D439" s="3"/>
      <c r="E439" s="7"/>
      <c r="F439" s="7"/>
      <c r="G439" s="4"/>
      <c r="H439" s="4"/>
      <c r="I439" s="9"/>
      <c r="J439" s="9"/>
      <c r="K439" s="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7"/>
      <c r="B440" s="4"/>
      <c r="C440" s="4"/>
      <c r="D440" s="3"/>
      <c r="E440" s="7"/>
      <c r="F440" s="7"/>
      <c r="G440" s="4"/>
      <c r="H440" s="4"/>
      <c r="I440" s="9"/>
      <c r="J440" s="9"/>
      <c r="K440" s="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7"/>
      <c r="B441" s="4"/>
      <c r="C441" s="4"/>
      <c r="D441" s="3"/>
      <c r="E441" s="7"/>
      <c r="F441" s="7"/>
      <c r="G441" s="4"/>
      <c r="H441" s="4"/>
      <c r="I441" s="9"/>
      <c r="J441" s="9"/>
      <c r="K441" s="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7"/>
      <c r="B442" s="4"/>
      <c r="C442" s="4"/>
      <c r="D442" s="3"/>
      <c r="E442" s="7"/>
      <c r="F442" s="7"/>
      <c r="G442" s="4"/>
      <c r="H442" s="4"/>
      <c r="I442" s="9"/>
      <c r="J442" s="9"/>
      <c r="K442" s="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7"/>
      <c r="B443" s="4"/>
      <c r="C443" s="4"/>
      <c r="D443" s="3"/>
      <c r="E443" s="7"/>
      <c r="F443" s="7"/>
      <c r="G443" s="4"/>
      <c r="H443" s="4"/>
      <c r="I443" s="9"/>
      <c r="J443" s="9"/>
      <c r="K443" s="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7"/>
      <c r="B444" s="4"/>
      <c r="C444" s="4"/>
      <c r="D444" s="3"/>
      <c r="E444" s="7"/>
      <c r="F444" s="7"/>
      <c r="G444" s="4"/>
      <c r="H444" s="4"/>
      <c r="I444" s="9"/>
      <c r="J444" s="9"/>
      <c r="K444" s="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7"/>
      <c r="B445" s="4"/>
      <c r="C445" s="4"/>
      <c r="D445" s="3"/>
      <c r="E445" s="7"/>
      <c r="F445" s="7"/>
      <c r="G445" s="4"/>
      <c r="H445" s="4"/>
      <c r="I445" s="9"/>
      <c r="J445" s="9"/>
      <c r="K445" s="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7"/>
      <c r="B446" s="4"/>
      <c r="C446" s="4"/>
      <c r="D446" s="3"/>
      <c r="E446" s="7"/>
      <c r="F446" s="7"/>
      <c r="G446" s="4"/>
      <c r="H446" s="4"/>
      <c r="I446" s="9"/>
      <c r="J446" s="9"/>
      <c r="K446" s="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7"/>
      <c r="B447" s="4"/>
      <c r="C447" s="4"/>
      <c r="D447" s="3"/>
      <c r="E447" s="7"/>
      <c r="F447" s="7"/>
      <c r="G447" s="4"/>
      <c r="H447" s="4"/>
      <c r="I447" s="9"/>
      <c r="J447" s="9"/>
      <c r="K447" s="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7"/>
      <c r="B448" s="4"/>
      <c r="C448" s="4"/>
      <c r="D448" s="3"/>
      <c r="E448" s="7"/>
      <c r="F448" s="7"/>
      <c r="G448" s="4"/>
      <c r="H448" s="4"/>
      <c r="I448" s="9"/>
      <c r="J448" s="9"/>
      <c r="K448" s="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7"/>
      <c r="B449" s="4"/>
      <c r="C449" s="4"/>
      <c r="D449" s="3"/>
      <c r="E449" s="7"/>
      <c r="F449" s="7"/>
      <c r="G449" s="4"/>
      <c r="H449" s="4"/>
      <c r="I449" s="9"/>
      <c r="J449" s="9"/>
      <c r="K449" s="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7"/>
      <c r="B450" s="4"/>
      <c r="C450" s="4"/>
      <c r="D450" s="3"/>
      <c r="E450" s="7"/>
      <c r="F450" s="7"/>
      <c r="G450" s="4"/>
      <c r="H450" s="4"/>
      <c r="I450" s="9"/>
      <c r="J450" s="9"/>
      <c r="K450" s="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7"/>
      <c r="B451" s="4"/>
      <c r="C451" s="4"/>
      <c r="D451" s="3"/>
      <c r="E451" s="7"/>
      <c r="F451" s="7"/>
      <c r="G451" s="4"/>
      <c r="H451" s="4"/>
      <c r="I451" s="9"/>
      <c r="J451" s="9"/>
      <c r="K451" s="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7"/>
      <c r="B452" s="4"/>
      <c r="C452" s="4"/>
      <c r="D452" s="3"/>
      <c r="E452" s="7"/>
      <c r="F452" s="7"/>
      <c r="G452" s="4"/>
      <c r="H452" s="4"/>
      <c r="I452" s="9"/>
      <c r="J452" s="9"/>
      <c r="K452" s="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7"/>
      <c r="B453" s="4"/>
      <c r="C453" s="4"/>
      <c r="D453" s="3"/>
      <c r="E453" s="7"/>
      <c r="F453" s="7"/>
      <c r="G453" s="4"/>
      <c r="H453" s="4"/>
      <c r="I453" s="9"/>
      <c r="J453" s="9"/>
      <c r="K453" s="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7"/>
      <c r="B454" s="4"/>
      <c r="C454" s="4"/>
      <c r="D454" s="3"/>
      <c r="E454" s="7"/>
      <c r="F454" s="7"/>
      <c r="G454" s="4"/>
      <c r="H454" s="4"/>
      <c r="I454" s="9"/>
      <c r="J454" s="9"/>
      <c r="K454" s="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7"/>
      <c r="B455" s="4"/>
      <c r="C455" s="4"/>
      <c r="D455" s="3"/>
      <c r="E455" s="7"/>
      <c r="F455" s="7"/>
      <c r="G455" s="4"/>
      <c r="H455" s="4"/>
      <c r="I455" s="9"/>
      <c r="J455" s="9"/>
      <c r="K455" s="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7"/>
      <c r="B456" s="4"/>
      <c r="C456" s="4"/>
      <c r="D456" s="3"/>
      <c r="E456" s="7"/>
      <c r="F456" s="7"/>
      <c r="G456" s="4"/>
      <c r="H456" s="4"/>
      <c r="I456" s="9"/>
      <c r="J456" s="9"/>
      <c r="K456" s="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7"/>
      <c r="B457" s="4"/>
      <c r="C457" s="4"/>
      <c r="D457" s="3"/>
      <c r="E457" s="7"/>
      <c r="F457" s="7"/>
      <c r="G457" s="4"/>
      <c r="H457" s="4"/>
      <c r="I457" s="9"/>
      <c r="J457" s="9"/>
      <c r="K457" s="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7"/>
      <c r="B458" s="4"/>
      <c r="C458" s="4"/>
      <c r="D458" s="3"/>
      <c r="E458" s="7"/>
      <c r="F458" s="7"/>
      <c r="G458" s="4"/>
      <c r="H458" s="4"/>
      <c r="I458" s="9"/>
      <c r="J458" s="9"/>
      <c r="K458" s="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7"/>
      <c r="B459" s="4"/>
      <c r="C459" s="4"/>
      <c r="D459" s="3"/>
      <c r="E459" s="7"/>
      <c r="F459" s="7"/>
      <c r="G459" s="4"/>
      <c r="H459" s="4"/>
      <c r="I459" s="9"/>
      <c r="J459" s="9"/>
      <c r="K459" s="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7"/>
      <c r="B460" s="4"/>
      <c r="C460" s="4"/>
      <c r="D460" s="3"/>
      <c r="E460" s="7"/>
      <c r="F460" s="7"/>
      <c r="G460" s="4"/>
      <c r="H460" s="4"/>
      <c r="I460" s="9"/>
      <c r="J460" s="9"/>
      <c r="K460" s="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7"/>
      <c r="B461" s="4"/>
      <c r="C461" s="4"/>
      <c r="D461" s="3"/>
      <c r="E461" s="7"/>
      <c r="F461" s="7"/>
      <c r="G461" s="4"/>
      <c r="H461" s="4"/>
      <c r="I461" s="9"/>
      <c r="J461" s="9"/>
      <c r="K461" s="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7"/>
      <c r="B462" s="4"/>
      <c r="C462" s="4"/>
      <c r="D462" s="3"/>
      <c r="E462" s="7"/>
      <c r="F462" s="7"/>
      <c r="G462" s="4"/>
      <c r="H462" s="4"/>
      <c r="I462" s="9"/>
      <c r="J462" s="9"/>
      <c r="K462" s="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7"/>
      <c r="B463" s="4"/>
      <c r="C463" s="4"/>
      <c r="D463" s="3"/>
      <c r="E463" s="7"/>
      <c r="F463" s="7"/>
      <c r="G463" s="4"/>
      <c r="H463" s="4"/>
      <c r="I463" s="9"/>
      <c r="J463" s="9"/>
      <c r="K463" s="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7"/>
      <c r="B464" s="4"/>
      <c r="C464" s="4"/>
      <c r="D464" s="3"/>
      <c r="E464" s="7"/>
      <c r="F464" s="7"/>
      <c r="G464" s="4"/>
      <c r="H464" s="4"/>
      <c r="I464" s="9"/>
      <c r="J464" s="9"/>
      <c r="K464" s="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7"/>
      <c r="B465" s="4"/>
      <c r="C465" s="4"/>
      <c r="D465" s="3"/>
      <c r="E465" s="7"/>
      <c r="F465" s="7"/>
      <c r="G465" s="4"/>
      <c r="H465" s="4"/>
      <c r="I465" s="9"/>
      <c r="J465" s="9"/>
      <c r="K465" s="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7"/>
      <c r="B466" s="4"/>
      <c r="C466" s="4"/>
      <c r="D466" s="3"/>
      <c r="E466" s="7"/>
      <c r="F466" s="7"/>
      <c r="G466" s="4"/>
      <c r="H466" s="4"/>
      <c r="I466" s="9"/>
      <c r="J466" s="9"/>
      <c r="K466" s="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7"/>
      <c r="B467" s="4"/>
      <c r="C467" s="4"/>
      <c r="D467" s="3"/>
      <c r="E467" s="7"/>
      <c r="F467" s="7"/>
      <c r="G467" s="4"/>
      <c r="H467" s="4"/>
      <c r="I467" s="9"/>
      <c r="J467" s="9"/>
      <c r="K467" s="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7"/>
      <c r="B468" s="4"/>
      <c r="C468" s="4"/>
      <c r="D468" s="3"/>
      <c r="E468" s="7"/>
      <c r="F468" s="7"/>
      <c r="G468" s="4"/>
      <c r="H468" s="4"/>
      <c r="I468" s="9"/>
      <c r="J468" s="9"/>
      <c r="K468" s="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7"/>
      <c r="B469" s="4"/>
      <c r="C469" s="4"/>
      <c r="D469" s="3"/>
      <c r="E469" s="7"/>
      <c r="F469" s="7"/>
      <c r="G469" s="4"/>
      <c r="H469" s="4"/>
      <c r="I469" s="9"/>
      <c r="J469" s="9"/>
      <c r="K469" s="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7"/>
      <c r="B470" s="4"/>
      <c r="C470" s="4"/>
      <c r="D470" s="3"/>
      <c r="E470" s="7"/>
      <c r="F470" s="7"/>
      <c r="G470" s="4"/>
      <c r="H470" s="4"/>
      <c r="I470" s="9"/>
      <c r="J470" s="9"/>
      <c r="K470" s="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7"/>
      <c r="B471" s="4"/>
      <c r="C471" s="4"/>
      <c r="D471" s="3"/>
      <c r="E471" s="7"/>
      <c r="F471" s="7"/>
      <c r="G471" s="4"/>
      <c r="H471" s="4"/>
      <c r="I471" s="9"/>
      <c r="J471" s="9"/>
      <c r="K471" s="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7"/>
      <c r="B472" s="4"/>
      <c r="C472" s="4"/>
      <c r="D472" s="3"/>
      <c r="E472" s="7"/>
      <c r="F472" s="7"/>
      <c r="G472" s="4"/>
      <c r="H472" s="4"/>
      <c r="I472" s="9"/>
      <c r="J472" s="9"/>
      <c r="K472" s="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7"/>
      <c r="B473" s="4"/>
      <c r="C473" s="4"/>
      <c r="D473" s="3"/>
      <c r="E473" s="7"/>
      <c r="F473" s="7"/>
      <c r="G473" s="4"/>
      <c r="H473" s="4"/>
      <c r="I473" s="9"/>
      <c r="J473" s="9"/>
      <c r="K473" s="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7"/>
      <c r="B474" s="4"/>
      <c r="C474" s="4"/>
      <c r="D474" s="3"/>
      <c r="E474" s="7"/>
      <c r="F474" s="7"/>
      <c r="G474" s="4"/>
      <c r="H474" s="4"/>
      <c r="I474" s="9"/>
      <c r="J474" s="9"/>
      <c r="K474" s="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7"/>
      <c r="B475" s="4"/>
      <c r="C475" s="4"/>
      <c r="D475" s="3"/>
      <c r="E475" s="7"/>
      <c r="F475" s="7"/>
      <c r="G475" s="4"/>
      <c r="H475" s="4"/>
      <c r="I475" s="9"/>
      <c r="J475" s="9"/>
      <c r="K475" s="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7"/>
      <c r="B476" s="4"/>
      <c r="C476" s="4"/>
      <c r="D476" s="3"/>
      <c r="E476" s="7"/>
      <c r="F476" s="7"/>
      <c r="G476" s="4"/>
      <c r="H476" s="4"/>
      <c r="I476" s="9"/>
      <c r="J476" s="9"/>
      <c r="K476" s="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7"/>
      <c r="B477" s="4"/>
      <c r="C477" s="4"/>
      <c r="D477" s="3"/>
      <c r="E477" s="7"/>
      <c r="F477" s="7"/>
      <c r="G477" s="4"/>
      <c r="H477" s="4"/>
      <c r="I477" s="9"/>
      <c r="J477" s="9"/>
      <c r="K477" s="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7"/>
      <c r="B478" s="4"/>
      <c r="C478" s="4"/>
      <c r="D478" s="3"/>
      <c r="E478" s="7"/>
      <c r="F478" s="7"/>
      <c r="G478" s="4"/>
      <c r="H478" s="4"/>
      <c r="I478" s="9"/>
      <c r="J478" s="9"/>
      <c r="K478" s="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7"/>
      <c r="B479" s="4"/>
      <c r="C479" s="4"/>
      <c r="D479" s="3"/>
      <c r="E479" s="7"/>
      <c r="F479" s="7"/>
      <c r="G479" s="4"/>
      <c r="H479" s="4"/>
      <c r="I479" s="9"/>
      <c r="J479" s="9"/>
      <c r="K479" s="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7"/>
      <c r="B480" s="4"/>
      <c r="C480" s="4"/>
      <c r="D480" s="3"/>
      <c r="E480" s="7"/>
      <c r="F480" s="7"/>
      <c r="G480" s="4"/>
      <c r="H480" s="4"/>
      <c r="I480" s="9"/>
      <c r="J480" s="9"/>
      <c r="K480" s="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7"/>
      <c r="B481" s="4"/>
      <c r="C481" s="4"/>
      <c r="D481" s="3"/>
      <c r="E481" s="7"/>
      <c r="F481" s="7"/>
      <c r="G481" s="4"/>
      <c r="H481" s="4"/>
      <c r="I481" s="9"/>
      <c r="J481" s="9"/>
      <c r="K481" s="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7"/>
      <c r="B482" s="4"/>
      <c r="C482" s="4"/>
      <c r="D482" s="3"/>
      <c r="E482" s="7"/>
      <c r="F482" s="7"/>
      <c r="G482" s="4"/>
      <c r="H482" s="4"/>
      <c r="I482" s="9"/>
      <c r="J482" s="9"/>
      <c r="K482" s="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7"/>
      <c r="B483" s="4"/>
      <c r="C483" s="4"/>
      <c r="D483" s="3"/>
      <c r="E483" s="7"/>
      <c r="F483" s="7"/>
      <c r="G483" s="4"/>
      <c r="H483" s="4"/>
      <c r="I483" s="9"/>
      <c r="J483" s="9"/>
      <c r="K483" s="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7"/>
      <c r="B484" s="4"/>
      <c r="C484" s="4"/>
      <c r="D484" s="3"/>
      <c r="E484" s="7"/>
      <c r="F484" s="7"/>
      <c r="G484" s="4"/>
      <c r="H484" s="4"/>
      <c r="I484" s="9"/>
      <c r="J484" s="9"/>
      <c r="K484" s="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7"/>
      <c r="B485" s="4"/>
      <c r="C485" s="4"/>
      <c r="D485" s="3"/>
      <c r="E485" s="7"/>
      <c r="F485" s="7"/>
      <c r="G485" s="4"/>
      <c r="H485" s="4"/>
      <c r="I485" s="9"/>
      <c r="J485" s="9"/>
      <c r="K485" s="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7"/>
      <c r="B486" s="4"/>
      <c r="C486" s="4"/>
      <c r="D486" s="3"/>
      <c r="E486" s="7"/>
      <c r="F486" s="7"/>
      <c r="G486" s="4"/>
      <c r="H486" s="4"/>
      <c r="I486" s="9"/>
      <c r="J486" s="9"/>
      <c r="K486" s="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7"/>
      <c r="B487" s="4"/>
      <c r="C487" s="4"/>
      <c r="D487" s="3"/>
      <c r="E487" s="7"/>
      <c r="F487" s="7"/>
      <c r="G487" s="4"/>
      <c r="H487" s="4"/>
      <c r="I487" s="9"/>
      <c r="J487" s="9"/>
      <c r="K487" s="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7"/>
      <c r="B488" s="4"/>
      <c r="C488" s="4"/>
      <c r="D488" s="3"/>
      <c r="E488" s="7"/>
      <c r="F488" s="7"/>
      <c r="G488" s="4"/>
      <c r="H488" s="4"/>
      <c r="I488" s="9"/>
      <c r="J488" s="9"/>
      <c r="K488" s="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7"/>
      <c r="B489" s="4"/>
      <c r="C489" s="4"/>
      <c r="D489" s="3"/>
      <c r="E489" s="7"/>
      <c r="F489" s="7"/>
      <c r="G489" s="4"/>
      <c r="H489" s="4"/>
      <c r="I489" s="9"/>
      <c r="J489" s="9"/>
      <c r="K489" s="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7"/>
      <c r="B490" s="4"/>
      <c r="C490" s="4"/>
      <c r="D490" s="3"/>
      <c r="E490" s="7"/>
      <c r="F490" s="7"/>
      <c r="G490" s="4"/>
      <c r="H490" s="4"/>
      <c r="I490" s="9"/>
      <c r="J490" s="9"/>
      <c r="K490" s="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7"/>
      <c r="B491" s="4"/>
      <c r="C491" s="4"/>
      <c r="D491" s="3"/>
      <c r="E491" s="7"/>
      <c r="F491" s="7"/>
      <c r="G491" s="4"/>
      <c r="H491" s="4"/>
      <c r="I491" s="9"/>
      <c r="J491" s="9"/>
      <c r="K491" s="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7"/>
      <c r="B492" s="4"/>
      <c r="C492" s="4"/>
      <c r="D492" s="3"/>
      <c r="E492" s="7"/>
      <c r="F492" s="7"/>
      <c r="G492" s="4"/>
      <c r="H492" s="4"/>
      <c r="I492" s="9"/>
      <c r="J492" s="9"/>
      <c r="K492" s="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7"/>
      <c r="B493" s="4"/>
      <c r="C493" s="4"/>
      <c r="D493" s="3"/>
      <c r="E493" s="7"/>
      <c r="F493" s="7"/>
      <c r="G493" s="4"/>
      <c r="H493" s="4"/>
      <c r="I493" s="9"/>
      <c r="J493" s="9"/>
      <c r="K493" s="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7"/>
      <c r="B494" s="4"/>
      <c r="C494" s="4"/>
      <c r="D494" s="3"/>
      <c r="E494" s="7"/>
      <c r="F494" s="7"/>
      <c r="G494" s="4"/>
      <c r="H494" s="4"/>
      <c r="I494" s="9"/>
      <c r="J494" s="9"/>
      <c r="K494" s="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7"/>
      <c r="B495" s="4"/>
      <c r="C495" s="4"/>
      <c r="D495" s="3"/>
      <c r="E495" s="7"/>
      <c r="F495" s="7"/>
      <c r="G495" s="4"/>
      <c r="H495" s="4"/>
      <c r="I495" s="9"/>
      <c r="J495" s="9"/>
      <c r="K495" s="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7"/>
      <c r="B496" s="4"/>
      <c r="C496" s="4"/>
      <c r="D496" s="3"/>
      <c r="E496" s="7"/>
      <c r="F496" s="7"/>
      <c r="G496" s="4"/>
      <c r="H496" s="4"/>
      <c r="I496" s="9"/>
      <c r="J496" s="9"/>
      <c r="K496" s="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7"/>
      <c r="B497" s="4"/>
      <c r="C497" s="4"/>
      <c r="D497" s="3"/>
      <c r="E497" s="7"/>
      <c r="F497" s="7"/>
      <c r="G497" s="4"/>
      <c r="H497" s="4"/>
      <c r="I497" s="9"/>
      <c r="J497" s="9"/>
      <c r="K497" s="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7"/>
      <c r="B498" s="4"/>
      <c r="C498" s="4"/>
      <c r="D498" s="3"/>
      <c r="E498" s="7"/>
      <c r="F498" s="7"/>
      <c r="G498" s="4"/>
      <c r="H498" s="4"/>
      <c r="I498" s="9"/>
      <c r="J498" s="9"/>
      <c r="K498" s="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7"/>
      <c r="B499" s="4"/>
      <c r="C499" s="4"/>
      <c r="D499" s="3"/>
      <c r="E499" s="7"/>
      <c r="F499" s="7"/>
      <c r="G499" s="4"/>
      <c r="H499" s="4"/>
      <c r="I499" s="9"/>
      <c r="J499" s="9"/>
      <c r="K499" s="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7"/>
      <c r="B500" s="4"/>
      <c r="C500" s="4"/>
      <c r="D500" s="3"/>
      <c r="E500" s="7"/>
      <c r="F500" s="7"/>
      <c r="G500" s="4"/>
      <c r="H500" s="4"/>
      <c r="I500" s="9"/>
      <c r="J500" s="9"/>
      <c r="K500" s="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7"/>
      <c r="B501" s="4"/>
      <c r="C501" s="4"/>
      <c r="D501" s="3"/>
      <c r="E501" s="7"/>
      <c r="F501" s="7"/>
      <c r="G501" s="4"/>
      <c r="H501" s="4"/>
      <c r="I501" s="9"/>
      <c r="J501" s="9"/>
      <c r="K501" s="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7"/>
      <c r="B502" s="4"/>
      <c r="C502" s="4"/>
      <c r="D502" s="3"/>
      <c r="E502" s="7"/>
      <c r="F502" s="7"/>
      <c r="G502" s="4"/>
      <c r="H502" s="4"/>
      <c r="I502" s="9"/>
      <c r="J502" s="9"/>
      <c r="K502" s="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7"/>
      <c r="B503" s="4"/>
      <c r="C503" s="4"/>
      <c r="D503" s="3"/>
      <c r="E503" s="7"/>
      <c r="F503" s="7"/>
      <c r="G503" s="4"/>
      <c r="H503" s="4"/>
      <c r="I503" s="9"/>
      <c r="J503" s="9"/>
      <c r="K503" s="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7"/>
      <c r="B504" s="4"/>
      <c r="C504" s="4"/>
      <c r="D504" s="3"/>
      <c r="E504" s="7"/>
      <c r="F504" s="7"/>
      <c r="G504" s="4"/>
      <c r="H504" s="4"/>
      <c r="I504" s="9"/>
      <c r="J504" s="9"/>
      <c r="K504" s="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7"/>
      <c r="B505" s="4"/>
      <c r="C505" s="4"/>
      <c r="D505" s="3"/>
      <c r="E505" s="7"/>
      <c r="F505" s="7"/>
      <c r="G505" s="4"/>
      <c r="H505" s="4"/>
      <c r="I505" s="9"/>
      <c r="J505" s="9"/>
      <c r="K505" s="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7"/>
      <c r="B506" s="4"/>
      <c r="C506" s="4"/>
      <c r="D506" s="3"/>
      <c r="E506" s="7"/>
      <c r="F506" s="7"/>
      <c r="G506" s="4"/>
      <c r="H506" s="4"/>
      <c r="I506" s="9"/>
      <c r="J506" s="9"/>
      <c r="K506" s="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7"/>
      <c r="B507" s="4"/>
      <c r="C507" s="4"/>
      <c r="D507" s="3"/>
      <c r="E507" s="7"/>
      <c r="F507" s="7"/>
      <c r="G507" s="4"/>
      <c r="H507" s="4"/>
      <c r="I507" s="9"/>
      <c r="J507" s="9"/>
      <c r="K507" s="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7"/>
      <c r="B508" s="4"/>
      <c r="C508" s="4"/>
      <c r="D508" s="3"/>
      <c r="E508" s="7"/>
      <c r="F508" s="7"/>
      <c r="G508" s="4"/>
      <c r="H508" s="4"/>
      <c r="I508" s="9"/>
      <c r="J508" s="9"/>
      <c r="K508" s="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7"/>
      <c r="B509" s="4"/>
      <c r="C509" s="4"/>
      <c r="D509" s="3"/>
      <c r="E509" s="7"/>
      <c r="F509" s="7"/>
      <c r="G509" s="4"/>
      <c r="H509" s="4"/>
      <c r="I509" s="9"/>
      <c r="J509" s="9"/>
      <c r="K509" s="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7"/>
      <c r="B510" s="4"/>
      <c r="C510" s="4"/>
      <c r="D510" s="3"/>
      <c r="E510" s="7"/>
      <c r="F510" s="7"/>
      <c r="G510" s="4"/>
      <c r="H510" s="4"/>
      <c r="I510" s="9"/>
      <c r="J510" s="9"/>
      <c r="K510" s="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7"/>
      <c r="B511" s="4"/>
      <c r="C511" s="4"/>
      <c r="D511" s="3"/>
      <c r="E511" s="7"/>
      <c r="F511" s="7"/>
      <c r="G511" s="4"/>
      <c r="H511" s="4"/>
      <c r="I511" s="9"/>
      <c r="J511" s="9"/>
      <c r="K511" s="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7"/>
      <c r="B512" s="4"/>
      <c r="C512" s="4"/>
      <c r="D512" s="3"/>
      <c r="E512" s="7"/>
      <c r="F512" s="7"/>
      <c r="G512" s="4"/>
      <c r="H512" s="4"/>
      <c r="I512" s="9"/>
      <c r="J512" s="9"/>
      <c r="K512" s="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7"/>
      <c r="B513" s="4"/>
      <c r="C513" s="4"/>
      <c r="D513" s="3"/>
      <c r="E513" s="7"/>
      <c r="F513" s="7"/>
      <c r="G513" s="4"/>
      <c r="H513" s="4"/>
      <c r="I513" s="9"/>
      <c r="J513" s="9"/>
      <c r="K513" s="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7"/>
      <c r="B514" s="4"/>
      <c r="C514" s="4"/>
      <c r="D514" s="3"/>
      <c r="E514" s="7"/>
      <c r="F514" s="7"/>
      <c r="G514" s="4"/>
      <c r="H514" s="4"/>
      <c r="I514" s="9"/>
      <c r="J514" s="9"/>
      <c r="K514" s="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7"/>
      <c r="B515" s="4"/>
      <c r="C515" s="4"/>
      <c r="D515" s="3"/>
      <c r="E515" s="7"/>
      <c r="F515" s="7"/>
      <c r="G515" s="4"/>
      <c r="H515" s="4"/>
      <c r="I515" s="9"/>
      <c r="J515" s="9"/>
      <c r="K515" s="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7"/>
      <c r="B516" s="4"/>
      <c r="C516" s="4"/>
      <c r="D516" s="3"/>
      <c r="E516" s="7"/>
      <c r="F516" s="7"/>
      <c r="G516" s="4"/>
      <c r="H516" s="4"/>
      <c r="I516" s="9"/>
      <c r="J516" s="9"/>
      <c r="K516" s="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7"/>
      <c r="B517" s="4"/>
      <c r="C517" s="4"/>
      <c r="D517" s="3"/>
      <c r="E517" s="7"/>
      <c r="F517" s="7"/>
      <c r="G517" s="4"/>
      <c r="H517" s="4"/>
      <c r="I517" s="9"/>
      <c r="J517" s="9"/>
      <c r="K517" s="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7"/>
      <c r="B518" s="4"/>
      <c r="C518" s="4"/>
      <c r="D518" s="3"/>
      <c r="E518" s="7"/>
      <c r="F518" s="7"/>
      <c r="G518" s="4"/>
      <c r="H518" s="4"/>
      <c r="I518" s="9"/>
      <c r="J518" s="9"/>
      <c r="K518" s="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7"/>
      <c r="B519" s="4"/>
      <c r="C519" s="4"/>
      <c r="D519" s="3"/>
      <c r="E519" s="7"/>
      <c r="F519" s="7"/>
      <c r="G519" s="4"/>
      <c r="H519" s="4"/>
      <c r="I519" s="9"/>
      <c r="J519" s="9"/>
      <c r="K519" s="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7"/>
      <c r="B520" s="4"/>
      <c r="C520" s="4"/>
      <c r="D520" s="3"/>
      <c r="E520" s="7"/>
      <c r="F520" s="7"/>
      <c r="G520" s="4"/>
      <c r="H520" s="4"/>
      <c r="I520" s="9"/>
      <c r="J520" s="9"/>
      <c r="K520" s="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7"/>
      <c r="B521" s="4"/>
      <c r="C521" s="4"/>
      <c r="D521" s="3"/>
      <c r="E521" s="7"/>
      <c r="F521" s="7"/>
      <c r="G521" s="4"/>
      <c r="H521" s="4"/>
      <c r="I521" s="9"/>
      <c r="J521" s="9"/>
      <c r="K521" s="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7"/>
      <c r="B522" s="4"/>
      <c r="C522" s="4"/>
      <c r="D522" s="3"/>
      <c r="E522" s="7"/>
      <c r="F522" s="7"/>
      <c r="G522" s="4"/>
      <c r="H522" s="4"/>
      <c r="I522" s="9"/>
      <c r="J522" s="9"/>
      <c r="K522" s="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7"/>
      <c r="B523" s="4"/>
      <c r="C523" s="4"/>
      <c r="D523" s="3"/>
      <c r="E523" s="7"/>
      <c r="F523" s="7"/>
      <c r="G523" s="4"/>
      <c r="H523" s="4"/>
      <c r="I523" s="9"/>
      <c r="J523" s="9"/>
      <c r="K523" s="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7"/>
      <c r="B524" s="4"/>
      <c r="C524" s="4"/>
      <c r="D524" s="3"/>
      <c r="E524" s="7"/>
      <c r="F524" s="7"/>
      <c r="G524" s="4"/>
      <c r="H524" s="4"/>
      <c r="I524" s="9"/>
      <c r="J524" s="9"/>
      <c r="K524" s="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7"/>
      <c r="B525" s="4"/>
      <c r="C525" s="4"/>
      <c r="D525" s="3"/>
      <c r="E525" s="7"/>
      <c r="F525" s="7"/>
      <c r="G525" s="4"/>
      <c r="H525" s="4"/>
      <c r="I525" s="9"/>
      <c r="J525" s="9"/>
      <c r="K525" s="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7"/>
      <c r="B526" s="4"/>
      <c r="C526" s="4"/>
      <c r="D526" s="3"/>
      <c r="E526" s="7"/>
      <c r="F526" s="7"/>
      <c r="G526" s="4"/>
      <c r="H526" s="4"/>
      <c r="I526" s="9"/>
      <c r="J526" s="9"/>
      <c r="K526" s="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7"/>
      <c r="B527" s="4"/>
      <c r="C527" s="4"/>
      <c r="D527" s="3"/>
      <c r="E527" s="7"/>
      <c r="F527" s="7"/>
      <c r="G527" s="4"/>
      <c r="H527" s="4"/>
      <c r="I527" s="9"/>
      <c r="J527" s="9"/>
      <c r="K527" s="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7"/>
      <c r="B528" s="4"/>
      <c r="C528" s="4"/>
      <c r="D528" s="3"/>
      <c r="E528" s="7"/>
      <c r="F528" s="7"/>
      <c r="G528" s="4"/>
      <c r="H528" s="4"/>
      <c r="I528" s="9"/>
      <c r="J528" s="9"/>
      <c r="K528" s="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7"/>
      <c r="B529" s="4"/>
      <c r="C529" s="4"/>
      <c r="D529" s="3"/>
      <c r="E529" s="7"/>
      <c r="F529" s="7"/>
      <c r="G529" s="4"/>
      <c r="H529" s="4"/>
      <c r="I529" s="9"/>
      <c r="J529" s="9"/>
      <c r="K529" s="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7"/>
      <c r="B530" s="4"/>
      <c r="C530" s="4"/>
      <c r="D530" s="3"/>
      <c r="E530" s="7"/>
      <c r="F530" s="7"/>
      <c r="G530" s="4"/>
      <c r="H530" s="4"/>
      <c r="I530" s="9"/>
      <c r="J530" s="9"/>
      <c r="K530" s="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7"/>
      <c r="B531" s="4"/>
      <c r="C531" s="4"/>
      <c r="D531" s="3"/>
      <c r="E531" s="7"/>
      <c r="F531" s="7"/>
      <c r="G531" s="4"/>
      <c r="H531" s="4"/>
      <c r="I531" s="9"/>
      <c r="J531" s="9"/>
      <c r="K531" s="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7"/>
      <c r="B532" s="4"/>
      <c r="C532" s="4"/>
      <c r="D532" s="3"/>
      <c r="E532" s="7"/>
      <c r="F532" s="7"/>
      <c r="G532" s="4"/>
      <c r="H532" s="4"/>
      <c r="I532" s="9"/>
      <c r="J532" s="9"/>
      <c r="K532" s="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7"/>
      <c r="B533" s="4"/>
      <c r="C533" s="4"/>
      <c r="D533" s="3"/>
      <c r="E533" s="7"/>
      <c r="F533" s="7"/>
      <c r="G533" s="4"/>
      <c r="H533" s="4"/>
      <c r="I533" s="9"/>
      <c r="J533" s="9"/>
      <c r="K533" s="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7"/>
      <c r="B534" s="4"/>
      <c r="C534" s="4"/>
      <c r="D534" s="3"/>
      <c r="E534" s="7"/>
      <c r="F534" s="7"/>
      <c r="G534" s="4"/>
      <c r="H534" s="4"/>
      <c r="I534" s="9"/>
      <c r="J534" s="9"/>
      <c r="K534" s="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7"/>
      <c r="B535" s="4"/>
      <c r="C535" s="4"/>
      <c r="D535" s="3"/>
      <c r="E535" s="7"/>
      <c r="F535" s="7"/>
      <c r="G535" s="4"/>
      <c r="H535" s="4"/>
      <c r="I535" s="9"/>
      <c r="J535" s="9"/>
      <c r="K535" s="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7"/>
      <c r="B536" s="4"/>
      <c r="C536" s="4"/>
      <c r="D536" s="3"/>
      <c r="E536" s="7"/>
      <c r="F536" s="7"/>
      <c r="G536" s="4"/>
      <c r="H536" s="4"/>
      <c r="I536" s="9"/>
      <c r="J536" s="9"/>
      <c r="K536" s="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7"/>
      <c r="B537" s="4"/>
      <c r="C537" s="4"/>
      <c r="D537" s="3"/>
      <c r="E537" s="7"/>
      <c r="F537" s="7"/>
      <c r="G537" s="4"/>
      <c r="H537" s="4"/>
      <c r="I537" s="9"/>
      <c r="J537" s="9"/>
      <c r="K537" s="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7"/>
      <c r="B538" s="4"/>
      <c r="C538" s="4"/>
      <c r="D538" s="3"/>
      <c r="E538" s="7"/>
      <c r="F538" s="7"/>
      <c r="G538" s="4"/>
      <c r="H538" s="4"/>
      <c r="I538" s="9"/>
      <c r="J538" s="9"/>
      <c r="K538" s="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7"/>
      <c r="B539" s="4"/>
      <c r="C539" s="4"/>
      <c r="D539" s="3"/>
      <c r="E539" s="7"/>
      <c r="F539" s="7"/>
      <c r="G539" s="4"/>
      <c r="H539" s="4"/>
      <c r="I539" s="9"/>
      <c r="J539" s="9"/>
      <c r="K539" s="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7"/>
      <c r="B540" s="4"/>
      <c r="C540" s="4"/>
      <c r="D540" s="3"/>
      <c r="E540" s="7"/>
      <c r="F540" s="7"/>
      <c r="G540" s="4"/>
      <c r="H540" s="4"/>
      <c r="I540" s="9"/>
      <c r="J540" s="9"/>
      <c r="K540" s="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7"/>
      <c r="B541" s="4"/>
      <c r="C541" s="4"/>
      <c r="D541" s="3"/>
      <c r="E541" s="7"/>
      <c r="F541" s="7"/>
      <c r="G541" s="4"/>
      <c r="H541" s="4"/>
      <c r="I541" s="9"/>
      <c r="J541" s="9"/>
      <c r="K541" s="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7"/>
      <c r="B542" s="4"/>
      <c r="C542" s="4"/>
      <c r="D542" s="3"/>
      <c r="E542" s="7"/>
      <c r="F542" s="7"/>
      <c r="G542" s="4"/>
      <c r="H542" s="4"/>
      <c r="I542" s="9"/>
      <c r="J542" s="9"/>
      <c r="K542" s="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7"/>
      <c r="B543" s="4"/>
      <c r="C543" s="4"/>
      <c r="D543" s="3"/>
      <c r="E543" s="7"/>
      <c r="F543" s="7"/>
      <c r="G543" s="4"/>
      <c r="H543" s="4"/>
      <c r="I543" s="9"/>
      <c r="J543" s="9"/>
      <c r="K543" s="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7"/>
      <c r="B544" s="4"/>
      <c r="C544" s="4"/>
      <c r="D544" s="3"/>
      <c r="E544" s="7"/>
      <c r="F544" s="7"/>
      <c r="G544" s="4"/>
      <c r="H544" s="4"/>
      <c r="I544" s="9"/>
      <c r="J544" s="9"/>
      <c r="K544" s="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7"/>
      <c r="B545" s="4"/>
      <c r="C545" s="4"/>
      <c r="D545" s="3"/>
      <c r="E545" s="7"/>
      <c r="F545" s="7"/>
      <c r="G545" s="4"/>
      <c r="H545" s="4"/>
      <c r="I545" s="9"/>
      <c r="J545" s="9"/>
      <c r="K545" s="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7"/>
      <c r="B546" s="4"/>
      <c r="C546" s="4"/>
      <c r="D546" s="3"/>
      <c r="E546" s="7"/>
      <c r="F546" s="7"/>
      <c r="G546" s="4"/>
      <c r="H546" s="4"/>
      <c r="I546" s="9"/>
      <c r="J546" s="9"/>
      <c r="K546" s="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7"/>
      <c r="B547" s="4"/>
      <c r="C547" s="4"/>
      <c r="D547" s="3"/>
      <c r="E547" s="7"/>
      <c r="F547" s="7"/>
      <c r="G547" s="4"/>
      <c r="H547" s="4"/>
      <c r="I547" s="9"/>
      <c r="J547" s="9"/>
      <c r="K547" s="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7"/>
      <c r="B548" s="4"/>
      <c r="C548" s="4"/>
      <c r="D548" s="3"/>
      <c r="E548" s="7"/>
      <c r="F548" s="7"/>
      <c r="G548" s="4"/>
      <c r="H548" s="4"/>
      <c r="I548" s="9"/>
      <c r="J548" s="9"/>
      <c r="K548" s="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7"/>
      <c r="B549" s="4"/>
      <c r="C549" s="4"/>
      <c r="D549" s="3"/>
      <c r="E549" s="7"/>
      <c r="F549" s="7"/>
      <c r="G549" s="4"/>
      <c r="H549" s="4"/>
      <c r="I549" s="9"/>
      <c r="J549" s="9"/>
      <c r="K549" s="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7"/>
      <c r="B550" s="4"/>
      <c r="C550" s="4"/>
      <c r="D550" s="3"/>
      <c r="E550" s="7"/>
      <c r="F550" s="7"/>
      <c r="G550" s="4"/>
      <c r="H550" s="4"/>
      <c r="I550" s="9"/>
      <c r="J550" s="9"/>
      <c r="K550" s="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7"/>
      <c r="B551" s="4"/>
      <c r="C551" s="4"/>
      <c r="D551" s="3"/>
      <c r="E551" s="7"/>
      <c r="F551" s="7"/>
      <c r="G551" s="4"/>
      <c r="H551" s="4"/>
      <c r="I551" s="9"/>
      <c r="J551" s="9"/>
      <c r="K551" s="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7"/>
      <c r="B552" s="4"/>
      <c r="C552" s="4"/>
      <c r="D552" s="3"/>
      <c r="E552" s="7"/>
      <c r="F552" s="7"/>
      <c r="G552" s="4"/>
      <c r="H552" s="4"/>
      <c r="I552" s="9"/>
      <c r="J552" s="9"/>
      <c r="K552" s="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7"/>
      <c r="B553" s="4"/>
      <c r="C553" s="4"/>
      <c r="D553" s="3"/>
      <c r="E553" s="7"/>
      <c r="F553" s="7"/>
      <c r="G553" s="4"/>
      <c r="H553" s="4"/>
      <c r="I553" s="9"/>
      <c r="J553" s="9"/>
      <c r="K553" s="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7"/>
      <c r="B554" s="4"/>
      <c r="C554" s="4"/>
      <c r="D554" s="3"/>
      <c r="E554" s="7"/>
      <c r="F554" s="7"/>
      <c r="G554" s="4"/>
      <c r="H554" s="4"/>
      <c r="I554" s="9"/>
      <c r="J554" s="9"/>
      <c r="K554" s="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7"/>
      <c r="B555" s="4"/>
      <c r="C555" s="4"/>
      <c r="D555" s="3"/>
      <c r="E555" s="7"/>
      <c r="F555" s="7"/>
      <c r="G555" s="4"/>
      <c r="H555" s="4"/>
      <c r="I555" s="9"/>
      <c r="J555" s="9"/>
      <c r="K555" s="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7"/>
      <c r="B556" s="4"/>
      <c r="C556" s="4"/>
      <c r="D556" s="3"/>
      <c r="E556" s="7"/>
      <c r="F556" s="7"/>
      <c r="G556" s="4"/>
      <c r="H556" s="4"/>
      <c r="I556" s="9"/>
      <c r="J556" s="9"/>
      <c r="K556" s="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7"/>
      <c r="B557" s="4"/>
      <c r="C557" s="4"/>
      <c r="D557" s="3"/>
      <c r="E557" s="7"/>
      <c r="F557" s="7"/>
      <c r="G557" s="4"/>
      <c r="H557" s="4"/>
      <c r="I557" s="9"/>
      <c r="J557" s="9"/>
      <c r="K557" s="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7"/>
      <c r="B558" s="4"/>
      <c r="C558" s="4"/>
      <c r="D558" s="3"/>
      <c r="E558" s="7"/>
      <c r="F558" s="7"/>
      <c r="G558" s="4"/>
      <c r="H558" s="4"/>
      <c r="I558" s="9"/>
      <c r="J558" s="9"/>
      <c r="K558" s="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7"/>
      <c r="B559" s="4"/>
      <c r="C559" s="4"/>
      <c r="D559" s="3"/>
      <c r="E559" s="7"/>
      <c r="F559" s="7"/>
      <c r="G559" s="4"/>
      <c r="H559" s="4"/>
      <c r="I559" s="9"/>
      <c r="J559" s="9"/>
      <c r="K559" s="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7"/>
      <c r="B560" s="4"/>
      <c r="C560" s="4"/>
      <c r="D560" s="3"/>
      <c r="E560" s="7"/>
      <c r="F560" s="7"/>
      <c r="G560" s="4"/>
      <c r="H560" s="4"/>
      <c r="I560" s="9"/>
      <c r="J560" s="9"/>
      <c r="K560" s="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7"/>
      <c r="B561" s="4"/>
      <c r="C561" s="4"/>
      <c r="D561" s="3"/>
      <c r="E561" s="7"/>
      <c r="F561" s="7"/>
      <c r="G561" s="4"/>
      <c r="H561" s="4"/>
      <c r="I561" s="9"/>
      <c r="J561" s="9"/>
      <c r="K561" s="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7"/>
      <c r="B562" s="4"/>
      <c r="C562" s="4"/>
      <c r="D562" s="3"/>
      <c r="E562" s="7"/>
      <c r="F562" s="7"/>
      <c r="G562" s="4"/>
      <c r="H562" s="4"/>
      <c r="I562" s="9"/>
      <c r="J562" s="9"/>
      <c r="K562" s="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7"/>
      <c r="B563" s="4"/>
      <c r="C563" s="4"/>
      <c r="D563" s="3"/>
      <c r="E563" s="7"/>
      <c r="F563" s="7"/>
      <c r="G563" s="4"/>
      <c r="H563" s="4"/>
      <c r="I563" s="9"/>
      <c r="J563" s="9"/>
      <c r="K563" s="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7"/>
      <c r="B564" s="4"/>
      <c r="C564" s="4"/>
      <c r="D564" s="3"/>
      <c r="E564" s="7"/>
      <c r="F564" s="7"/>
      <c r="G564" s="4"/>
      <c r="H564" s="4"/>
      <c r="I564" s="9"/>
      <c r="J564" s="9"/>
      <c r="K564" s="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7"/>
      <c r="B565" s="4"/>
      <c r="C565" s="4"/>
      <c r="D565" s="3"/>
      <c r="E565" s="7"/>
      <c r="F565" s="7"/>
      <c r="G565" s="4"/>
      <c r="H565" s="4"/>
      <c r="I565" s="9"/>
      <c r="J565" s="9"/>
      <c r="K565" s="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7"/>
      <c r="B566" s="4"/>
      <c r="C566" s="4"/>
      <c r="D566" s="3"/>
      <c r="E566" s="7"/>
      <c r="F566" s="7"/>
      <c r="G566" s="4"/>
      <c r="H566" s="4"/>
      <c r="I566" s="9"/>
      <c r="J566" s="9"/>
      <c r="K566" s="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7"/>
      <c r="B567" s="4"/>
      <c r="C567" s="4"/>
      <c r="D567" s="3"/>
      <c r="E567" s="7"/>
      <c r="F567" s="7"/>
      <c r="G567" s="4"/>
      <c r="H567" s="4"/>
      <c r="I567" s="9"/>
      <c r="J567" s="9"/>
      <c r="K567" s="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7"/>
      <c r="B568" s="4"/>
      <c r="C568" s="4"/>
      <c r="D568" s="3"/>
      <c r="E568" s="7"/>
      <c r="F568" s="7"/>
      <c r="G568" s="4"/>
      <c r="H568" s="4"/>
      <c r="I568" s="9"/>
      <c r="J568" s="9"/>
      <c r="K568" s="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7"/>
      <c r="B569" s="4"/>
      <c r="C569" s="4"/>
      <c r="D569" s="3"/>
      <c r="E569" s="7"/>
      <c r="F569" s="7"/>
      <c r="G569" s="4"/>
      <c r="H569" s="4"/>
      <c r="I569" s="9"/>
      <c r="J569" s="9"/>
      <c r="K569" s="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7"/>
      <c r="B570" s="4"/>
      <c r="C570" s="4"/>
      <c r="D570" s="3"/>
      <c r="E570" s="7"/>
      <c r="F570" s="7"/>
      <c r="G570" s="4"/>
      <c r="H570" s="4"/>
      <c r="I570" s="9"/>
      <c r="J570" s="9"/>
      <c r="K570" s="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7"/>
      <c r="B571" s="4"/>
      <c r="C571" s="4"/>
      <c r="D571" s="3"/>
      <c r="E571" s="7"/>
      <c r="F571" s="7"/>
      <c r="G571" s="4"/>
      <c r="H571" s="4"/>
      <c r="I571" s="9"/>
      <c r="J571" s="9"/>
      <c r="K571" s="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7"/>
      <c r="B572" s="4"/>
      <c r="C572" s="4"/>
      <c r="D572" s="3"/>
      <c r="E572" s="7"/>
      <c r="F572" s="7"/>
      <c r="G572" s="4"/>
      <c r="H572" s="4"/>
      <c r="I572" s="9"/>
      <c r="J572" s="9"/>
      <c r="K572" s="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7"/>
      <c r="B573" s="4"/>
      <c r="C573" s="4"/>
      <c r="D573" s="3"/>
      <c r="E573" s="7"/>
      <c r="F573" s="7"/>
      <c r="G573" s="4"/>
      <c r="H573" s="4"/>
      <c r="I573" s="9"/>
      <c r="J573" s="9"/>
      <c r="K573" s="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7"/>
      <c r="B574" s="4"/>
      <c r="C574" s="4"/>
      <c r="D574" s="3"/>
      <c r="E574" s="7"/>
      <c r="F574" s="7"/>
      <c r="G574" s="4"/>
      <c r="H574" s="4"/>
      <c r="I574" s="9"/>
      <c r="J574" s="9"/>
      <c r="K574" s="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7"/>
      <c r="B575" s="4"/>
      <c r="C575" s="4"/>
      <c r="D575" s="3"/>
      <c r="E575" s="7"/>
      <c r="F575" s="7"/>
      <c r="G575" s="4"/>
      <c r="H575" s="4"/>
      <c r="I575" s="9"/>
      <c r="J575" s="9"/>
      <c r="K575" s="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7"/>
      <c r="B576" s="4"/>
      <c r="C576" s="4"/>
      <c r="D576" s="3"/>
      <c r="E576" s="7"/>
      <c r="F576" s="7"/>
      <c r="G576" s="4"/>
      <c r="H576" s="4"/>
      <c r="I576" s="9"/>
      <c r="J576" s="9"/>
      <c r="K576" s="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7"/>
      <c r="B577" s="4"/>
      <c r="C577" s="4"/>
      <c r="D577" s="3"/>
      <c r="E577" s="7"/>
      <c r="F577" s="7"/>
      <c r="G577" s="4"/>
      <c r="H577" s="4"/>
      <c r="I577" s="9"/>
      <c r="J577" s="9"/>
      <c r="K577" s="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7"/>
      <c r="B578" s="4"/>
      <c r="C578" s="4"/>
      <c r="D578" s="3"/>
      <c r="E578" s="7"/>
      <c r="F578" s="7"/>
      <c r="G578" s="4"/>
      <c r="H578" s="4"/>
      <c r="I578" s="9"/>
      <c r="J578" s="9"/>
      <c r="K578" s="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7"/>
      <c r="B579" s="4"/>
      <c r="C579" s="4"/>
      <c r="D579" s="3"/>
      <c r="E579" s="7"/>
      <c r="F579" s="7"/>
      <c r="G579" s="4"/>
      <c r="H579" s="4"/>
      <c r="I579" s="9"/>
      <c r="J579" s="9"/>
      <c r="K579" s="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7"/>
      <c r="B580" s="4"/>
      <c r="C580" s="4"/>
      <c r="D580" s="3"/>
      <c r="E580" s="7"/>
      <c r="F580" s="7"/>
      <c r="G580" s="4"/>
      <c r="H580" s="4"/>
      <c r="I580" s="9"/>
      <c r="J580" s="9"/>
      <c r="K580" s="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7"/>
      <c r="B581" s="4"/>
      <c r="C581" s="4"/>
      <c r="D581" s="3"/>
      <c r="E581" s="7"/>
      <c r="F581" s="7"/>
      <c r="G581" s="4"/>
      <c r="H581" s="4"/>
      <c r="I581" s="9"/>
      <c r="J581" s="9"/>
      <c r="K581" s="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7"/>
      <c r="B582" s="4"/>
      <c r="C582" s="4"/>
      <c r="D582" s="3"/>
      <c r="E582" s="7"/>
      <c r="F582" s="7"/>
      <c r="G582" s="4"/>
      <c r="H582" s="4"/>
      <c r="I582" s="9"/>
      <c r="J582" s="9"/>
      <c r="K582" s="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7"/>
      <c r="B583" s="4"/>
      <c r="C583" s="4"/>
      <c r="D583" s="3"/>
      <c r="E583" s="7"/>
      <c r="F583" s="7"/>
      <c r="G583" s="4"/>
      <c r="H583" s="4"/>
      <c r="I583" s="9"/>
      <c r="J583" s="9"/>
      <c r="K583" s="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7"/>
      <c r="B584" s="4"/>
      <c r="C584" s="4"/>
      <c r="D584" s="3"/>
      <c r="E584" s="7"/>
      <c r="F584" s="7"/>
      <c r="G584" s="4"/>
      <c r="H584" s="4"/>
      <c r="I584" s="9"/>
      <c r="J584" s="9"/>
      <c r="K584" s="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7"/>
      <c r="B585" s="4"/>
      <c r="C585" s="4"/>
      <c r="D585" s="3"/>
      <c r="E585" s="7"/>
      <c r="F585" s="7"/>
      <c r="G585" s="4"/>
      <c r="H585" s="4"/>
      <c r="I585" s="9"/>
      <c r="J585" s="9"/>
      <c r="K585" s="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7"/>
      <c r="B586" s="4"/>
      <c r="C586" s="4"/>
      <c r="D586" s="3"/>
      <c r="E586" s="7"/>
      <c r="F586" s="7"/>
      <c r="G586" s="4"/>
      <c r="H586" s="4"/>
      <c r="I586" s="9"/>
      <c r="J586" s="9"/>
      <c r="K586" s="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7"/>
      <c r="B587" s="4"/>
      <c r="C587" s="4"/>
      <c r="D587" s="3"/>
      <c r="E587" s="7"/>
      <c r="F587" s="7"/>
      <c r="G587" s="4"/>
      <c r="H587" s="4"/>
      <c r="I587" s="9"/>
      <c r="J587" s="9"/>
      <c r="K587" s="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7"/>
      <c r="B588" s="4"/>
      <c r="C588" s="4"/>
      <c r="D588" s="3"/>
      <c r="E588" s="7"/>
      <c r="F588" s="7"/>
      <c r="G588" s="4"/>
      <c r="H588" s="4"/>
      <c r="I588" s="9"/>
      <c r="J588" s="9"/>
      <c r="K588" s="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7"/>
      <c r="B589" s="4"/>
      <c r="C589" s="4"/>
      <c r="D589" s="3"/>
      <c r="E589" s="7"/>
      <c r="F589" s="7"/>
      <c r="G589" s="4"/>
      <c r="H589" s="4"/>
      <c r="I589" s="9"/>
      <c r="J589" s="9"/>
      <c r="K589" s="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7"/>
      <c r="B590" s="4"/>
      <c r="C590" s="4"/>
      <c r="D590" s="3"/>
      <c r="E590" s="7"/>
      <c r="F590" s="7"/>
      <c r="G590" s="4"/>
      <c r="H590" s="4"/>
      <c r="I590" s="9"/>
      <c r="J590" s="9"/>
      <c r="K590" s="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7"/>
      <c r="B591" s="4"/>
      <c r="C591" s="4"/>
      <c r="D591" s="3"/>
      <c r="E591" s="7"/>
      <c r="F591" s="7"/>
      <c r="G591" s="4"/>
      <c r="H591" s="4"/>
      <c r="I591" s="9"/>
      <c r="J591" s="9"/>
      <c r="K591" s="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7"/>
      <c r="B592" s="4"/>
      <c r="C592" s="4"/>
      <c r="D592" s="3"/>
      <c r="E592" s="7"/>
      <c r="F592" s="7"/>
      <c r="G592" s="4"/>
      <c r="H592" s="4"/>
      <c r="I592" s="9"/>
      <c r="J592" s="9"/>
      <c r="K592" s="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7"/>
      <c r="B593" s="4"/>
      <c r="C593" s="4"/>
      <c r="D593" s="3"/>
      <c r="E593" s="7"/>
      <c r="F593" s="7"/>
      <c r="G593" s="4"/>
      <c r="H593" s="4"/>
      <c r="I593" s="9"/>
      <c r="J593" s="9"/>
      <c r="K593" s="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7"/>
      <c r="B594" s="4"/>
      <c r="C594" s="4"/>
      <c r="D594" s="3"/>
      <c r="E594" s="7"/>
      <c r="F594" s="7"/>
      <c r="G594" s="4"/>
      <c r="H594" s="4"/>
      <c r="I594" s="9"/>
      <c r="J594" s="9"/>
      <c r="K594" s="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7"/>
      <c r="B595" s="4"/>
      <c r="C595" s="4"/>
      <c r="D595" s="3"/>
      <c r="E595" s="7"/>
      <c r="F595" s="7"/>
      <c r="G595" s="4"/>
      <c r="H595" s="4"/>
      <c r="I595" s="9"/>
      <c r="J595" s="9"/>
      <c r="K595" s="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7"/>
      <c r="B596" s="4"/>
      <c r="C596" s="4"/>
      <c r="D596" s="3"/>
      <c r="E596" s="7"/>
      <c r="F596" s="7"/>
      <c r="G596" s="4"/>
      <c r="H596" s="4"/>
      <c r="I596" s="9"/>
      <c r="J596" s="9"/>
      <c r="K596" s="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7"/>
      <c r="B597" s="4"/>
      <c r="C597" s="4"/>
      <c r="D597" s="3"/>
      <c r="E597" s="7"/>
      <c r="F597" s="7"/>
      <c r="G597" s="4"/>
      <c r="H597" s="4"/>
      <c r="I597" s="9"/>
      <c r="J597" s="9"/>
      <c r="K597" s="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7"/>
      <c r="B598" s="4"/>
      <c r="C598" s="4"/>
      <c r="D598" s="3"/>
      <c r="E598" s="7"/>
      <c r="F598" s="7"/>
      <c r="G598" s="4"/>
      <c r="H598" s="4"/>
      <c r="I598" s="9"/>
      <c r="J598" s="9"/>
      <c r="K598" s="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7"/>
      <c r="B599" s="4"/>
      <c r="C599" s="4"/>
      <c r="D599" s="3"/>
      <c r="E599" s="7"/>
      <c r="F599" s="7"/>
      <c r="G599" s="4"/>
      <c r="H599" s="4"/>
      <c r="I599" s="9"/>
      <c r="J599" s="9"/>
      <c r="K599" s="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7"/>
      <c r="B600" s="4"/>
      <c r="C600" s="4"/>
      <c r="D600" s="3"/>
      <c r="E600" s="7"/>
      <c r="F600" s="7"/>
      <c r="G600" s="4"/>
      <c r="H600" s="4"/>
      <c r="I600" s="9"/>
      <c r="J600" s="9"/>
      <c r="K600" s="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7"/>
      <c r="B601" s="4"/>
      <c r="C601" s="4"/>
      <c r="D601" s="3"/>
      <c r="E601" s="7"/>
      <c r="F601" s="7"/>
      <c r="G601" s="4"/>
      <c r="H601" s="4"/>
      <c r="I601" s="9"/>
      <c r="J601" s="9"/>
      <c r="K601" s="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7"/>
      <c r="B602" s="4"/>
      <c r="C602" s="4"/>
      <c r="D602" s="3"/>
      <c r="E602" s="7"/>
      <c r="F602" s="7"/>
      <c r="G602" s="4"/>
      <c r="H602" s="4"/>
      <c r="I602" s="9"/>
      <c r="J602" s="9"/>
      <c r="K602" s="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7"/>
      <c r="B603" s="4"/>
      <c r="C603" s="4"/>
      <c r="D603" s="3"/>
      <c r="E603" s="7"/>
      <c r="F603" s="7"/>
      <c r="G603" s="4"/>
      <c r="H603" s="4"/>
      <c r="I603" s="9"/>
      <c r="J603" s="9"/>
      <c r="K603" s="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7"/>
      <c r="B604" s="4"/>
      <c r="C604" s="4"/>
      <c r="D604" s="3"/>
      <c r="E604" s="7"/>
      <c r="F604" s="7"/>
      <c r="G604" s="4"/>
      <c r="H604" s="4"/>
      <c r="I604" s="9"/>
      <c r="J604" s="9"/>
      <c r="K604" s="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7"/>
      <c r="B605" s="4"/>
      <c r="C605" s="4"/>
      <c r="D605" s="3"/>
      <c r="E605" s="7"/>
      <c r="F605" s="7"/>
      <c r="G605" s="4"/>
      <c r="H605" s="4"/>
      <c r="I605" s="9"/>
      <c r="J605" s="9"/>
      <c r="K605" s="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7"/>
      <c r="B606" s="4"/>
      <c r="C606" s="4"/>
      <c r="D606" s="3"/>
      <c r="E606" s="7"/>
      <c r="F606" s="7"/>
      <c r="G606" s="4"/>
      <c r="H606" s="4"/>
      <c r="I606" s="9"/>
      <c r="J606" s="9"/>
      <c r="K606" s="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7"/>
      <c r="B607" s="4"/>
      <c r="C607" s="4"/>
      <c r="D607" s="3"/>
      <c r="E607" s="7"/>
      <c r="F607" s="7"/>
      <c r="G607" s="4"/>
      <c r="H607" s="4"/>
      <c r="I607" s="9"/>
      <c r="J607" s="9"/>
      <c r="K607" s="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7"/>
      <c r="B608" s="4"/>
      <c r="C608" s="4"/>
      <c r="D608" s="3"/>
      <c r="E608" s="7"/>
      <c r="F608" s="7"/>
      <c r="G608" s="4"/>
      <c r="H608" s="4"/>
      <c r="I608" s="9"/>
      <c r="J608" s="9"/>
      <c r="K608" s="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7"/>
      <c r="B609" s="4"/>
      <c r="C609" s="4"/>
      <c r="D609" s="3"/>
      <c r="E609" s="7"/>
      <c r="F609" s="7"/>
      <c r="G609" s="4"/>
      <c r="H609" s="4"/>
      <c r="I609" s="9"/>
      <c r="J609" s="9"/>
      <c r="K609" s="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7"/>
      <c r="B610" s="4"/>
      <c r="C610" s="4"/>
      <c r="D610" s="3"/>
      <c r="E610" s="7"/>
      <c r="F610" s="7"/>
      <c r="G610" s="4"/>
      <c r="H610" s="4"/>
      <c r="I610" s="9"/>
      <c r="J610" s="9"/>
      <c r="K610" s="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7"/>
      <c r="B611" s="4"/>
      <c r="C611" s="4"/>
      <c r="D611" s="3"/>
      <c r="E611" s="7"/>
      <c r="F611" s="7"/>
      <c r="G611" s="4"/>
      <c r="H611" s="4"/>
      <c r="I611" s="9"/>
      <c r="J611" s="9"/>
      <c r="K611" s="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7"/>
      <c r="B612" s="4"/>
      <c r="C612" s="4"/>
      <c r="D612" s="3"/>
      <c r="E612" s="7"/>
      <c r="F612" s="7"/>
      <c r="G612" s="4"/>
      <c r="H612" s="4"/>
      <c r="I612" s="9"/>
      <c r="J612" s="9"/>
      <c r="K612" s="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7"/>
      <c r="B613" s="4"/>
      <c r="C613" s="4"/>
      <c r="D613" s="3"/>
      <c r="E613" s="7"/>
      <c r="F613" s="7"/>
      <c r="G613" s="4"/>
      <c r="H613" s="4"/>
      <c r="I613" s="9"/>
      <c r="J613" s="9"/>
      <c r="K613" s="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7"/>
      <c r="B614" s="4"/>
      <c r="C614" s="4"/>
      <c r="D614" s="3"/>
      <c r="E614" s="7"/>
      <c r="F614" s="7"/>
      <c r="G614" s="4"/>
      <c r="H614" s="4"/>
      <c r="I614" s="9"/>
      <c r="J614" s="9"/>
      <c r="K614" s="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7"/>
      <c r="B615" s="4"/>
      <c r="C615" s="4"/>
      <c r="D615" s="3"/>
      <c r="E615" s="7"/>
      <c r="F615" s="7"/>
      <c r="G615" s="4"/>
      <c r="H615" s="4"/>
      <c r="I615" s="9"/>
      <c r="J615" s="9"/>
      <c r="K615" s="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7"/>
      <c r="B616" s="4"/>
      <c r="C616" s="4"/>
      <c r="D616" s="3"/>
      <c r="E616" s="7"/>
      <c r="F616" s="7"/>
      <c r="G616" s="4"/>
      <c r="H616" s="4"/>
      <c r="I616" s="9"/>
      <c r="J616" s="9"/>
      <c r="K616" s="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7"/>
      <c r="B617" s="4"/>
      <c r="C617" s="4"/>
      <c r="D617" s="3"/>
      <c r="E617" s="7"/>
      <c r="F617" s="7"/>
      <c r="G617" s="4"/>
      <c r="H617" s="4"/>
      <c r="I617" s="9"/>
      <c r="J617" s="9"/>
      <c r="K617" s="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7"/>
      <c r="B618" s="4"/>
      <c r="C618" s="4"/>
      <c r="D618" s="3"/>
      <c r="E618" s="7"/>
      <c r="F618" s="7"/>
      <c r="G618" s="4"/>
      <c r="H618" s="4"/>
      <c r="I618" s="9"/>
      <c r="J618" s="9"/>
      <c r="K618" s="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7"/>
      <c r="B619" s="4"/>
      <c r="C619" s="4"/>
      <c r="D619" s="3"/>
      <c r="E619" s="7"/>
      <c r="F619" s="7"/>
      <c r="G619" s="4"/>
      <c r="H619" s="4"/>
      <c r="I619" s="9"/>
      <c r="J619" s="9"/>
      <c r="K619" s="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7"/>
      <c r="B620" s="4"/>
      <c r="C620" s="4"/>
      <c r="D620" s="3"/>
      <c r="E620" s="7"/>
      <c r="F620" s="7"/>
      <c r="G620" s="4"/>
      <c r="H620" s="4"/>
      <c r="I620" s="9"/>
      <c r="J620" s="9"/>
      <c r="K620" s="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7"/>
      <c r="B621" s="4"/>
      <c r="C621" s="4"/>
      <c r="D621" s="3"/>
      <c r="E621" s="7"/>
      <c r="F621" s="7"/>
      <c r="G621" s="4"/>
      <c r="H621" s="4"/>
      <c r="I621" s="9"/>
      <c r="J621" s="9"/>
      <c r="K621" s="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7"/>
      <c r="B622" s="4"/>
      <c r="C622" s="4"/>
      <c r="D622" s="3"/>
      <c r="E622" s="7"/>
      <c r="F622" s="7"/>
      <c r="G622" s="4"/>
      <c r="H622" s="4"/>
      <c r="I622" s="9"/>
      <c r="J622" s="9"/>
      <c r="K622" s="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7"/>
      <c r="B623" s="4"/>
      <c r="C623" s="4"/>
      <c r="D623" s="3"/>
      <c r="E623" s="7"/>
      <c r="F623" s="7"/>
      <c r="G623" s="4"/>
      <c r="H623" s="4"/>
      <c r="I623" s="9"/>
      <c r="J623" s="9"/>
      <c r="K623" s="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7"/>
      <c r="B624" s="4"/>
      <c r="C624" s="4"/>
      <c r="D624" s="3"/>
      <c r="E624" s="7"/>
      <c r="F624" s="7"/>
      <c r="G624" s="4"/>
      <c r="H624" s="4"/>
      <c r="I624" s="9"/>
      <c r="J624" s="9"/>
      <c r="K624" s="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7"/>
      <c r="B625" s="4"/>
      <c r="C625" s="4"/>
      <c r="D625" s="3"/>
      <c r="E625" s="7"/>
      <c r="F625" s="7"/>
      <c r="G625" s="4"/>
      <c r="H625" s="4"/>
      <c r="I625" s="9"/>
      <c r="J625" s="9"/>
      <c r="K625" s="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7"/>
      <c r="B626" s="4"/>
      <c r="C626" s="4"/>
      <c r="D626" s="3"/>
      <c r="E626" s="7"/>
      <c r="F626" s="7"/>
      <c r="G626" s="4"/>
      <c r="H626" s="4"/>
      <c r="I626" s="9"/>
      <c r="J626" s="9"/>
      <c r="K626" s="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7"/>
      <c r="B627" s="4"/>
      <c r="C627" s="4"/>
      <c r="D627" s="3"/>
      <c r="E627" s="7"/>
      <c r="F627" s="7"/>
      <c r="G627" s="4"/>
      <c r="H627" s="4"/>
      <c r="I627" s="9"/>
      <c r="J627" s="9"/>
      <c r="K627" s="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7"/>
      <c r="B628" s="4"/>
      <c r="C628" s="4"/>
      <c r="D628" s="3"/>
      <c r="E628" s="7"/>
      <c r="F628" s="7"/>
      <c r="G628" s="4"/>
      <c r="H628" s="4"/>
      <c r="I628" s="9"/>
      <c r="J628" s="9"/>
      <c r="K628" s="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7"/>
      <c r="B629" s="4"/>
      <c r="C629" s="4"/>
      <c r="D629" s="3"/>
      <c r="E629" s="7"/>
      <c r="F629" s="7"/>
      <c r="G629" s="4"/>
      <c r="H629" s="4"/>
      <c r="I629" s="9"/>
      <c r="J629" s="9"/>
      <c r="K629" s="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7"/>
      <c r="B630" s="4"/>
      <c r="C630" s="4"/>
      <c r="D630" s="3"/>
      <c r="E630" s="7"/>
      <c r="F630" s="7"/>
      <c r="G630" s="4"/>
      <c r="H630" s="4"/>
      <c r="I630" s="9"/>
      <c r="J630" s="9"/>
      <c r="K630" s="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7"/>
      <c r="B631" s="4"/>
      <c r="C631" s="4"/>
      <c r="D631" s="3"/>
      <c r="E631" s="7"/>
      <c r="F631" s="7"/>
      <c r="G631" s="4"/>
      <c r="H631" s="4"/>
      <c r="I631" s="9"/>
      <c r="J631" s="9"/>
      <c r="K631" s="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7"/>
      <c r="B632" s="4"/>
      <c r="C632" s="4"/>
      <c r="D632" s="3"/>
      <c r="E632" s="7"/>
      <c r="F632" s="7"/>
      <c r="G632" s="4"/>
      <c r="H632" s="4"/>
      <c r="I632" s="9"/>
      <c r="J632" s="9"/>
      <c r="K632" s="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7"/>
      <c r="B633" s="4"/>
      <c r="C633" s="4"/>
      <c r="D633" s="3"/>
      <c r="E633" s="7"/>
      <c r="F633" s="7"/>
      <c r="G633" s="4"/>
      <c r="H633" s="4"/>
      <c r="I633" s="9"/>
      <c r="J633" s="9"/>
      <c r="K633" s="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7"/>
      <c r="B634" s="4"/>
      <c r="C634" s="4"/>
      <c r="D634" s="3"/>
      <c r="E634" s="7"/>
      <c r="F634" s="7"/>
      <c r="G634" s="4"/>
      <c r="H634" s="4"/>
      <c r="I634" s="9"/>
      <c r="J634" s="9"/>
      <c r="K634" s="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7"/>
      <c r="B635" s="4"/>
      <c r="C635" s="4"/>
      <c r="D635" s="3"/>
      <c r="E635" s="7"/>
      <c r="F635" s="7"/>
      <c r="G635" s="4"/>
      <c r="H635" s="4"/>
      <c r="I635" s="9"/>
      <c r="J635" s="9"/>
      <c r="K635" s="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7"/>
      <c r="B636" s="4"/>
      <c r="C636" s="4"/>
      <c r="D636" s="3"/>
      <c r="E636" s="7"/>
      <c r="F636" s="7"/>
      <c r="G636" s="4"/>
      <c r="H636" s="4"/>
      <c r="I636" s="9"/>
      <c r="J636" s="9"/>
      <c r="K636" s="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7"/>
      <c r="B637" s="4"/>
      <c r="C637" s="4"/>
      <c r="D637" s="3"/>
      <c r="E637" s="7"/>
      <c r="F637" s="7"/>
      <c r="G637" s="4"/>
      <c r="H637" s="4"/>
      <c r="I637" s="9"/>
      <c r="J637" s="9"/>
      <c r="K637" s="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7"/>
      <c r="B638" s="4"/>
      <c r="C638" s="4"/>
      <c r="D638" s="3"/>
      <c r="E638" s="7"/>
      <c r="F638" s="7"/>
      <c r="G638" s="4"/>
      <c r="H638" s="4"/>
      <c r="I638" s="9"/>
      <c r="J638" s="9"/>
      <c r="K638" s="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7"/>
      <c r="B639" s="4"/>
      <c r="C639" s="4"/>
      <c r="D639" s="3"/>
      <c r="E639" s="7"/>
      <c r="F639" s="7"/>
      <c r="G639" s="4"/>
      <c r="H639" s="4"/>
      <c r="I639" s="9"/>
      <c r="J639" s="9"/>
      <c r="K639" s="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7"/>
      <c r="B640" s="4"/>
      <c r="C640" s="4"/>
      <c r="D640" s="3"/>
      <c r="E640" s="7"/>
      <c r="F640" s="7"/>
      <c r="G640" s="4"/>
      <c r="H640" s="4"/>
      <c r="I640" s="9"/>
      <c r="J640" s="9"/>
      <c r="K640" s="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7"/>
      <c r="B641" s="4"/>
      <c r="C641" s="4"/>
      <c r="D641" s="3"/>
      <c r="E641" s="7"/>
      <c r="F641" s="7"/>
      <c r="G641" s="4"/>
      <c r="H641" s="4"/>
      <c r="I641" s="9"/>
      <c r="J641" s="9"/>
      <c r="K641" s="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7"/>
      <c r="B642" s="4"/>
      <c r="C642" s="4"/>
      <c r="D642" s="3"/>
      <c r="E642" s="7"/>
      <c r="F642" s="7"/>
      <c r="G642" s="4"/>
      <c r="H642" s="4"/>
      <c r="I642" s="9"/>
      <c r="J642" s="9"/>
      <c r="K642" s="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7"/>
      <c r="B643" s="4"/>
      <c r="C643" s="4"/>
      <c r="D643" s="3"/>
      <c r="E643" s="7"/>
      <c r="F643" s="7"/>
      <c r="G643" s="4"/>
      <c r="H643" s="4"/>
      <c r="I643" s="9"/>
      <c r="J643" s="9"/>
      <c r="K643" s="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7"/>
      <c r="B644" s="4"/>
      <c r="C644" s="4"/>
      <c r="D644" s="3"/>
      <c r="E644" s="7"/>
      <c r="F644" s="7"/>
      <c r="G644" s="4"/>
      <c r="H644" s="4"/>
      <c r="I644" s="9"/>
      <c r="J644" s="9"/>
      <c r="K644" s="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7"/>
      <c r="B645" s="4"/>
      <c r="C645" s="4"/>
      <c r="D645" s="3"/>
      <c r="E645" s="7"/>
      <c r="F645" s="7"/>
      <c r="G645" s="4"/>
      <c r="H645" s="4"/>
      <c r="I645" s="9"/>
      <c r="J645" s="9"/>
      <c r="K645" s="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7"/>
      <c r="B646" s="4"/>
      <c r="C646" s="4"/>
      <c r="D646" s="3"/>
      <c r="E646" s="7"/>
      <c r="F646" s="7"/>
      <c r="G646" s="4"/>
      <c r="H646" s="4"/>
      <c r="I646" s="9"/>
      <c r="J646" s="9"/>
      <c r="K646" s="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7"/>
      <c r="B647" s="4"/>
      <c r="C647" s="4"/>
      <c r="D647" s="3"/>
      <c r="E647" s="7"/>
      <c r="F647" s="7"/>
      <c r="G647" s="4"/>
      <c r="H647" s="4"/>
      <c r="I647" s="9"/>
      <c r="J647" s="9"/>
      <c r="K647" s="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7"/>
      <c r="B648" s="4"/>
      <c r="C648" s="4"/>
      <c r="D648" s="3"/>
      <c r="E648" s="7"/>
      <c r="F648" s="7"/>
      <c r="G648" s="4"/>
      <c r="H648" s="4"/>
      <c r="I648" s="9"/>
      <c r="J648" s="9"/>
      <c r="K648" s="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7"/>
      <c r="B649" s="4"/>
      <c r="C649" s="4"/>
      <c r="D649" s="3"/>
      <c r="E649" s="7"/>
      <c r="F649" s="7"/>
      <c r="G649" s="4"/>
      <c r="H649" s="4"/>
      <c r="I649" s="9"/>
      <c r="J649" s="9"/>
      <c r="K649" s="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7"/>
      <c r="B650" s="4"/>
      <c r="C650" s="4"/>
      <c r="D650" s="3"/>
      <c r="E650" s="7"/>
      <c r="F650" s="7"/>
      <c r="G650" s="4"/>
      <c r="H650" s="4"/>
      <c r="I650" s="9"/>
      <c r="J650" s="9"/>
      <c r="K650" s="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7"/>
      <c r="B651" s="4"/>
      <c r="C651" s="4"/>
      <c r="D651" s="3"/>
      <c r="E651" s="7"/>
      <c r="F651" s="7"/>
      <c r="G651" s="4"/>
      <c r="H651" s="4"/>
      <c r="I651" s="9"/>
      <c r="J651" s="9"/>
      <c r="K651" s="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7"/>
      <c r="B652" s="4"/>
      <c r="C652" s="4"/>
      <c r="D652" s="3"/>
      <c r="E652" s="7"/>
      <c r="F652" s="7"/>
      <c r="G652" s="4"/>
      <c r="H652" s="4"/>
      <c r="I652" s="9"/>
      <c r="J652" s="9"/>
      <c r="K652" s="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7"/>
      <c r="B653" s="4"/>
      <c r="C653" s="4"/>
      <c r="D653" s="3"/>
      <c r="E653" s="7"/>
      <c r="F653" s="7"/>
      <c r="G653" s="4"/>
      <c r="H653" s="4"/>
      <c r="I653" s="9"/>
      <c r="J653" s="9"/>
      <c r="K653" s="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7"/>
      <c r="B654" s="4"/>
      <c r="C654" s="4"/>
      <c r="D654" s="3"/>
      <c r="E654" s="7"/>
      <c r="F654" s="7"/>
      <c r="G654" s="4"/>
      <c r="H654" s="4"/>
      <c r="I654" s="9"/>
      <c r="J654" s="9"/>
      <c r="K654" s="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7"/>
      <c r="B655" s="4"/>
      <c r="C655" s="4"/>
      <c r="D655" s="3"/>
      <c r="E655" s="7"/>
      <c r="F655" s="7"/>
      <c r="G655" s="4"/>
      <c r="H655" s="4"/>
      <c r="I655" s="9"/>
      <c r="J655" s="9"/>
      <c r="K655" s="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7"/>
      <c r="B656" s="4"/>
      <c r="C656" s="4"/>
      <c r="D656" s="3"/>
      <c r="E656" s="7"/>
      <c r="F656" s="7"/>
      <c r="G656" s="4"/>
      <c r="H656" s="4"/>
      <c r="I656" s="9"/>
      <c r="J656" s="9"/>
      <c r="K656" s="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7"/>
      <c r="B657" s="4"/>
      <c r="C657" s="4"/>
      <c r="D657" s="3"/>
      <c r="E657" s="7"/>
      <c r="F657" s="7"/>
      <c r="G657" s="4"/>
      <c r="H657" s="4"/>
      <c r="I657" s="9"/>
      <c r="J657" s="9"/>
      <c r="K657" s="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7"/>
      <c r="B658" s="4"/>
      <c r="C658" s="4"/>
      <c r="D658" s="3"/>
      <c r="E658" s="7"/>
      <c r="F658" s="7"/>
      <c r="G658" s="4"/>
      <c r="H658" s="4"/>
      <c r="I658" s="9"/>
      <c r="J658" s="9"/>
      <c r="K658" s="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7"/>
      <c r="B659" s="4"/>
      <c r="C659" s="4"/>
      <c r="D659" s="3"/>
      <c r="E659" s="7"/>
      <c r="F659" s="7"/>
      <c r="G659" s="4"/>
      <c r="H659" s="4"/>
      <c r="I659" s="9"/>
      <c r="J659" s="9"/>
      <c r="K659" s="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7"/>
      <c r="B660" s="4"/>
      <c r="C660" s="4"/>
      <c r="D660" s="3"/>
      <c r="E660" s="7"/>
      <c r="F660" s="7"/>
      <c r="G660" s="4"/>
      <c r="H660" s="4"/>
      <c r="I660" s="9"/>
      <c r="J660" s="9"/>
      <c r="K660" s="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7"/>
      <c r="B661" s="4"/>
      <c r="C661" s="4"/>
      <c r="D661" s="3"/>
      <c r="E661" s="7"/>
      <c r="F661" s="7"/>
      <c r="G661" s="4"/>
      <c r="H661" s="4"/>
      <c r="I661" s="9"/>
      <c r="J661" s="9"/>
      <c r="K661" s="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7"/>
      <c r="B662" s="4"/>
      <c r="C662" s="4"/>
      <c r="D662" s="3"/>
      <c r="E662" s="7"/>
      <c r="F662" s="7"/>
      <c r="G662" s="4"/>
      <c r="H662" s="4"/>
      <c r="I662" s="9"/>
      <c r="J662" s="9"/>
      <c r="K662" s="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7"/>
      <c r="B663" s="4"/>
      <c r="C663" s="4"/>
      <c r="D663" s="3"/>
      <c r="E663" s="7"/>
      <c r="F663" s="7"/>
      <c r="G663" s="4"/>
      <c r="H663" s="4"/>
      <c r="I663" s="9"/>
      <c r="J663" s="9"/>
      <c r="K663" s="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7"/>
      <c r="B664" s="4"/>
      <c r="C664" s="4"/>
      <c r="D664" s="3"/>
      <c r="E664" s="7"/>
      <c r="F664" s="7"/>
      <c r="G664" s="4"/>
      <c r="H664" s="4"/>
      <c r="I664" s="9"/>
      <c r="J664" s="9"/>
      <c r="K664" s="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7"/>
      <c r="B665" s="4"/>
      <c r="C665" s="4"/>
      <c r="D665" s="3"/>
      <c r="E665" s="7"/>
      <c r="F665" s="7"/>
      <c r="G665" s="4"/>
      <c r="H665" s="4"/>
      <c r="I665" s="9"/>
      <c r="J665" s="9"/>
      <c r="K665" s="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7"/>
      <c r="B666" s="4"/>
      <c r="C666" s="4"/>
      <c r="D666" s="3"/>
      <c r="E666" s="7"/>
      <c r="F666" s="7"/>
      <c r="G666" s="4"/>
      <c r="H666" s="4"/>
      <c r="I666" s="9"/>
      <c r="J666" s="9"/>
      <c r="K666" s="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7"/>
      <c r="B667" s="4"/>
      <c r="C667" s="4"/>
      <c r="D667" s="3"/>
      <c r="E667" s="7"/>
      <c r="F667" s="7"/>
      <c r="G667" s="4"/>
      <c r="H667" s="4"/>
      <c r="I667" s="9"/>
      <c r="J667" s="9"/>
      <c r="K667" s="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7"/>
      <c r="B668" s="4"/>
      <c r="C668" s="4"/>
      <c r="D668" s="3"/>
      <c r="E668" s="7"/>
      <c r="F668" s="7"/>
      <c r="G668" s="4"/>
      <c r="H668" s="4"/>
      <c r="I668" s="9"/>
      <c r="J668" s="9"/>
      <c r="K668" s="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7"/>
      <c r="B669" s="4"/>
      <c r="C669" s="4"/>
      <c r="D669" s="3"/>
      <c r="E669" s="7"/>
      <c r="F669" s="7"/>
      <c r="G669" s="4"/>
      <c r="H669" s="4"/>
      <c r="I669" s="9"/>
      <c r="J669" s="9"/>
      <c r="K669" s="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7"/>
      <c r="B670" s="4"/>
      <c r="C670" s="4"/>
      <c r="D670" s="3"/>
      <c r="E670" s="7"/>
      <c r="F670" s="7"/>
      <c r="G670" s="4"/>
      <c r="H670" s="4"/>
      <c r="I670" s="9"/>
      <c r="J670" s="9"/>
      <c r="K670" s="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7"/>
      <c r="B671" s="4"/>
      <c r="C671" s="4"/>
      <c r="D671" s="3"/>
      <c r="E671" s="7"/>
      <c r="F671" s="7"/>
      <c r="G671" s="4"/>
      <c r="H671" s="4"/>
      <c r="I671" s="9"/>
      <c r="J671" s="9"/>
      <c r="K671" s="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7"/>
      <c r="B672" s="4"/>
      <c r="C672" s="4"/>
      <c r="D672" s="3"/>
      <c r="E672" s="7"/>
      <c r="F672" s="7"/>
      <c r="G672" s="4"/>
      <c r="H672" s="4"/>
      <c r="I672" s="9"/>
      <c r="J672" s="9"/>
      <c r="K672" s="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7"/>
      <c r="B673" s="4"/>
      <c r="C673" s="4"/>
      <c r="D673" s="3"/>
      <c r="E673" s="7"/>
      <c r="F673" s="7"/>
      <c r="G673" s="4"/>
      <c r="H673" s="4"/>
      <c r="I673" s="9"/>
      <c r="J673" s="9"/>
      <c r="K673" s="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7"/>
      <c r="B674" s="4"/>
      <c r="C674" s="4"/>
      <c r="D674" s="3"/>
      <c r="E674" s="7"/>
      <c r="F674" s="7"/>
      <c r="G674" s="4"/>
      <c r="H674" s="4"/>
      <c r="I674" s="9"/>
      <c r="J674" s="9"/>
      <c r="K674" s="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7"/>
      <c r="B675" s="4"/>
      <c r="C675" s="4"/>
      <c r="D675" s="3"/>
      <c r="E675" s="7"/>
      <c r="F675" s="7"/>
      <c r="G675" s="4"/>
      <c r="H675" s="4"/>
      <c r="I675" s="9"/>
      <c r="J675" s="9"/>
      <c r="K675" s="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7"/>
      <c r="B676" s="4"/>
      <c r="C676" s="4"/>
      <c r="D676" s="3"/>
      <c r="E676" s="7"/>
      <c r="F676" s="7"/>
      <c r="G676" s="4"/>
      <c r="H676" s="4"/>
      <c r="I676" s="9"/>
      <c r="J676" s="9"/>
      <c r="K676" s="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7"/>
      <c r="B677" s="4"/>
      <c r="C677" s="4"/>
      <c r="D677" s="3"/>
      <c r="E677" s="7"/>
      <c r="F677" s="7"/>
      <c r="G677" s="4"/>
      <c r="H677" s="4"/>
      <c r="I677" s="9"/>
      <c r="J677" s="9"/>
      <c r="K677" s="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7"/>
      <c r="B678" s="4"/>
      <c r="C678" s="4"/>
      <c r="D678" s="3"/>
      <c r="E678" s="7"/>
      <c r="F678" s="7"/>
      <c r="G678" s="4"/>
      <c r="H678" s="4"/>
      <c r="I678" s="9"/>
      <c r="J678" s="9"/>
      <c r="K678" s="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7"/>
      <c r="B679" s="4"/>
      <c r="C679" s="4"/>
      <c r="D679" s="3"/>
      <c r="E679" s="7"/>
      <c r="F679" s="7"/>
      <c r="G679" s="4"/>
      <c r="H679" s="4"/>
      <c r="I679" s="9"/>
      <c r="J679" s="9"/>
      <c r="K679" s="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7"/>
      <c r="B680" s="4"/>
      <c r="C680" s="4"/>
      <c r="D680" s="3"/>
      <c r="E680" s="7"/>
      <c r="F680" s="7"/>
      <c r="G680" s="4"/>
      <c r="H680" s="4"/>
      <c r="I680" s="9"/>
      <c r="J680" s="9"/>
      <c r="K680" s="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7"/>
      <c r="B681" s="4"/>
      <c r="C681" s="4"/>
      <c r="D681" s="3"/>
      <c r="E681" s="7"/>
      <c r="F681" s="7"/>
      <c r="G681" s="4"/>
      <c r="H681" s="4"/>
      <c r="I681" s="9"/>
      <c r="J681" s="9"/>
      <c r="K681" s="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7"/>
      <c r="B682" s="4"/>
      <c r="C682" s="4"/>
      <c r="D682" s="3"/>
      <c r="E682" s="7"/>
      <c r="F682" s="7"/>
      <c r="G682" s="4"/>
      <c r="H682" s="4"/>
      <c r="I682" s="9"/>
      <c r="J682" s="9"/>
      <c r="K682" s="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7"/>
      <c r="B683" s="4"/>
      <c r="C683" s="4"/>
      <c r="D683" s="3"/>
      <c r="E683" s="7"/>
      <c r="F683" s="7"/>
      <c r="G683" s="4"/>
      <c r="H683" s="4"/>
      <c r="I683" s="9"/>
      <c r="J683" s="9"/>
      <c r="K683" s="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7"/>
      <c r="B684" s="4"/>
      <c r="C684" s="4"/>
      <c r="D684" s="3"/>
      <c r="E684" s="7"/>
      <c r="F684" s="7"/>
      <c r="G684" s="4"/>
      <c r="H684" s="4"/>
      <c r="I684" s="9"/>
      <c r="J684" s="9"/>
      <c r="K684" s="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7"/>
      <c r="B685" s="4"/>
      <c r="C685" s="4"/>
      <c r="D685" s="3"/>
      <c r="E685" s="7"/>
      <c r="F685" s="7"/>
      <c r="G685" s="4"/>
      <c r="H685" s="4"/>
      <c r="I685" s="9"/>
      <c r="J685" s="9"/>
      <c r="K685" s="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7"/>
      <c r="B686" s="4"/>
      <c r="C686" s="4"/>
      <c r="D686" s="3"/>
      <c r="E686" s="7"/>
      <c r="F686" s="7"/>
      <c r="G686" s="4"/>
      <c r="H686" s="4"/>
      <c r="I686" s="9"/>
      <c r="J686" s="9"/>
      <c r="K686" s="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7"/>
      <c r="B687" s="4"/>
      <c r="C687" s="4"/>
      <c r="D687" s="3"/>
      <c r="E687" s="7"/>
      <c r="F687" s="7"/>
      <c r="G687" s="4"/>
      <c r="H687" s="4"/>
      <c r="I687" s="9"/>
      <c r="J687" s="9"/>
      <c r="K687" s="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7"/>
      <c r="B688" s="4"/>
      <c r="C688" s="4"/>
      <c r="D688" s="3"/>
      <c r="E688" s="7"/>
      <c r="F688" s="7"/>
      <c r="G688" s="4"/>
      <c r="H688" s="4"/>
      <c r="I688" s="9"/>
      <c r="J688" s="9"/>
      <c r="K688" s="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7"/>
      <c r="B689" s="4"/>
      <c r="C689" s="4"/>
      <c r="D689" s="3"/>
      <c r="E689" s="7"/>
      <c r="F689" s="7"/>
      <c r="G689" s="4"/>
      <c r="H689" s="4"/>
      <c r="I689" s="9"/>
      <c r="J689" s="9"/>
      <c r="K689" s="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7"/>
      <c r="B690" s="4"/>
      <c r="C690" s="4"/>
      <c r="D690" s="3"/>
      <c r="E690" s="7"/>
      <c r="F690" s="7"/>
      <c r="G690" s="4"/>
      <c r="H690" s="4"/>
      <c r="I690" s="9"/>
      <c r="J690" s="9"/>
      <c r="K690" s="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7"/>
      <c r="B691" s="4"/>
      <c r="C691" s="4"/>
      <c r="D691" s="3"/>
      <c r="E691" s="7"/>
      <c r="F691" s="7"/>
      <c r="G691" s="4"/>
      <c r="H691" s="4"/>
      <c r="I691" s="9"/>
      <c r="J691" s="9"/>
      <c r="K691" s="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7"/>
      <c r="B692" s="4"/>
      <c r="C692" s="4"/>
      <c r="D692" s="3"/>
      <c r="E692" s="7"/>
      <c r="F692" s="7"/>
      <c r="G692" s="4"/>
      <c r="H692" s="4"/>
      <c r="I692" s="9"/>
      <c r="J692" s="9"/>
      <c r="K692" s="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7"/>
      <c r="B693" s="4"/>
      <c r="C693" s="4"/>
      <c r="D693" s="3"/>
      <c r="E693" s="7"/>
      <c r="F693" s="7"/>
      <c r="G693" s="4"/>
      <c r="H693" s="4"/>
      <c r="I693" s="9"/>
      <c r="J693" s="9"/>
      <c r="K693" s="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7"/>
      <c r="B694" s="4"/>
      <c r="C694" s="4"/>
      <c r="D694" s="3"/>
      <c r="E694" s="7"/>
      <c r="F694" s="7"/>
      <c r="G694" s="4"/>
      <c r="H694" s="4"/>
      <c r="I694" s="9"/>
      <c r="J694" s="9"/>
      <c r="K694" s="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7"/>
      <c r="B695" s="4"/>
      <c r="C695" s="4"/>
      <c r="D695" s="3"/>
      <c r="E695" s="7"/>
      <c r="F695" s="7"/>
      <c r="G695" s="4"/>
      <c r="H695" s="4"/>
      <c r="I695" s="9"/>
      <c r="J695" s="9"/>
      <c r="K695" s="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7"/>
      <c r="B696" s="4"/>
      <c r="C696" s="4"/>
      <c r="D696" s="3"/>
      <c r="E696" s="7"/>
      <c r="F696" s="7"/>
      <c r="G696" s="4"/>
      <c r="H696" s="4"/>
      <c r="I696" s="9"/>
      <c r="J696" s="9"/>
      <c r="K696" s="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7"/>
      <c r="B697" s="4"/>
      <c r="C697" s="4"/>
      <c r="D697" s="3"/>
      <c r="E697" s="7"/>
      <c r="F697" s="7"/>
      <c r="G697" s="4"/>
      <c r="H697" s="4"/>
      <c r="I697" s="9"/>
      <c r="J697" s="9"/>
      <c r="K697" s="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7"/>
      <c r="B698" s="4"/>
      <c r="C698" s="4"/>
      <c r="D698" s="3"/>
      <c r="E698" s="7"/>
      <c r="F698" s="7"/>
      <c r="G698" s="4"/>
      <c r="H698" s="4"/>
      <c r="I698" s="9"/>
      <c r="J698" s="9"/>
      <c r="K698" s="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7"/>
      <c r="B699" s="4"/>
      <c r="C699" s="4"/>
      <c r="D699" s="3"/>
      <c r="E699" s="7"/>
      <c r="F699" s="7"/>
      <c r="G699" s="4"/>
      <c r="H699" s="4"/>
      <c r="I699" s="9"/>
      <c r="J699" s="9"/>
      <c r="K699" s="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7"/>
      <c r="B700" s="4"/>
      <c r="C700" s="4"/>
      <c r="D700" s="3"/>
      <c r="E700" s="7"/>
      <c r="F700" s="7"/>
      <c r="G700" s="4"/>
      <c r="H700" s="4"/>
      <c r="I700" s="9"/>
      <c r="J700" s="9"/>
      <c r="K700" s="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7"/>
      <c r="B701" s="4"/>
      <c r="C701" s="4"/>
      <c r="D701" s="3"/>
      <c r="E701" s="7"/>
      <c r="F701" s="7"/>
      <c r="G701" s="4"/>
      <c r="H701" s="4"/>
      <c r="I701" s="9"/>
      <c r="J701" s="9"/>
      <c r="K701" s="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7"/>
      <c r="B702" s="4"/>
      <c r="C702" s="4"/>
      <c r="D702" s="3"/>
      <c r="E702" s="7"/>
      <c r="F702" s="7"/>
      <c r="G702" s="4"/>
      <c r="H702" s="4"/>
      <c r="I702" s="9"/>
      <c r="J702" s="9"/>
      <c r="K702" s="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7"/>
      <c r="B703" s="4"/>
      <c r="C703" s="4"/>
      <c r="D703" s="3"/>
      <c r="E703" s="7"/>
      <c r="F703" s="7"/>
      <c r="G703" s="4"/>
      <c r="H703" s="4"/>
      <c r="I703" s="9"/>
      <c r="J703" s="9"/>
      <c r="K703" s="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7"/>
      <c r="B704" s="4"/>
      <c r="C704" s="4"/>
      <c r="D704" s="3"/>
      <c r="E704" s="7"/>
      <c r="F704" s="7"/>
      <c r="G704" s="4"/>
      <c r="H704" s="4"/>
      <c r="I704" s="9"/>
      <c r="J704" s="9"/>
      <c r="K704" s="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7"/>
      <c r="B705" s="4"/>
      <c r="C705" s="4"/>
      <c r="D705" s="3"/>
      <c r="E705" s="7"/>
      <c r="F705" s="7"/>
      <c r="G705" s="4"/>
      <c r="H705" s="4"/>
      <c r="I705" s="9"/>
      <c r="J705" s="9"/>
      <c r="K705" s="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7"/>
      <c r="B706" s="4"/>
      <c r="C706" s="4"/>
      <c r="D706" s="3"/>
      <c r="E706" s="7"/>
      <c r="F706" s="7"/>
      <c r="G706" s="4"/>
      <c r="H706" s="4"/>
      <c r="I706" s="9"/>
      <c r="J706" s="9"/>
      <c r="K706" s="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7"/>
      <c r="B707" s="4"/>
      <c r="C707" s="4"/>
      <c r="D707" s="3"/>
      <c r="E707" s="7"/>
      <c r="F707" s="7"/>
      <c r="G707" s="4"/>
      <c r="H707" s="4"/>
      <c r="I707" s="9"/>
      <c r="J707" s="9"/>
      <c r="K707" s="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7"/>
      <c r="B708" s="4"/>
      <c r="C708" s="4"/>
      <c r="D708" s="3"/>
      <c r="E708" s="7"/>
      <c r="F708" s="7"/>
      <c r="G708" s="4"/>
      <c r="H708" s="4"/>
      <c r="I708" s="9"/>
      <c r="J708" s="9"/>
      <c r="K708" s="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7"/>
      <c r="B709" s="4"/>
      <c r="C709" s="4"/>
      <c r="D709" s="3"/>
      <c r="E709" s="7"/>
      <c r="F709" s="7"/>
      <c r="G709" s="4"/>
      <c r="H709" s="4"/>
      <c r="I709" s="9"/>
      <c r="J709" s="9"/>
      <c r="K709" s="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7"/>
      <c r="B710" s="4"/>
      <c r="C710" s="4"/>
      <c r="D710" s="3"/>
      <c r="E710" s="7"/>
      <c r="F710" s="7"/>
      <c r="G710" s="4"/>
      <c r="H710" s="4"/>
      <c r="I710" s="9"/>
      <c r="J710" s="9"/>
      <c r="K710" s="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7"/>
      <c r="B711" s="4"/>
      <c r="C711" s="4"/>
      <c r="D711" s="3"/>
      <c r="E711" s="7"/>
      <c r="F711" s="7"/>
      <c r="G711" s="4"/>
      <c r="H711" s="4"/>
      <c r="I711" s="9"/>
      <c r="J711" s="9"/>
      <c r="K711" s="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7"/>
      <c r="B712" s="4"/>
      <c r="C712" s="4"/>
      <c r="D712" s="3"/>
      <c r="E712" s="7"/>
      <c r="F712" s="7"/>
      <c r="G712" s="4"/>
      <c r="H712" s="4"/>
      <c r="I712" s="9"/>
      <c r="J712" s="9"/>
      <c r="K712" s="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7"/>
      <c r="B713" s="4"/>
      <c r="C713" s="4"/>
      <c r="D713" s="3"/>
      <c r="E713" s="7"/>
      <c r="F713" s="7"/>
      <c r="G713" s="4"/>
      <c r="H713" s="4"/>
      <c r="I713" s="9"/>
      <c r="J713" s="9"/>
      <c r="K713" s="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7"/>
      <c r="B714" s="4"/>
      <c r="C714" s="4"/>
      <c r="D714" s="3"/>
      <c r="E714" s="7"/>
      <c r="F714" s="7"/>
      <c r="G714" s="4"/>
      <c r="H714" s="4"/>
      <c r="I714" s="9"/>
      <c r="J714" s="9"/>
      <c r="K714" s="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7"/>
      <c r="B715" s="4"/>
      <c r="C715" s="4"/>
      <c r="D715" s="3"/>
      <c r="E715" s="7"/>
      <c r="F715" s="7"/>
      <c r="G715" s="4"/>
      <c r="H715" s="4"/>
      <c r="I715" s="9"/>
      <c r="J715" s="9"/>
      <c r="K715" s="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7"/>
      <c r="B716" s="4"/>
      <c r="C716" s="4"/>
      <c r="D716" s="3"/>
      <c r="E716" s="7"/>
      <c r="F716" s="7"/>
      <c r="G716" s="4"/>
      <c r="H716" s="4"/>
      <c r="I716" s="9"/>
      <c r="J716" s="9"/>
      <c r="K716" s="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7"/>
      <c r="B717" s="4"/>
      <c r="C717" s="4"/>
      <c r="D717" s="3"/>
      <c r="E717" s="7"/>
      <c r="F717" s="7"/>
      <c r="G717" s="4"/>
      <c r="H717" s="4"/>
      <c r="I717" s="9"/>
      <c r="J717" s="9"/>
      <c r="K717" s="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7"/>
      <c r="B718" s="4"/>
      <c r="C718" s="4"/>
      <c r="D718" s="3"/>
      <c r="E718" s="7"/>
      <c r="F718" s="7"/>
      <c r="G718" s="4"/>
      <c r="H718" s="4"/>
      <c r="I718" s="9"/>
      <c r="J718" s="9"/>
      <c r="K718" s="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7"/>
      <c r="B719" s="4"/>
      <c r="C719" s="4"/>
      <c r="D719" s="3"/>
      <c r="E719" s="7"/>
      <c r="F719" s="7"/>
      <c r="G719" s="4"/>
      <c r="H719" s="4"/>
      <c r="I719" s="9"/>
      <c r="J719" s="9"/>
      <c r="K719" s="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7"/>
      <c r="B720" s="4"/>
      <c r="C720" s="4"/>
      <c r="D720" s="3"/>
      <c r="E720" s="7"/>
      <c r="F720" s="7"/>
      <c r="G720" s="4"/>
      <c r="H720" s="4"/>
      <c r="I720" s="9"/>
      <c r="J720" s="9"/>
      <c r="K720" s="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7"/>
      <c r="B721" s="4"/>
      <c r="C721" s="4"/>
      <c r="D721" s="3"/>
      <c r="E721" s="7"/>
      <c r="F721" s="7"/>
      <c r="G721" s="4"/>
      <c r="H721" s="4"/>
      <c r="I721" s="9"/>
      <c r="J721" s="9"/>
      <c r="K721" s="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7"/>
      <c r="B722" s="4"/>
      <c r="C722" s="4"/>
      <c r="D722" s="3"/>
      <c r="E722" s="7"/>
      <c r="F722" s="7"/>
      <c r="G722" s="4"/>
      <c r="H722" s="4"/>
      <c r="I722" s="9"/>
      <c r="J722" s="9"/>
      <c r="K722" s="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7"/>
      <c r="B723" s="4"/>
      <c r="C723" s="4"/>
      <c r="D723" s="3"/>
      <c r="E723" s="7"/>
      <c r="F723" s="7"/>
      <c r="G723" s="4"/>
      <c r="H723" s="4"/>
      <c r="I723" s="9"/>
      <c r="J723" s="9"/>
      <c r="K723" s="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7"/>
      <c r="B724" s="4"/>
      <c r="C724" s="4"/>
      <c r="D724" s="3"/>
      <c r="E724" s="7"/>
      <c r="F724" s="7"/>
      <c r="G724" s="4"/>
      <c r="H724" s="4"/>
      <c r="I724" s="9"/>
      <c r="J724" s="9"/>
      <c r="K724" s="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7"/>
      <c r="B725" s="4"/>
      <c r="C725" s="4"/>
      <c r="D725" s="3"/>
      <c r="E725" s="7"/>
      <c r="F725" s="7"/>
      <c r="G725" s="4"/>
      <c r="H725" s="4"/>
      <c r="I725" s="9"/>
      <c r="J725" s="9"/>
      <c r="K725" s="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7"/>
      <c r="B726" s="4"/>
      <c r="C726" s="4"/>
      <c r="D726" s="3"/>
      <c r="E726" s="7"/>
      <c r="F726" s="7"/>
      <c r="G726" s="4"/>
      <c r="H726" s="4"/>
      <c r="I726" s="9"/>
      <c r="J726" s="9"/>
      <c r="K726" s="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7"/>
      <c r="B727" s="4"/>
      <c r="C727" s="4"/>
      <c r="D727" s="3"/>
      <c r="E727" s="7"/>
      <c r="F727" s="7"/>
      <c r="G727" s="4"/>
      <c r="H727" s="4"/>
      <c r="I727" s="9"/>
      <c r="J727" s="9"/>
      <c r="K727" s="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7"/>
      <c r="B728" s="4"/>
      <c r="C728" s="4"/>
      <c r="D728" s="3"/>
      <c r="E728" s="7"/>
      <c r="F728" s="7"/>
      <c r="G728" s="4"/>
      <c r="H728" s="4"/>
      <c r="I728" s="9"/>
      <c r="J728" s="9"/>
      <c r="K728" s="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7"/>
      <c r="B729" s="4"/>
      <c r="C729" s="4"/>
      <c r="D729" s="3"/>
      <c r="E729" s="7"/>
      <c r="F729" s="7"/>
      <c r="G729" s="4"/>
      <c r="H729" s="4"/>
      <c r="I729" s="9"/>
      <c r="J729" s="9"/>
      <c r="K729" s="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7"/>
      <c r="B730" s="4"/>
      <c r="C730" s="4"/>
      <c r="D730" s="3"/>
      <c r="E730" s="7"/>
      <c r="F730" s="7"/>
      <c r="G730" s="4"/>
      <c r="H730" s="4"/>
      <c r="I730" s="9"/>
      <c r="J730" s="9"/>
      <c r="K730" s="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7"/>
      <c r="B731" s="4"/>
      <c r="C731" s="4"/>
      <c r="D731" s="3"/>
      <c r="E731" s="7"/>
      <c r="F731" s="7"/>
      <c r="G731" s="4"/>
      <c r="H731" s="4"/>
      <c r="I731" s="9"/>
      <c r="J731" s="9"/>
      <c r="K731" s="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7"/>
      <c r="B732" s="4"/>
      <c r="C732" s="4"/>
      <c r="D732" s="3"/>
      <c r="E732" s="7"/>
      <c r="F732" s="7"/>
      <c r="G732" s="4"/>
      <c r="H732" s="4"/>
      <c r="I732" s="9"/>
      <c r="J732" s="9"/>
      <c r="K732" s="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7"/>
      <c r="B733" s="4"/>
      <c r="C733" s="4"/>
      <c r="D733" s="3"/>
      <c r="E733" s="7"/>
      <c r="F733" s="7"/>
      <c r="G733" s="4"/>
      <c r="H733" s="4"/>
      <c r="I733" s="9"/>
      <c r="J733" s="9"/>
      <c r="K733" s="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7"/>
      <c r="B734" s="4"/>
      <c r="C734" s="4"/>
      <c r="D734" s="3"/>
      <c r="E734" s="7"/>
      <c r="F734" s="7"/>
      <c r="G734" s="4"/>
      <c r="H734" s="4"/>
      <c r="I734" s="9"/>
      <c r="J734" s="9"/>
      <c r="K734" s="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7"/>
      <c r="B735" s="4"/>
      <c r="C735" s="4"/>
      <c r="D735" s="3"/>
      <c r="E735" s="7"/>
      <c r="F735" s="7"/>
      <c r="G735" s="4"/>
      <c r="H735" s="4"/>
      <c r="I735" s="9"/>
      <c r="J735" s="9"/>
      <c r="K735" s="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7"/>
      <c r="B736" s="4"/>
      <c r="C736" s="4"/>
      <c r="D736" s="3"/>
      <c r="E736" s="7"/>
      <c r="F736" s="7"/>
      <c r="G736" s="4"/>
      <c r="H736" s="4"/>
      <c r="I736" s="9"/>
      <c r="J736" s="9"/>
      <c r="K736" s="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7"/>
      <c r="B737" s="4"/>
      <c r="C737" s="4"/>
      <c r="D737" s="3"/>
      <c r="E737" s="7"/>
      <c r="F737" s="7"/>
      <c r="G737" s="4"/>
      <c r="H737" s="4"/>
      <c r="I737" s="9"/>
      <c r="J737" s="9"/>
      <c r="K737" s="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7"/>
      <c r="B738" s="4"/>
      <c r="C738" s="4"/>
      <c r="D738" s="3"/>
      <c r="E738" s="7"/>
      <c r="F738" s="7"/>
      <c r="G738" s="4"/>
      <c r="H738" s="4"/>
      <c r="I738" s="9"/>
      <c r="J738" s="9"/>
      <c r="K738" s="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7"/>
      <c r="B739" s="4"/>
      <c r="C739" s="4"/>
      <c r="D739" s="3"/>
      <c r="E739" s="7"/>
      <c r="F739" s="7"/>
      <c r="G739" s="4"/>
      <c r="H739" s="4"/>
      <c r="I739" s="9"/>
      <c r="J739" s="9"/>
      <c r="K739" s="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7"/>
      <c r="B740" s="4"/>
      <c r="C740" s="4"/>
      <c r="D740" s="3"/>
      <c r="E740" s="7"/>
      <c r="F740" s="7"/>
      <c r="G740" s="4"/>
      <c r="H740" s="4"/>
      <c r="I740" s="9"/>
      <c r="J740" s="9"/>
      <c r="K740" s="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7"/>
      <c r="B741" s="4"/>
      <c r="C741" s="4"/>
      <c r="D741" s="3"/>
      <c r="E741" s="7"/>
      <c r="F741" s="7"/>
      <c r="G741" s="4"/>
      <c r="H741" s="4"/>
      <c r="I741" s="9"/>
      <c r="J741" s="9"/>
      <c r="K741" s="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7"/>
      <c r="B742" s="4"/>
      <c r="C742" s="4"/>
      <c r="D742" s="3"/>
      <c r="E742" s="7"/>
      <c r="F742" s="7"/>
      <c r="G742" s="4"/>
      <c r="H742" s="4"/>
      <c r="I742" s="9"/>
      <c r="J742" s="9"/>
      <c r="K742" s="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7"/>
      <c r="B743" s="4"/>
      <c r="C743" s="4"/>
      <c r="D743" s="3"/>
      <c r="E743" s="7"/>
      <c r="F743" s="7"/>
      <c r="G743" s="4"/>
      <c r="H743" s="4"/>
      <c r="I743" s="9"/>
      <c r="J743" s="9"/>
      <c r="K743" s="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7"/>
      <c r="B744" s="4"/>
      <c r="C744" s="4"/>
      <c r="D744" s="3"/>
      <c r="E744" s="7"/>
      <c r="F744" s="7"/>
      <c r="G744" s="4"/>
      <c r="H744" s="4"/>
      <c r="I744" s="9"/>
      <c r="J744" s="9"/>
      <c r="K744" s="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7"/>
      <c r="B745" s="4"/>
      <c r="C745" s="4"/>
      <c r="D745" s="3"/>
      <c r="E745" s="7"/>
      <c r="F745" s="7"/>
      <c r="G745" s="4"/>
      <c r="H745" s="4"/>
      <c r="I745" s="9"/>
      <c r="J745" s="9"/>
      <c r="K745" s="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7"/>
      <c r="B746" s="4"/>
      <c r="C746" s="4"/>
      <c r="D746" s="3"/>
      <c r="E746" s="7"/>
      <c r="F746" s="7"/>
      <c r="G746" s="4"/>
      <c r="H746" s="4"/>
      <c r="I746" s="9"/>
      <c r="J746" s="9"/>
      <c r="K746" s="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7"/>
      <c r="B747" s="4"/>
      <c r="C747" s="4"/>
      <c r="D747" s="3"/>
      <c r="E747" s="7"/>
      <c r="F747" s="7"/>
      <c r="G747" s="4"/>
      <c r="H747" s="4"/>
      <c r="I747" s="9"/>
      <c r="J747" s="9"/>
      <c r="K747" s="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7"/>
      <c r="B748" s="4"/>
      <c r="C748" s="4"/>
      <c r="D748" s="3"/>
      <c r="E748" s="7"/>
      <c r="F748" s="7"/>
      <c r="G748" s="4"/>
      <c r="H748" s="4"/>
      <c r="I748" s="9"/>
      <c r="J748" s="9"/>
      <c r="K748" s="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7"/>
      <c r="B749" s="4"/>
      <c r="C749" s="4"/>
      <c r="D749" s="3"/>
      <c r="E749" s="7"/>
      <c r="F749" s="7"/>
      <c r="G749" s="4"/>
      <c r="H749" s="4"/>
      <c r="I749" s="9"/>
      <c r="J749" s="9"/>
      <c r="K749" s="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7"/>
      <c r="B750" s="4"/>
      <c r="C750" s="4"/>
      <c r="D750" s="3"/>
      <c r="E750" s="7"/>
      <c r="F750" s="7"/>
      <c r="G750" s="4"/>
      <c r="H750" s="4"/>
      <c r="I750" s="9"/>
      <c r="J750" s="9"/>
      <c r="K750" s="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7"/>
      <c r="B751" s="4"/>
      <c r="C751" s="4"/>
      <c r="D751" s="3"/>
      <c r="E751" s="7"/>
      <c r="F751" s="7"/>
      <c r="G751" s="4"/>
      <c r="H751" s="4"/>
      <c r="I751" s="9"/>
      <c r="J751" s="9"/>
      <c r="K751" s="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7"/>
      <c r="B752" s="4"/>
      <c r="C752" s="4"/>
      <c r="D752" s="3"/>
      <c r="E752" s="7"/>
      <c r="F752" s="7"/>
      <c r="G752" s="4"/>
      <c r="H752" s="4"/>
      <c r="I752" s="9"/>
      <c r="J752" s="9"/>
      <c r="K752" s="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7"/>
      <c r="B753" s="4"/>
      <c r="C753" s="4"/>
      <c r="D753" s="3"/>
      <c r="E753" s="7"/>
      <c r="F753" s="7"/>
      <c r="G753" s="4"/>
      <c r="H753" s="4"/>
      <c r="I753" s="9"/>
      <c r="J753" s="9"/>
      <c r="K753" s="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7"/>
      <c r="B754" s="4"/>
      <c r="C754" s="4"/>
      <c r="D754" s="3"/>
      <c r="E754" s="7"/>
      <c r="F754" s="7"/>
      <c r="G754" s="4"/>
      <c r="H754" s="4"/>
      <c r="I754" s="9"/>
      <c r="J754" s="9"/>
      <c r="K754" s="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7"/>
      <c r="B755" s="4"/>
      <c r="C755" s="4"/>
      <c r="D755" s="3"/>
      <c r="E755" s="7"/>
      <c r="F755" s="7"/>
      <c r="G755" s="4"/>
      <c r="H755" s="4"/>
      <c r="I755" s="9"/>
      <c r="J755" s="9"/>
      <c r="K755" s="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7"/>
      <c r="B756" s="4"/>
      <c r="C756" s="4"/>
      <c r="D756" s="3"/>
      <c r="E756" s="7"/>
      <c r="F756" s="7"/>
      <c r="G756" s="4"/>
      <c r="H756" s="4"/>
      <c r="I756" s="9"/>
      <c r="J756" s="9"/>
      <c r="K756" s="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7"/>
      <c r="B757" s="4"/>
      <c r="C757" s="4"/>
      <c r="D757" s="3"/>
      <c r="E757" s="7"/>
      <c r="F757" s="7"/>
      <c r="G757" s="4"/>
      <c r="H757" s="4"/>
      <c r="I757" s="9"/>
      <c r="J757" s="9"/>
      <c r="K757" s="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7"/>
      <c r="B758" s="4"/>
      <c r="C758" s="4"/>
      <c r="D758" s="3"/>
      <c r="E758" s="7"/>
      <c r="F758" s="7"/>
      <c r="G758" s="4"/>
      <c r="H758" s="4"/>
      <c r="I758" s="9"/>
      <c r="J758" s="9"/>
      <c r="K758" s="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7"/>
      <c r="B759" s="4"/>
      <c r="C759" s="4"/>
      <c r="D759" s="3"/>
      <c r="E759" s="7"/>
      <c r="F759" s="7"/>
      <c r="G759" s="4"/>
      <c r="H759" s="4"/>
      <c r="I759" s="9"/>
      <c r="J759" s="9"/>
      <c r="K759" s="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7"/>
      <c r="B760" s="4"/>
      <c r="C760" s="4"/>
      <c r="D760" s="3"/>
      <c r="E760" s="7"/>
      <c r="F760" s="7"/>
      <c r="G760" s="4"/>
      <c r="H760" s="4"/>
      <c r="I760" s="9"/>
      <c r="J760" s="9"/>
      <c r="K760" s="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7"/>
      <c r="B761" s="4"/>
      <c r="C761" s="4"/>
      <c r="D761" s="3"/>
      <c r="E761" s="7"/>
      <c r="F761" s="7"/>
      <c r="G761" s="4"/>
      <c r="H761" s="4"/>
      <c r="I761" s="9"/>
      <c r="J761" s="9"/>
      <c r="K761" s="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7"/>
      <c r="B762" s="4"/>
      <c r="C762" s="4"/>
      <c r="D762" s="3"/>
      <c r="E762" s="7"/>
      <c r="F762" s="7"/>
      <c r="G762" s="4"/>
      <c r="H762" s="4"/>
      <c r="I762" s="9"/>
      <c r="J762" s="9"/>
      <c r="K762" s="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7"/>
      <c r="B763" s="4"/>
      <c r="C763" s="4"/>
      <c r="D763" s="3"/>
      <c r="E763" s="7"/>
      <c r="F763" s="7"/>
      <c r="G763" s="4"/>
      <c r="H763" s="4"/>
      <c r="I763" s="9"/>
      <c r="J763" s="9"/>
      <c r="K763" s="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7"/>
      <c r="B764" s="4"/>
      <c r="C764" s="4"/>
      <c r="D764" s="3"/>
      <c r="E764" s="7"/>
      <c r="F764" s="7"/>
      <c r="G764" s="4"/>
      <c r="H764" s="4"/>
      <c r="I764" s="9"/>
      <c r="J764" s="9"/>
      <c r="K764" s="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7"/>
      <c r="B765" s="4"/>
      <c r="C765" s="4"/>
      <c r="D765" s="3"/>
      <c r="E765" s="7"/>
      <c r="F765" s="7"/>
      <c r="G765" s="4"/>
      <c r="H765" s="4"/>
      <c r="I765" s="9"/>
      <c r="J765" s="9"/>
      <c r="K765" s="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7"/>
      <c r="B766" s="4"/>
      <c r="C766" s="4"/>
      <c r="D766" s="3"/>
      <c r="E766" s="7"/>
      <c r="F766" s="7"/>
      <c r="G766" s="4"/>
      <c r="H766" s="4"/>
      <c r="I766" s="9"/>
      <c r="J766" s="9"/>
      <c r="K766" s="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7"/>
      <c r="B767" s="4"/>
      <c r="C767" s="4"/>
      <c r="D767" s="3"/>
      <c r="E767" s="7"/>
      <c r="F767" s="7"/>
      <c r="G767" s="4"/>
      <c r="H767" s="4"/>
      <c r="I767" s="9"/>
      <c r="J767" s="9"/>
      <c r="K767" s="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7"/>
      <c r="B768" s="4"/>
      <c r="C768" s="4"/>
      <c r="D768" s="3"/>
      <c r="E768" s="7"/>
      <c r="F768" s="7"/>
      <c r="G768" s="4"/>
      <c r="H768" s="4"/>
      <c r="I768" s="9"/>
      <c r="J768" s="9"/>
      <c r="K768" s="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7"/>
      <c r="B769" s="4"/>
      <c r="C769" s="4"/>
      <c r="D769" s="3"/>
      <c r="E769" s="7"/>
      <c r="F769" s="7"/>
      <c r="G769" s="4"/>
      <c r="H769" s="4"/>
      <c r="I769" s="9"/>
      <c r="J769" s="9"/>
      <c r="K769" s="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7"/>
      <c r="B770" s="4"/>
      <c r="C770" s="4"/>
      <c r="D770" s="3"/>
      <c r="E770" s="7"/>
      <c r="F770" s="7"/>
      <c r="G770" s="4"/>
      <c r="H770" s="4"/>
      <c r="I770" s="9"/>
      <c r="J770" s="9"/>
      <c r="K770" s="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7"/>
      <c r="B771" s="4"/>
      <c r="C771" s="4"/>
      <c r="D771" s="3"/>
      <c r="E771" s="7"/>
      <c r="F771" s="7"/>
      <c r="G771" s="4"/>
      <c r="H771" s="4"/>
      <c r="I771" s="9"/>
      <c r="J771" s="9"/>
      <c r="K771" s="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7"/>
      <c r="B772" s="4"/>
      <c r="C772" s="4"/>
      <c r="D772" s="3"/>
      <c r="E772" s="7"/>
      <c r="F772" s="7"/>
      <c r="G772" s="4"/>
      <c r="H772" s="4"/>
      <c r="I772" s="9"/>
      <c r="J772" s="9"/>
      <c r="K772" s="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7"/>
      <c r="B773" s="4"/>
      <c r="C773" s="4"/>
      <c r="D773" s="3"/>
      <c r="E773" s="7"/>
      <c r="F773" s="7"/>
      <c r="G773" s="4"/>
      <c r="H773" s="4"/>
      <c r="I773" s="9"/>
      <c r="J773" s="9"/>
      <c r="K773" s="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7"/>
      <c r="B774" s="4"/>
      <c r="C774" s="4"/>
      <c r="D774" s="3"/>
      <c r="E774" s="7"/>
      <c r="F774" s="7"/>
      <c r="G774" s="4"/>
      <c r="H774" s="4"/>
      <c r="I774" s="9"/>
      <c r="J774" s="9"/>
      <c r="K774" s="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7"/>
      <c r="B775" s="4"/>
      <c r="C775" s="4"/>
      <c r="D775" s="3"/>
      <c r="E775" s="7"/>
      <c r="F775" s="7"/>
      <c r="G775" s="4"/>
      <c r="H775" s="4"/>
      <c r="I775" s="9"/>
      <c r="J775" s="9"/>
      <c r="K775" s="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7"/>
      <c r="B776" s="4"/>
      <c r="C776" s="4"/>
      <c r="D776" s="3"/>
      <c r="E776" s="7"/>
      <c r="F776" s="7"/>
      <c r="G776" s="4"/>
      <c r="H776" s="4"/>
      <c r="I776" s="9"/>
      <c r="J776" s="9"/>
      <c r="K776" s="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7"/>
      <c r="B777" s="4"/>
      <c r="C777" s="4"/>
      <c r="D777" s="3"/>
      <c r="E777" s="7"/>
      <c r="F777" s="7"/>
      <c r="G777" s="4"/>
      <c r="H777" s="4"/>
      <c r="I777" s="9"/>
      <c r="J777" s="9"/>
      <c r="K777" s="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7"/>
      <c r="B778" s="4"/>
      <c r="C778" s="4"/>
      <c r="D778" s="3"/>
      <c r="E778" s="7"/>
      <c r="F778" s="7"/>
      <c r="G778" s="4"/>
      <c r="H778" s="4"/>
      <c r="I778" s="9"/>
      <c r="J778" s="9"/>
      <c r="K778" s="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7"/>
      <c r="B779" s="4"/>
      <c r="C779" s="4"/>
      <c r="D779" s="3"/>
      <c r="E779" s="7"/>
      <c r="F779" s="7"/>
      <c r="G779" s="4"/>
      <c r="H779" s="4"/>
      <c r="I779" s="9"/>
      <c r="J779" s="9"/>
      <c r="K779" s="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7"/>
      <c r="B780" s="4"/>
      <c r="C780" s="4"/>
      <c r="D780" s="3"/>
      <c r="E780" s="7"/>
      <c r="F780" s="7"/>
      <c r="G780" s="4"/>
      <c r="H780" s="4"/>
      <c r="I780" s="9"/>
      <c r="J780" s="9"/>
      <c r="K780" s="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7"/>
      <c r="B781" s="4"/>
      <c r="C781" s="4"/>
      <c r="D781" s="3"/>
      <c r="E781" s="7"/>
      <c r="F781" s="7"/>
      <c r="G781" s="4"/>
      <c r="H781" s="4"/>
      <c r="I781" s="9"/>
      <c r="J781" s="9"/>
      <c r="K781" s="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7"/>
      <c r="B782" s="4"/>
      <c r="C782" s="4"/>
      <c r="D782" s="3"/>
      <c r="E782" s="7"/>
      <c r="F782" s="7"/>
      <c r="G782" s="4"/>
      <c r="H782" s="4"/>
      <c r="I782" s="9"/>
      <c r="J782" s="9"/>
      <c r="K782" s="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7"/>
      <c r="B783" s="4"/>
      <c r="C783" s="4"/>
      <c r="D783" s="3"/>
      <c r="E783" s="7"/>
      <c r="F783" s="7"/>
      <c r="G783" s="4"/>
      <c r="H783" s="4"/>
      <c r="I783" s="9"/>
      <c r="J783" s="9"/>
      <c r="K783" s="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7"/>
      <c r="B784" s="4"/>
      <c r="C784" s="4"/>
      <c r="D784" s="3"/>
      <c r="E784" s="7"/>
      <c r="F784" s="7"/>
      <c r="G784" s="4"/>
      <c r="H784" s="4"/>
      <c r="I784" s="9"/>
      <c r="J784" s="9"/>
      <c r="K784" s="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7"/>
      <c r="B785" s="4"/>
      <c r="C785" s="4"/>
      <c r="D785" s="3"/>
      <c r="E785" s="7"/>
      <c r="F785" s="7"/>
      <c r="G785" s="4"/>
      <c r="H785" s="4"/>
      <c r="I785" s="9"/>
      <c r="J785" s="9"/>
      <c r="K785" s="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7"/>
      <c r="B786" s="4"/>
      <c r="C786" s="4"/>
      <c r="D786" s="3"/>
      <c r="E786" s="7"/>
      <c r="F786" s="7"/>
      <c r="G786" s="4"/>
      <c r="H786" s="4"/>
      <c r="I786" s="9"/>
      <c r="J786" s="9"/>
      <c r="K786" s="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7"/>
      <c r="B787" s="4"/>
      <c r="C787" s="4"/>
      <c r="D787" s="3"/>
      <c r="E787" s="7"/>
      <c r="F787" s="7"/>
      <c r="G787" s="4"/>
      <c r="H787" s="4"/>
      <c r="I787" s="9"/>
      <c r="J787" s="9"/>
      <c r="K787" s="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7"/>
      <c r="B788" s="4"/>
      <c r="C788" s="4"/>
      <c r="D788" s="3"/>
      <c r="E788" s="7"/>
      <c r="F788" s="7"/>
      <c r="G788" s="4"/>
      <c r="H788" s="4"/>
      <c r="I788" s="9"/>
      <c r="J788" s="9"/>
      <c r="K788" s="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7"/>
      <c r="B789" s="4"/>
      <c r="C789" s="4"/>
      <c r="D789" s="3"/>
      <c r="E789" s="7"/>
      <c r="F789" s="7"/>
      <c r="G789" s="4"/>
      <c r="H789" s="4"/>
      <c r="I789" s="9"/>
      <c r="J789" s="9"/>
      <c r="K789" s="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7"/>
      <c r="B790" s="4"/>
      <c r="C790" s="4"/>
      <c r="D790" s="3"/>
      <c r="E790" s="7"/>
      <c r="F790" s="7"/>
      <c r="G790" s="4"/>
      <c r="H790" s="4"/>
      <c r="I790" s="9"/>
      <c r="J790" s="9"/>
      <c r="K790" s="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7"/>
      <c r="B791" s="4"/>
      <c r="C791" s="4"/>
      <c r="D791" s="3"/>
      <c r="E791" s="7"/>
      <c r="F791" s="7"/>
      <c r="G791" s="4"/>
      <c r="H791" s="4"/>
      <c r="I791" s="9"/>
      <c r="J791" s="9"/>
      <c r="K791" s="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7"/>
      <c r="B792" s="4"/>
      <c r="C792" s="4"/>
      <c r="D792" s="3"/>
      <c r="E792" s="7"/>
      <c r="F792" s="7"/>
      <c r="G792" s="4"/>
      <c r="H792" s="4"/>
      <c r="I792" s="9"/>
      <c r="J792" s="9"/>
      <c r="K792" s="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7"/>
      <c r="B793" s="4"/>
      <c r="C793" s="4"/>
      <c r="D793" s="3"/>
      <c r="E793" s="7"/>
      <c r="F793" s="7"/>
      <c r="G793" s="4"/>
      <c r="H793" s="4"/>
      <c r="I793" s="9"/>
      <c r="J793" s="9"/>
      <c r="K793" s="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7"/>
      <c r="B794" s="4"/>
      <c r="C794" s="4"/>
      <c r="D794" s="3"/>
      <c r="E794" s="7"/>
      <c r="F794" s="7"/>
      <c r="G794" s="4"/>
      <c r="H794" s="4"/>
      <c r="I794" s="9"/>
      <c r="J794" s="9"/>
      <c r="K794" s="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7"/>
      <c r="B795" s="4"/>
      <c r="C795" s="4"/>
      <c r="D795" s="3"/>
      <c r="E795" s="7"/>
      <c r="F795" s="7"/>
      <c r="G795" s="4"/>
      <c r="H795" s="4"/>
      <c r="I795" s="9"/>
      <c r="J795" s="9"/>
      <c r="K795" s="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7"/>
      <c r="B796" s="4"/>
      <c r="C796" s="4"/>
      <c r="D796" s="3"/>
      <c r="E796" s="7"/>
      <c r="F796" s="7"/>
      <c r="G796" s="4"/>
      <c r="H796" s="4"/>
      <c r="I796" s="9"/>
      <c r="J796" s="9"/>
      <c r="K796" s="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7"/>
      <c r="B797" s="4"/>
      <c r="C797" s="4"/>
      <c r="D797" s="3"/>
      <c r="E797" s="7"/>
      <c r="F797" s="7"/>
      <c r="G797" s="4"/>
      <c r="H797" s="4"/>
      <c r="I797" s="9"/>
      <c r="J797" s="9"/>
      <c r="K797" s="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7"/>
      <c r="B798" s="4"/>
      <c r="C798" s="4"/>
      <c r="D798" s="3"/>
      <c r="E798" s="7"/>
      <c r="F798" s="7"/>
      <c r="G798" s="4"/>
      <c r="H798" s="4"/>
      <c r="I798" s="9"/>
      <c r="J798" s="9"/>
      <c r="K798" s="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7"/>
      <c r="B799" s="4"/>
      <c r="C799" s="4"/>
      <c r="D799" s="3"/>
      <c r="E799" s="7"/>
      <c r="F799" s="7"/>
      <c r="G799" s="4"/>
      <c r="H799" s="4"/>
      <c r="I799" s="9"/>
      <c r="J799" s="9"/>
      <c r="K799" s="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7"/>
      <c r="B800" s="4"/>
      <c r="C800" s="4"/>
      <c r="D800" s="3"/>
      <c r="E800" s="7"/>
      <c r="F800" s="7"/>
      <c r="G800" s="4"/>
      <c r="H800" s="4"/>
      <c r="I800" s="9"/>
      <c r="J800" s="9"/>
      <c r="K800" s="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7"/>
      <c r="B801" s="4"/>
      <c r="C801" s="4"/>
      <c r="D801" s="3"/>
      <c r="E801" s="7"/>
      <c r="F801" s="7"/>
      <c r="G801" s="4"/>
      <c r="H801" s="4"/>
      <c r="I801" s="9"/>
      <c r="J801" s="9"/>
      <c r="K801" s="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7"/>
      <c r="B802" s="4"/>
      <c r="C802" s="4"/>
      <c r="D802" s="3"/>
      <c r="E802" s="7"/>
      <c r="F802" s="7"/>
      <c r="G802" s="4"/>
      <c r="H802" s="4"/>
      <c r="I802" s="9"/>
      <c r="J802" s="9"/>
      <c r="K802" s="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7"/>
      <c r="B803" s="4"/>
      <c r="C803" s="4"/>
      <c r="D803" s="3"/>
      <c r="E803" s="7"/>
      <c r="F803" s="7"/>
      <c r="G803" s="4"/>
      <c r="H803" s="4"/>
      <c r="I803" s="9"/>
      <c r="J803" s="9"/>
      <c r="K803" s="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7"/>
      <c r="B804" s="4"/>
      <c r="C804" s="4"/>
      <c r="D804" s="3"/>
      <c r="E804" s="7"/>
      <c r="F804" s="7"/>
      <c r="G804" s="4"/>
      <c r="H804" s="4"/>
      <c r="I804" s="9"/>
      <c r="J804" s="9"/>
      <c r="K804" s="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7"/>
      <c r="B805" s="4"/>
      <c r="C805" s="4"/>
      <c r="D805" s="3"/>
      <c r="E805" s="7"/>
      <c r="F805" s="7"/>
      <c r="G805" s="4"/>
      <c r="H805" s="4"/>
      <c r="I805" s="9"/>
      <c r="J805" s="9"/>
      <c r="K805" s="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7"/>
      <c r="B806" s="4"/>
      <c r="C806" s="4"/>
      <c r="D806" s="3"/>
      <c r="E806" s="7"/>
      <c r="F806" s="7"/>
      <c r="G806" s="4"/>
      <c r="H806" s="4"/>
      <c r="I806" s="9"/>
      <c r="J806" s="9"/>
      <c r="K806" s="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7"/>
      <c r="B807" s="4"/>
      <c r="C807" s="4"/>
      <c r="D807" s="3"/>
      <c r="E807" s="7"/>
      <c r="F807" s="7"/>
      <c r="G807" s="4"/>
      <c r="H807" s="4"/>
      <c r="I807" s="9"/>
      <c r="J807" s="9"/>
      <c r="K807" s="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7"/>
      <c r="B808" s="4"/>
      <c r="C808" s="4"/>
      <c r="D808" s="3"/>
      <c r="E808" s="7"/>
      <c r="F808" s="7"/>
      <c r="G808" s="4"/>
      <c r="H808" s="4"/>
      <c r="I808" s="9"/>
      <c r="J808" s="9"/>
      <c r="K808" s="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7"/>
      <c r="B809" s="4"/>
      <c r="C809" s="4"/>
      <c r="D809" s="3"/>
      <c r="E809" s="7"/>
      <c r="F809" s="7"/>
      <c r="G809" s="4"/>
      <c r="H809" s="4"/>
      <c r="I809" s="9"/>
      <c r="J809" s="9"/>
      <c r="K809" s="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7"/>
      <c r="B810" s="4"/>
      <c r="C810" s="4"/>
      <c r="D810" s="3"/>
      <c r="E810" s="7"/>
      <c r="F810" s="7"/>
      <c r="G810" s="4"/>
      <c r="H810" s="4"/>
      <c r="I810" s="9"/>
      <c r="J810" s="9"/>
      <c r="K810" s="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7"/>
      <c r="B811" s="4"/>
      <c r="C811" s="4"/>
      <c r="D811" s="3"/>
      <c r="E811" s="7"/>
      <c r="F811" s="7"/>
      <c r="G811" s="4"/>
      <c r="H811" s="4"/>
      <c r="I811" s="9"/>
      <c r="J811" s="9"/>
      <c r="K811" s="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7"/>
      <c r="B812" s="4"/>
      <c r="C812" s="4"/>
      <c r="D812" s="3"/>
      <c r="E812" s="7"/>
      <c r="F812" s="7"/>
      <c r="G812" s="4"/>
      <c r="H812" s="4"/>
      <c r="I812" s="9"/>
      <c r="J812" s="9"/>
      <c r="K812" s="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7"/>
      <c r="B813" s="4"/>
      <c r="C813" s="4"/>
      <c r="D813" s="3"/>
      <c r="E813" s="7"/>
      <c r="F813" s="7"/>
      <c r="G813" s="4"/>
      <c r="H813" s="4"/>
      <c r="I813" s="9"/>
      <c r="J813" s="9"/>
      <c r="K813" s="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7"/>
      <c r="B814" s="4"/>
      <c r="C814" s="4"/>
      <c r="D814" s="3"/>
      <c r="E814" s="7"/>
      <c r="F814" s="7"/>
      <c r="G814" s="4"/>
      <c r="H814" s="4"/>
      <c r="I814" s="9"/>
      <c r="J814" s="9"/>
      <c r="K814" s="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7"/>
      <c r="B815" s="4"/>
      <c r="C815" s="4"/>
      <c r="D815" s="3"/>
      <c r="E815" s="7"/>
      <c r="F815" s="7"/>
      <c r="G815" s="4"/>
      <c r="H815" s="4"/>
      <c r="I815" s="9"/>
      <c r="J815" s="9"/>
      <c r="K815" s="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7"/>
      <c r="B816" s="4"/>
      <c r="C816" s="4"/>
      <c r="D816" s="3"/>
      <c r="E816" s="7"/>
      <c r="F816" s="7"/>
      <c r="G816" s="4"/>
      <c r="H816" s="4"/>
      <c r="I816" s="9"/>
      <c r="J816" s="9"/>
      <c r="K816" s="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7"/>
      <c r="B817" s="4"/>
      <c r="C817" s="4"/>
      <c r="D817" s="3"/>
      <c r="E817" s="7"/>
      <c r="F817" s="7"/>
      <c r="G817" s="4"/>
      <c r="H817" s="4"/>
      <c r="I817" s="9"/>
      <c r="J817" s="9"/>
      <c r="K817" s="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7"/>
      <c r="B818" s="4"/>
      <c r="C818" s="4"/>
      <c r="D818" s="3"/>
      <c r="E818" s="7"/>
      <c r="F818" s="7"/>
      <c r="G818" s="4"/>
      <c r="H818" s="4"/>
      <c r="I818" s="9"/>
      <c r="J818" s="9"/>
      <c r="K818" s="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7"/>
      <c r="B819" s="4"/>
      <c r="C819" s="4"/>
      <c r="D819" s="3"/>
      <c r="E819" s="7"/>
      <c r="F819" s="7"/>
      <c r="G819" s="4"/>
      <c r="H819" s="4"/>
      <c r="I819" s="9"/>
      <c r="J819" s="9"/>
      <c r="K819" s="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7"/>
      <c r="B820" s="4"/>
      <c r="C820" s="4"/>
      <c r="D820" s="3"/>
      <c r="E820" s="7"/>
      <c r="F820" s="7"/>
      <c r="G820" s="4"/>
      <c r="H820" s="4"/>
      <c r="I820" s="9"/>
      <c r="J820" s="9"/>
      <c r="K820" s="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7"/>
      <c r="B821" s="4"/>
      <c r="C821" s="4"/>
      <c r="D821" s="3"/>
      <c r="E821" s="7"/>
      <c r="F821" s="7"/>
      <c r="G821" s="4"/>
      <c r="H821" s="4"/>
      <c r="I821" s="9"/>
      <c r="J821" s="9"/>
      <c r="K821" s="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7"/>
      <c r="B822" s="4"/>
      <c r="C822" s="4"/>
      <c r="D822" s="3"/>
      <c r="E822" s="7"/>
      <c r="F822" s="7"/>
      <c r="G822" s="4"/>
      <c r="H822" s="4"/>
      <c r="I822" s="9"/>
      <c r="J822" s="9"/>
      <c r="K822" s="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7"/>
      <c r="B823" s="4"/>
      <c r="C823" s="4"/>
      <c r="D823" s="3"/>
      <c r="E823" s="7"/>
      <c r="F823" s="7"/>
      <c r="G823" s="4"/>
      <c r="H823" s="4"/>
      <c r="I823" s="9"/>
      <c r="J823" s="9"/>
      <c r="K823" s="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7"/>
      <c r="B824" s="4"/>
      <c r="C824" s="4"/>
      <c r="D824" s="3"/>
      <c r="E824" s="7"/>
      <c r="F824" s="7"/>
      <c r="G824" s="4"/>
      <c r="H824" s="4"/>
      <c r="I824" s="9"/>
      <c r="J824" s="9"/>
      <c r="K824" s="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7"/>
      <c r="B825" s="4"/>
      <c r="C825" s="4"/>
      <c r="D825" s="3"/>
      <c r="E825" s="7"/>
      <c r="F825" s="7"/>
      <c r="G825" s="4"/>
      <c r="H825" s="4"/>
      <c r="I825" s="9"/>
      <c r="J825" s="9"/>
      <c r="K825" s="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7"/>
      <c r="B826" s="4"/>
      <c r="C826" s="4"/>
      <c r="D826" s="3"/>
      <c r="E826" s="7"/>
      <c r="F826" s="7"/>
      <c r="G826" s="4"/>
      <c r="H826" s="4"/>
      <c r="I826" s="9"/>
      <c r="J826" s="9"/>
      <c r="K826" s="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7"/>
      <c r="B827" s="4"/>
      <c r="C827" s="4"/>
      <c r="D827" s="3"/>
      <c r="E827" s="7"/>
      <c r="F827" s="7"/>
      <c r="G827" s="4"/>
      <c r="H827" s="4"/>
      <c r="I827" s="9"/>
      <c r="J827" s="9"/>
      <c r="K827" s="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7"/>
      <c r="B828" s="4"/>
      <c r="C828" s="4"/>
      <c r="D828" s="3"/>
      <c r="E828" s="7"/>
      <c r="F828" s="7"/>
      <c r="G828" s="4"/>
      <c r="H828" s="4"/>
      <c r="I828" s="9"/>
      <c r="J828" s="9"/>
      <c r="K828" s="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7"/>
      <c r="B829" s="4"/>
      <c r="C829" s="4"/>
      <c r="D829" s="3"/>
      <c r="E829" s="7"/>
      <c r="F829" s="7"/>
      <c r="G829" s="4"/>
      <c r="H829" s="4"/>
      <c r="I829" s="9"/>
      <c r="J829" s="9"/>
      <c r="K829" s="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7"/>
      <c r="B830" s="4"/>
      <c r="C830" s="4"/>
      <c r="D830" s="3"/>
      <c r="E830" s="7"/>
      <c r="F830" s="7"/>
      <c r="G830" s="4"/>
      <c r="H830" s="4"/>
      <c r="I830" s="9"/>
      <c r="J830" s="9"/>
      <c r="K830" s="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7"/>
      <c r="B831" s="4"/>
      <c r="C831" s="4"/>
      <c r="D831" s="3"/>
      <c r="E831" s="7"/>
      <c r="F831" s="7"/>
      <c r="G831" s="4"/>
      <c r="H831" s="4"/>
      <c r="I831" s="9"/>
      <c r="J831" s="9"/>
      <c r="K831" s="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7"/>
      <c r="B832" s="4"/>
      <c r="C832" s="4"/>
      <c r="D832" s="3"/>
      <c r="E832" s="7"/>
      <c r="F832" s="7"/>
      <c r="G832" s="4"/>
      <c r="H832" s="4"/>
      <c r="I832" s="9"/>
      <c r="J832" s="9"/>
      <c r="K832" s="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7"/>
      <c r="B833" s="4"/>
      <c r="C833" s="4"/>
      <c r="D833" s="3"/>
      <c r="E833" s="7"/>
      <c r="F833" s="7"/>
      <c r="G833" s="4"/>
      <c r="H833" s="4"/>
      <c r="I833" s="9"/>
      <c r="J833" s="9"/>
      <c r="K833" s="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7"/>
      <c r="B834" s="4"/>
      <c r="C834" s="4"/>
      <c r="D834" s="3"/>
      <c r="E834" s="7"/>
      <c r="F834" s="7"/>
      <c r="G834" s="4"/>
      <c r="H834" s="4"/>
      <c r="I834" s="9"/>
      <c r="J834" s="9"/>
      <c r="K834" s="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7"/>
      <c r="B835" s="4"/>
      <c r="C835" s="4"/>
      <c r="D835" s="3"/>
      <c r="E835" s="7"/>
      <c r="F835" s="7"/>
      <c r="G835" s="4"/>
      <c r="H835" s="4"/>
      <c r="I835" s="9"/>
      <c r="J835" s="9"/>
      <c r="K835" s="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7"/>
      <c r="B836" s="4"/>
      <c r="C836" s="4"/>
      <c r="D836" s="3"/>
      <c r="E836" s="7"/>
      <c r="F836" s="7"/>
      <c r="G836" s="4"/>
      <c r="H836" s="4"/>
      <c r="I836" s="9"/>
      <c r="J836" s="9"/>
      <c r="K836" s="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7"/>
      <c r="B837" s="4"/>
      <c r="C837" s="4"/>
      <c r="D837" s="3"/>
      <c r="E837" s="7"/>
      <c r="F837" s="7"/>
      <c r="G837" s="4"/>
      <c r="H837" s="4"/>
      <c r="I837" s="9"/>
      <c r="J837" s="9"/>
      <c r="K837" s="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7"/>
      <c r="B838" s="4"/>
      <c r="C838" s="4"/>
      <c r="D838" s="3"/>
      <c r="E838" s="7"/>
      <c r="F838" s="7"/>
      <c r="G838" s="4"/>
      <c r="H838" s="4"/>
      <c r="I838" s="9"/>
      <c r="J838" s="9"/>
      <c r="K838" s="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7"/>
      <c r="B839" s="4"/>
      <c r="C839" s="4"/>
      <c r="D839" s="3"/>
      <c r="E839" s="7"/>
      <c r="F839" s="7"/>
      <c r="G839" s="4"/>
      <c r="H839" s="4"/>
      <c r="I839" s="9"/>
      <c r="J839" s="9"/>
      <c r="K839" s="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7"/>
      <c r="B840" s="4"/>
      <c r="C840" s="4"/>
      <c r="D840" s="3"/>
      <c r="E840" s="7"/>
      <c r="F840" s="7"/>
      <c r="G840" s="4"/>
      <c r="H840" s="4"/>
      <c r="I840" s="9"/>
      <c r="J840" s="9"/>
      <c r="K840" s="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7"/>
      <c r="B841" s="4"/>
      <c r="C841" s="4"/>
      <c r="D841" s="3"/>
      <c r="E841" s="7"/>
      <c r="F841" s="7"/>
      <c r="G841" s="4"/>
      <c r="H841" s="4"/>
      <c r="I841" s="9"/>
      <c r="J841" s="9"/>
      <c r="K841" s="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7"/>
      <c r="B842" s="4"/>
      <c r="C842" s="4"/>
      <c r="D842" s="3"/>
      <c r="E842" s="7"/>
      <c r="F842" s="7"/>
      <c r="G842" s="4"/>
      <c r="H842" s="4"/>
      <c r="I842" s="9"/>
      <c r="J842" s="9"/>
      <c r="K842" s="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7"/>
      <c r="B843" s="4"/>
      <c r="C843" s="4"/>
      <c r="D843" s="3"/>
      <c r="E843" s="7"/>
      <c r="F843" s="7"/>
      <c r="G843" s="4"/>
      <c r="H843" s="4"/>
      <c r="I843" s="9"/>
      <c r="J843" s="9"/>
      <c r="K843" s="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7"/>
      <c r="B844" s="4"/>
      <c r="C844" s="4"/>
      <c r="D844" s="3"/>
      <c r="E844" s="7"/>
      <c r="F844" s="7"/>
      <c r="G844" s="4"/>
      <c r="H844" s="4"/>
      <c r="I844" s="9"/>
      <c r="J844" s="9"/>
      <c r="K844" s="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7"/>
      <c r="B845" s="4"/>
      <c r="C845" s="4"/>
      <c r="D845" s="3"/>
      <c r="E845" s="7"/>
      <c r="F845" s="7"/>
      <c r="G845" s="4"/>
      <c r="H845" s="4"/>
      <c r="I845" s="9"/>
      <c r="J845" s="9"/>
      <c r="K845" s="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7"/>
      <c r="B846" s="4"/>
      <c r="C846" s="4"/>
      <c r="D846" s="3"/>
      <c r="E846" s="7"/>
      <c r="F846" s="7"/>
      <c r="G846" s="4"/>
      <c r="H846" s="4"/>
      <c r="I846" s="9"/>
      <c r="J846" s="9"/>
      <c r="K846" s="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7"/>
      <c r="B847" s="4"/>
      <c r="C847" s="4"/>
      <c r="D847" s="3"/>
      <c r="E847" s="7"/>
      <c r="F847" s="7"/>
      <c r="G847" s="4"/>
      <c r="H847" s="4"/>
      <c r="I847" s="9"/>
      <c r="J847" s="9"/>
      <c r="K847" s="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7"/>
      <c r="B848" s="4"/>
      <c r="C848" s="4"/>
      <c r="D848" s="3"/>
      <c r="E848" s="7"/>
      <c r="F848" s="7"/>
      <c r="G848" s="4"/>
      <c r="H848" s="4"/>
      <c r="I848" s="9"/>
      <c r="J848" s="9"/>
      <c r="K848" s="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7"/>
      <c r="B849" s="4"/>
      <c r="C849" s="4"/>
      <c r="D849" s="3"/>
      <c r="E849" s="7"/>
      <c r="F849" s="7"/>
      <c r="G849" s="4"/>
      <c r="H849" s="4"/>
      <c r="I849" s="9"/>
      <c r="J849" s="9"/>
      <c r="K849" s="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7"/>
      <c r="B850" s="4"/>
      <c r="C850" s="4"/>
      <c r="D850" s="3"/>
      <c r="E850" s="7"/>
      <c r="F850" s="7"/>
      <c r="G850" s="4"/>
      <c r="H850" s="4"/>
      <c r="I850" s="9"/>
      <c r="J850" s="9"/>
      <c r="K850" s="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7"/>
      <c r="B851" s="4"/>
      <c r="C851" s="4"/>
      <c r="D851" s="3"/>
      <c r="E851" s="7"/>
      <c r="F851" s="7"/>
      <c r="G851" s="4"/>
      <c r="H851" s="4"/>
      <c r="I851" s="9"/>
      <c r="J851" s="9"/>
      <c r="K851" s="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7"/>
      <c r="B852" s="4"/>
      <c r="C852" s="4"/>
      <c r="D852" s="3"/>
      <c r="E852" s="7"/>
      <c r="F852" s="7"/>
      <c r="G852" s="4"/>
      <c r="H852" s="4"/>
      <c r="I852" s="9"/>
      <c r="J852" s="9"/>
      <c r="K852" s="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7"/>
      <c r="B853" s="4"/>
      <c r="C853" s="4"/>
      <c r="D853" s="3"/>
      <c r="E853" s="7"/>
      <c r="F853" s="7"/>
      <c r="G853" s="4"/>
      <c r="H853" s="4"/>
      <c r="I853" s="9"/>
      <c r="J853" s="9"/>
      <c r="K853" s="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7"/>
      <c r="B854" s="4"/>
      <c r="C854" s="4"/>
      <c r="D854" s="3"/>
      <c r="E854" s="7"/>
      <c r="F854" s="7"/>
      <c r="G854" s="4"/>
      <c r="H854" s="4"/>
      <c r="I854" s="9"/>
      <c r="J854" s="9"/>
      <c r="K854" s="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7"/>
      <c r="B855" s="4"/>
      <c r="C855" s="4"/>
      <c r="D855" s="3"/>
      <c r="E855" s="7"/>
      <c r="F855" s="7"/>
      <c r="G855" s="4"/>
      <c r="H855" s="4"/>
      <c r="I855" s="9"/>
      <c r="J855" s="9"/>
      <c r="K855" s="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7"/>
      <c r="B856" s="4"/>
      <c r="C856" s="4"/>
      <c r="D856" s="3"/>
      <c r="E856" s="7"/>
      <c r="F856" s="7"/>
      <c r="G856" s="4"/>
      <c r="H856" s="4"/>
      <c r="I856" s="9"/>
      <c r="J856" s="9"/>
      <c r="K856" s="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7"/>
      <c r="B857" s="4"/>
      <c r="C857" s="4"/>
      <c r="D857" s="3"/>
      <c r="E857" s="7"/>
      <c r="F857" s="7"/>
      <c r="G857" s="4"/>
      <c r="H857" s="4"/>
      <c r="I857" s="9"/>
      <c r="J857" s="9"/>
      <c r="K857" s="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7"/>
      <c r="B858" s="4"/>
      <c r="C858" s="4"/>
      <c r="D858" s="3"/>
      <c r="E858" s="7"/>
      <c r="F858" s="7"/>
      <c r="G858" s="4"/>
      <c r="H858" s="4"/>
      <c r="I858" s="9"/>
      <c r="J858" s="9"/>
      <c r="K858" s="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7"/>
      <c r="B859" s="4"/>
      <c r="C859" s="4"/>
      <c r="D859" s="3"/>
      <c r="E859" s="7"/>
      <c r="F859" s="7"/>
      <c r="G859" s="4"/>
      <c r="H859" s="4"/>
      <c r="I859" s="9"/>
      <c r="J859" s="9"/>
      <c r="K859" s="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7"/>
      <c r="B860" s="4"/>
      <c r="C860" s="4"/>
      <c r="D860" s="3"/>
      <c r="E860" s="7"/>
      <c r="F860" s="7"/>
      <c r="G860" s="4"/>
      <c r="H860" s="4"/>
      <c r="I860" s="9"/>
      <c r="J860" s="9"/>
      <c r="K860" s="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7"/>
      <c r="B861" s="4"/>
      <c r="C861" s="4"/>
      <c r="D861" s="3"/>
      <c r="E861" s="7"/>
      <c r="F861" s="7"/>
      <c r="G861" s="4"/>
      <c r="H861" s="4"/>
      <c r="I861" s="9"/>
      <c r="J861" s="9"/>
      <c r="K861" s="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7"/>
      <c r="B862" s="4"/>
      <c r="C862" s="4"/>
      <c r="D862" s="3"/>
      <c r="E862" s="7"/>
      <c r="F862" s="7"/>
      <c r="G862" s="4"/>
      <c r="H862" s="4"/>
      <c r="I862" s="9"/>
      <c r="J862" s="9"/>
      <c r="K862" s="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7"/>
      <c r="B863" s="4"/>
      <c r="C863" s="4"/>
      <c r="D863" s="3"/>
      <c r="E863" s="7"/>
      <c r="F863" s="7"/>
      <c r="G863" s="4"/>
      <c r="H863" s="4"/>
      <c r="I863" s="9"/>
      <c r="J863" s="9"/>
      <c r="K863" s="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7"/>
      <c r="B864" s="4"/>
      <c r="C864" s="4"/>
      <c r="D864" s="3"/>
      <c r="E864" s="7"/>
      <c r="F864" s="7"/>
      <c r="G864" s="4"/>
      <c r="H864" s="4"/>
      <c r="I864" s="9"/>
      <c r="J864" s="9"/>
      <c r="K864" s="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7"/>
      <c r="B865" s="4"/>
      <c r="C865" s="4"/>
      <c r="D865" s="3"/>
      <c r="E865" s="7"/>
      <c r="F865" s="7"/>
      <c r="G865" s="4"/>
      <c r="H865" s="4"/>
      <c r="I865" s="9"/>
      <c r="J865" s="9"/>
      <c r="K865" s="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7"/>
      <c r="B866" s="4"/>
      <c r="C866" s="4"/>
      <c r="D866" s="3"/>
      <c r="E866" s="7"/>
      <c r="F866" s="7"/>
      <c r="G866" s="4"/>
      <c r="H866" s="4"/>
      <c r="I866" s="9"/>
      <c r="J866" s="9"/>
      <c r="K866" s="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7"/>
      <c r="B867" s="4"/>
      <c r="C867" s="4"/>
      <c r="D867" s="3"/>
      <c r="E867" s="7"/>
      <c r="F867" s="7"/>
      <c r="G867" s="4"/>
      <c r="H867" s="4"/>
      <c r="I867" s="9"/>
      <c r="J867" s="9"/>
      <c r="K867" s="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7"/>
      <c r="B868" s="4"/>
      <c r="C868" s="4"/>
      <c r="D868" s="3"/>
      <c r="E868" s="7"/>
      <c r="F868" s="7"/>
      <c r="G868" s="4"/>
      <c r="H868" s="4"/>
      <c r="I868" s="9"/>
      <c r="J868" s="9"/>
      <c r="K868" s="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7"/>
      <c r="B869" s="4"/>
      <c r="C869" s="4"/>
      <c r="D869" s="3"/>
      <c r="E869" s="7"/>
      <c r="F869" s="7"/>
      <c r="G869" s="4"/>
      <c r="H869" s="4"/>
      <c r="I869" s="9"/>
      <c r="J869" s="9"/>
      <c r="K869" s="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7"/>
      <c r="B870" s="4"/>
      <c r="C870" s="4"/>
      <c r="D870" s="3"/>
      <c r="E870" s="7"/>
      <c r="F870" s="7"/>
      <c r="G870" s="4"/>
      <c r="H870" s="4"/>
      <c r="I870" s="9"/>
      <c r="J870" s="9"/>
      <c r="K870" s="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7"/>
      <c r="B871" s="4"/>
      <c r="C871" s="4"/>
      <c r="D871" s="3"/>
      <c r="E871" s="7"/>
      <c r="F871" s="7"/>
      <c r="G871" s="4"/>
      <c r="H871" s="4"/>
      <c r="I871" s="9"/>
      <c r="J871" s="9"/>
      <c r="K871" s="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7"/>
      <c r="B872" s="4"/>
      <c r="C872" s="4"/>
      <c r="D872" s="3"/>
      <c r="E872" s="7"/>
      <c r="F872" s="7"/>
      <c r="G872" s="4"/>
      <c r="H872" s="4"/>
      <c r="I872" s="9"/>
      <c r="J872" s="9"/>
      <c r="K872" s="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7"/>
      <c r="B873" s="4"/>
      <c r="C873" s="4"/>
      <c r="D873" s="3"/>
      <c r="E873" s="7"/>
      <c r="F873" s="7"/>
      <c r="G873" s="4"/>
      <c r="H873" s="4"/>
      <c r="I873" s="9"/>
      <c r="J873" s="9"/>
      <c r="K873" s="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7"/>
      <c r="B874" s="4"/>
      <c r="C874" s="4"/>
      <c r="D874" s="3"/>
      <c r="E874" s="7"/>
      <c r="F874" s="7"/>
      <c r="G874" s="4"/>
      <c r="H874" s="4"/>
      <c r="I874" s="9"/>
      <c r="J874" s="9"/>
      <c r="K874" s="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7"/>
      <c r="B875" s="4"/>
      <c r="C875" s="4"/>
      <c r="D875" s="3"/>
      <c r="E875" s="7"/>
      <c r="F875" s="7"/>
      <c r="G875" s="4"/>
      <c r="H875" s="4"/>
      <c r="I875" s="9"/>
      <c r="J875" s="9"/>
      <c r="K875" s="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7"/>
      <c r="B876" s="4"/>
      <c r="C876" s="4"/>
      <c r="D876" s="3"/>
      <c r="E876" s="7"/>
      <c r="F876" s="7"/>
      <c r="G876" s="4"/>
      <c r="H876" s="4"/>
      <c r="I876" s="9"/>
      <c r="J876" s="9"/>
      <c r="K876" s="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7"/>
      <c r="B877" s="4"/>
      <c r="C877" s="4"/>
      <c r="D877" s="3"/>
      <c r="E877" s="7"/>
      <c r="F877" s="7"/>
      <c r="G877" s="4"/>
      <c r="H877" s="4"/>
      <c r="I877" s="9"/>
      <c r="J877" s="9"/>
      <c r="K877" s="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7"/>
      <c r="B878" s="4"/>
      <c r="C878" s="4"/>
      <c r="D878" s="3"/>
      <c r="E878" s="7"/>
      <c r="F878" s="7"/>
      <c r="G878" s="4"/>
      <c r="H878" s="4"/>
      <c r="I878" s="9"/>
      <c r="J878" s="9"/>
      <c r="K878" s="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7"/>
      <c r="B879" s="4"/>
      <c r="C879" s="4"/>
      <c r="D879" s="3"/>
      <c r="E879" s="7"/>
      <c r="F879" s="7"/>
      <c r="G879" s="4"/>
      <c r="H879" s="4"/>
      <c r="I879" s="9"/>
      <c r="J879" s="9"/>
      <c r="K879" s="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7"/>
      <c r="B880" s="4"/>
      <c r="C880" s="4"/>
      <c r="D880" s="3"/>
      <c r="E880" s="7"/>
      <c r="F880" s="7"/>
      <c r="G880" s="4"/>
      <c r="H880" s="4"/>
      <c r="I880" s="9"/>
      <c r="J880" s="9"/>
      <c r="K880" s="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7"/>
      <c r="B881" s="4"/>
      <c r="C881" s="4"/>
      <c r="D881" s="3"/>
      <c r="E881" s="7"/>
      <c r="F881" s="7"/>
      <c r="G881" s="4"/>
      <c r="H881" s="4"/>
      <c r="I881" s="9"/>
      <c r="J881" s="9"/>
      <c r="K881" s="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7"/>
      <c r="B882" s="4"/>
      <c r="C882" s="4"/>
      <c r="D882" s="3"/>
      <c r="E882" s="7"/>
      <c r="F882" s="7"/>
      <c r="G882" s="4"/>
      <c r="H882" s="4"/>
      <c r="I882" s="9"/>
      <c r="J882" s="9"/>
      <c r="K882" s="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7"/>
      <c r="B883" s="4"/>
      <c r="C883" s="4"/>
      <c r="D883" s="3"/>
      <c r="E883" s="7"/>
      <c r="F883" s="7"/>
      <c r="G883" s="4"/>
      <c r="H883" s="4"/>
      <c r="I883" s="9"/>
      <c r="J883" s="9"/>
      <c r="K883" s="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7"/>
      <c r="B884" s="4"/>
      <c r="C884" s="4"/>
      <c r="D884" s="3"/>
      <c r="E884" s="7"/>
      <c r="F884" s="7"/>
      <c r="G884" s="4"/>
      <c r="H884" s="4"/>
      <c r="I884" s="9"/>
      <c r="J884" s="9"/>
      <c r="K884" s="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7"/>
      <c r="B885" s="4"/>
      <c r="C885" s="4"/>
      <c r="D885" s="3"/>
      <c r="E885" s="7"/>
      <c r="F885" s="7"/>
      <c r="G885" s="4"/>
      <c r="H885" s="4"/>
      <c r="I885" s="9"/>
      <c r="J885" s="9"/>
      <c r="K885" s="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7"/>
      <c r="B886" s="4"/>
      <c r="C886" s="4"/>
      <c r="D886" s="3"/>
      <c r="E886" s="7"/>
      <c r="F886" s="7"/>
      <c r="G886" s="4"/>
      <c r="H886" s="4"/>
      <c r="I886" s="9"/>
      <c r="J886" s="9"/>
      <c r="K886" s="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7"/>
      <c r="B887" s="4"/>
      <c r="C887" s="4"/>
      <c r="D887" s="3"/>
      <c r="E887" s="7"/>
      <c r="F887" s="7"/>
      <c r="G887" s="4"/>
      <c r="H887" s="4"/>
      <c r="I887" s="9"/>
      <c r="J887" s="9"/>
      <c r="K887" s="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7"/>
      <c r="B888" s="4"/>
      <c r="C888" s="4"/>
      <c r="D888" s="3"/>
      <c r="E888" s="7"/>
      <c r="F888" s="7"/>
      <c r="G888" s="4"/>
      <c r="H888" s="4"/>
      <c r="I888" s="9"/>
      <c r="J888" s="9"/>
      <c r="K888" s="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7"/>
      <c r="B889" s="4"/>
      <c r="C889" s="4"/>
      <c r="D889" s="3"/>
      <c r="E889" s="7"/>
      <c r="F889" s="7"/>
      <c r="G889" s="4"/>
      <c r="H889" s="4"/>
      <c r="I889" s="9"/>
      <c r="J889" s="9"/>
      <c r="K889" s="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7"/>
      <c r="B890" s="4"/>
      <c r="C890" s="4"/>
      <c r="D890" s="3"/>
      <c r="E890" s="7"/>
      <c r="F890" s="7"/>
      <c r="G890" s="4"/>
      <c r="H890" s="4"/>
      <c r="I890" s="9"/>
      <c r="J890" s="9"/>
      <c r="K890" s="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7"/>
      <c r="B891" s="4"/>
      <c r="C891" s="4"/>
      <c r="D891" s="3"/>
      <c r="E891" s="7"/>
      <c r="F891" s="7"/>
      <c r="G891" s="4"/>
      <c r="H891" s="4"/>
      <c r="I891" s="9"/>
      <c r="J891" s="9"/>
      <c r="K891" s="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7"/>
      <c r="B892" s="4"/>
      <c r="C892" s="4"/>
      <c r="D892" s="3"/>
      <c r="E892" s="7"/>
      <c r="F892" s="7"/>
      <c r="G892" s="4"/>
      <c r="H892" s="4"/>
      <c r="I892" s="9"/>
      <c r="J892" s="9"/>
      <c r="K892" s="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7"/>
      <c r="B893" s="4"/>
      <c r="C893" s="4"/>
      <c r="D893" s="3"/>
      <c r="E893" s="7"/>
      <c r="F893" s="7"/>
      <c r="G893" s="4"/>
      <c r="H893" s="4"/>
      <c r="I893" s="9"/>
      <c r="J893" s="9"/>
      <c r="K893" s="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7"/>
      <c r="B894" s="4"/>
      <c r="C894" s="4"/>
      <c r="D894" s="3"/>
      <c r="E894" s="7"/>
      <c r="F894" s="7"/>
      <c r="G894" s="4"/>
      <c r="H894" s="4"/>
      <c r="I894" s="9"/>
      <c r="J894" s="9"/>
      <c r="K894" s="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7"/>
      <c r="B895" s="4"/>
      <c r="C895" s="4"/>
      <c r="D895" s="3"/>
      <c r="E895" s="7"/>
      <c r="F895" s="7"/>
      <c r="G895" s="4"/>
      <c r="H895" s="4"/>
      <c r="I895" s="9"/>
      <c r="J895" s="9"/>
      <c r="K895" s="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7"/>
      <c r="B896" s="4"/>
      <c r="C896" s="4"/>
      <c r="D896" s="3"/>
      <c r="E896" s="7"/>
      <c r="F896" s="7"/>
      <c r="G896" s="4"/>
      <c r="H896" s="4"/>
      <c r="I896" s="9"/>
      <c r="J896" s="9"/>
      <c r="K896" s="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7"/>
      <c r="B897" s="4"/>
      <c r="C897" s="4"/>
      <c r="D897" s="3"/>
      <c r="E897" s="7"/>
      <c r="F897" s="7"/>
      <c r="G897" s="4"/>
      <c r="H897" s="4"/>
      <c r="I897" s="9"/>
      <c r="J897" s="9"/>
      <c r="K897" s="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7"/>
      <c r="B898" s="4"/>
      <c r="C898" s="4"/>
      <c r="D898" s="3"/>
      <c r="E898" s="7"/>
      <c r="F898" s="7"/>
      <c r="G898" s="4"/>
      <c r="H898" s="4"/>
      <c r="I898" s="9"/>
      <c r="J898" s="9"/>
      <c r="K898" s="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7"/>
      <c r="B899" s="4"/>
      <c r="C899" s="4"/>
      <c r="D899" s="3"/>
      <c r="E899" s="7"/>
      <c r="F899" s="7"/>
      <c r="G899" s="4"/>
      <c r="H899" s="4"/>
      <c r="I899" s="9"/>
      <c r="J899" s="9"/>
      <c r="K899" s="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7"/>
      <c r="B900" s="4"/>
      <c r="C900" s="4"/>
      <c r="D900" s="3"/>
      <c r="E900" s="7"/>
      <c r="F900" s="7"/>
      <c r="G900" s="4"/>
      <c r="H900" s="4"/>
      <c r="I900" s="9"/>
      <c r="J900" s="9"/>
      <c r="K900" s="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7"/>
      <c r="B901" s="4"/>
      <c r="C901" s="4"/>
      <c r="D901" s="3"/>
      <c r="E901" s="7"/>
      <c r="F901" s="7"/>
      <c r="G901" s="4"/>
      <c r="H901" s="4"/>
      <c r="I901" s="9"/>
      <c r="J901" s="9"/>
      <c r="K901" s="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7"/>
      <c r="B902" s="4"/>
      <c r="C902" s="4"/>
      <c r="D902" s="3"/>
      <c r="E902" s="7"/>
      <c r="F902" s="7"/>
      <c r="G902" s="4"/>
      <c r="H902" s="4"/>
      <c r="I902" s="9"/>
      <c r="J902" s="9"/>
      <c r="K902" s="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7"/>
      <c r="B903" s="4"/>
      <c r="C903" s="4"/>
      <c r="D903" s="3"/>
      <c r="E903" s="7"/>
      <c r="F903" s="7"/>
      <c r="G903" s="4"/>
      <c r="H903" s="4"/>
      <c r="I903" s="9"/>
      <c r="J903" s="9"/>
      <c r="K903" s="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7"/>
      <c r="B904" s="4"/>
      <c r="C904" s="4"/>
      <c r="D904" s="3"/>
      <c r="E904" s="7"/>
      <c r="F904" s="7"/>
      <c r="G904" s="4"/>
      <c r="H904" s="4"/>
      <c r="I904" s="9"/>
      <c r="J904" s="9"/>
      <c r="K904" s="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7"/>
      <c r="B905" s="4"/>
      <c r="C905" s="4"/>
      <c r="D905" s="3"/>
      <c r="E905" s="7"/>
      <c r="F905" s="7"/>
      <c r="G905" s="4"/>
      <c r="H905" s="4"/>
      <c r="I905" s="9"/>
      <c r="J905" s="9"/>
      <c r="K905" s="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7"/>
      <c r="B906" s="4"/>
      <c r="C906" s="4"/>
      <c r="D906" s="3"/>
      <c r="E906" s="7"/>
      <c r="F906" s="7"/>
      <c r="G906" s="4"/>
      <c r="H906" s="4"/>
      <c r="I906" s="9"/>
      <c r="J906" s="9"/>
      <c r="K906" s="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7"/>
      <c r="B907" s="4"/>
      <c r="C907" s="4"/>
      <c r="D907" s="3"/>
      <c r="E907" s="7"/>
      <c r="F907" s="7"/>
      <c r="G907" s="4"/>
      <c r="H907" s="4"/>
      <c r="I907" s="9"/>
      <c r="J907" s="9"/>
      <c r="K907" s="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7"/>
      <c r="B908" s="4"/>
      <c r="C908" s="4"/>
      <c r="D908" s="3"/>
      <c r="E908" s="7"/>
      <c r="F908" s="7"/>
      <c r="G908" s="4"/>
      <c r="H908" s="4"/>
      <c r="I908" s="9"/>
      <c r="J908" s="9"/>
      <c r="K908" s="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7"/>
      <c r="B909" s="4"/>
      <c r="C909" s="4"/>
      <c r="D909" s="3"/>
      <c r="E909" s="7"/>
      <c r="F909" s="7"/>
      <c r="G909" s="4"/>
      <c r="H909" s="4"/>
      <c r="I909" s="9"/>
      <c r="J909" s="9"/>
      <c r="K909" s="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7"/>
      <c r="B910" s="4"/>
      <c r="C910" s="4"/>
      <c r="D910" s="3"/>
      <c r="E910" s="7"/>
      <c r="F910" s="7"/>
      <c r="G910" s="4"/>
      <c r="H910" s="4"/>
      <c r="I910" s="9"/>
      <c r="J910" s="9"/>
      <c r="K910" s="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7"/>
      <c r="B911" s="4"/>
      <c r="C911" s="4"/>
      <c r="D911" s="3"/>
      <c r="E911" s="7"/>
      <c r="F911" s="7"/>
      <c r="G911" s="4"/>
      <c r="H911" s="4"/>
      <c r="I911" s="9"/>
      <c r="J911" s="9"/>
      <c r="K911" s="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7"/>
      <c r="B912" s="4"/>
      <c r="C912" s="4"/>
      <c r="D912" s="3"/>
      <c r="E912" s="7"/>
      <c r="F912" s="7"/>
      <c r="G912" s="4"/>
      <c r="H912" s="4"/>
      <c r="I912" s="9"/>
      <c r="J912" s="9"/>
      <c r="K912" s="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7"/>
      <c r="B913" s="4"/>
      <c r="C913" s="4"/>
      <c r="D913" s="3"/>
      <c r="E913" s="7"/>
      <c r="F913" s="7"/>
      <c r="G913" s="4"/>
      <c r="H913" s="4"/>
      <c r="I913" s="9"/>
      <c r="J913" s="9"/>
      <c r="K913" s="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7"/>
      <c r="B914" s="4"/>
      <c r="C914" s="4"/>
      <c r="D914" s="3"/>
      <c r="E914" s="7"/>
      <c r="F914" s="7"/>
      <c r="G914" s="4"/>
      <c r="H914" s="4"/>
      <c r="I914" s="9"/>
      <c r="J914" s="9"/>
      <c r="K914" s="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7"/>
      <c r="B915" s="4"/>
      <c r="C915" s="4"/>
      <c r="D915" s="3"/>
      <c r="E915" s="7"/>
      <c r="F915" s="7"/>
      <c r="G915" s="4"/>
      <c r="H915" s="4"/>
      <c r="I915" s="9"/>
      <c r="J915" s="9"/>
      <c r="K915" s="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7"/>
      <c r="B916" s="4"/>
      <c r="C916" s="4"/>
      <c r="D916" s="3"/>
      <c r="E916" s="7"/>
      <c r="F916" s="7"/>
      <c r="G916" s="4"/>
      <c r="H916" s="4"/>
      <c r="I916" s="9"/>
      <c r="J916" s="9"/>
      <c r="K916" s="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7"/>
      <c r="B917" s="4"/>
      <c r="C917" s="4"/>
      <c r="D917" s="3"/>
      <c r="E917" s="7"/>
      <c r="F917" s="7"/>
      <c r="G917" s="4"/>
      <c r="H917" s="4"/>
      <c r="I917" s="9"/>
      <c r="J917" s="9"/>
      <c r="K917" s="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7"/>
      <c r="B918" s="4"/>
      <c r="C918" s="4"/>
      <c r="D918" s="3"/>
      <c r="E918" s="7"/>
      <c r="F918" s="7"/>
      <c r="G918" s="4"/>
      <c r="H918" s="4"/>
      <c r="I918" s="9"/>
      <c r="J918" s="9"/>
      <c r="K918" s="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7"/>
      <c r="B919" s="4"/>
      <c r="C919" s="4"/>
      <c r="D919" s="3"/>
      <c r="E919" s="7"/>
      <c r="F919" s="7"/>
      <c r="G919" s="4"/>
      <c r="H919" s="4"/>
      <c r="I919" s="9"/>
      <c r="J919" s="9"/>
      <c r="K919" s="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7"/>
      <c r="B920" s="4"/>
      <c r="C920" s="4"/>
      <c r="D920" s="3"/>
      <c r="E920" s="7"/>
      <c r="F920" s="7"/>
      <c r="G920" s="4"/>
      <c r="H920" s="4"/>
      <c r="I920" s="9"/>
      <c r="J920" s="9"/>
      <c r="K920" s="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7"/>
      <c r="B921" s="4"/>
      <c r="C921" s="4"/>
      <c r="D921" s="3"/>
      <c r="E921" s="7"/>
      <c r="F921" s="7"/>
      <c r="G921" s="4"/>
      <c r="H921" s="4"/>
      <c r="I921" s="9"/>
      <c r="J921" s="9"/>
      <c r="K921" s="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7"/>
      <c r="B922" s="4"/>
      <c r="C922" s="4"/>
      <c r="D922" s="3"/>
      <c r="E922" s="7"/>
      <c r="F922" s="7"/>
      <c r="G922" s="4"/>
      <c r="H922" s="4"/>
      <c r="I922" s="9"/>
      <c r="J922" s="9"/>
      <c r="K922" s="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7"/>
      <c r="B923" s="4"/>
      <c r="C923" s="4"/>
      <c r="D923" s="3"/>
      <c r="E923" s="7"/>
      <c r="F923" s="7"/>
      <c r="G923" s="4"/>
      <c r="H923" s="4"/>
      <c r="I923" s="9"/>
      <c r="J923" s="9"/>
      <c r="K923" s="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7"/>
      <c r="B924" s="4"/>
      <c r="C924" s="4"/>
      <c r="D924" s="3"/>
      <c r="E924" s="7"/>
      <c r="F924" s="7"/>
      <c r="G924" s="4"/>
      <c r="H924" s="4"/>
      <c r="I924" s="9"/>
      <c r="J924" s="9"/>
      <c r="K924" s="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7"/>
      <c r="B925" s="4"/>
      <c r="C925" s="4"/>
      <c r="D925" s="3"/>
      <c r="E925" s="7"/>
      <c r="F925" s="7"/>
      <c r="G925" s="4"/>
      <c r="H925" s="4"/>
      <c r="I925" s="9"/>
      <c r="J925" s="9"/>
      <c r="K925" s="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7"/>
      <c r="B926" s="4"/>
      <c r="C926" s="4"/>
      <c r="D926" s="3"/>
      <c r="E926" s="7"/>
      <c r="F926" s="7"/>
      <c r="G926" s="4"/>
      <c r="H926" s="4"/>
      <c r="I926" s="9"/>
      <c r="J926" s="9"/>
      <c r="K926" s="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7"/>
      <c r="B927" s="4"/>
      <c r="C927" s="4"/>
      <c r="D927" s="3"/>
      <c r="E927" s="7"/>
      <c r="F927" s="7"/>
      <c r="G927" s="4"/>
      <c r="H927" s="4"/>
      <c r="I927" s="9"/>
      <c r="J927" s="9"/>
      <c r="K927" s="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7"/>
      <c r="B928" s="4"/>
      <c r="C928" s="4"/>
      <c r="D928" s="3"/>
      <c r="E928" s="7"/>
      <c r="F928" s="7"/>
      <c r="G928" s="4"/>
      <c r="H928" s="4"/>
      <c r="I928" s="9"/>
      <c r="J928" s="9"/>
      <c r="K928" s="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7"/>
      <c r="B929" s="4"/>
      <c r="C929" s="4"/>
      <c r="D929" s="3"/>
      <c r="E929" s="7"/>
      <c r="F929" s="7"/>
      <c r="G929" s="4"/>
      <c r="H929" s="4"/>
      <c r="I929" s="9"/>
      <c r="J929" s="9"/>
      <c r="K929" s="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7"/>
      <c r="B930" s="4"/>
      <c r="C930" s="4"/>
      <c r="D930" s="3"/>
      <c r="E930" s="7"/>
      <c r="F930" s="7"/>
      <c r="G930" s="4"/>
      <c r="H930" s="4"/>
      <c r="I930" s="9"/>
      <c r="J930" s="9"/>
      <c r="K930" s="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7"/>
      <c r="B931" s="4"/>
      <c r="C931" s="4"/>
      <c r="D931" s="3"/>
      <c r="E931" s="7"/>
      <c r="F931" s="7"/>
      <c r="G931" s="4"/>
      <c r="H931" s="4"/>
      <c r="I931" s="9"/>
      <c r="J931" s="9"/>
      <c r="K931" s="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7"/>
      <c r="B932" s="4"/>
      <c r="C932" s="4"/>
      <c r="D932" s="3"/>
      <c r="E932" s="7"/>
      <c r="F932" s="7"/>
      <c r="G932" s="4"/>
      <c r="H932" s="4"/>
      <c r="I932" s="9"/>
      <c r="J932" s="9"/>
      <c r="K932" s="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7"/>
      <c r="B933" s="4"/>
      <c r="C933" s="4"/>
      <c r="D933" s="3"/>
      <c r="E933" s="7"/>
      <c r="F933" s="7"/>
      <c r="G933" s="4"/>
      <c r="H933" s="4"/>
      <c r="I933" s="9"/>
      <c r="J933" s="9"/>
      <c r="K933" s="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7"/>
      <c r="B934" s="4"/>
      <c r="C934" s="4"/>
      <c r="D934" s="3"/>
      <c r="E934" s="7"/>
      <c r="F934" s="7"/>
      <c r="G934" s="4"/>
      <c r="H934" s="4"/>
      <c r="I934" s="9"/>
      <c r="J934" s="9"/>
      <c r="K934" s="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7"/>
      <c r="B935" s="4"/>
      <c r="C935" s="4"/>
      <c r="D935" s="3"/>
      <c r="E935" s="7"/>
      <c r="F935" s="7"/>
      <c r="G935" s="4"/>
      <c r="H935" s="4"/>
      <c r="I935" s="9"/>
      <c r="J935" s="9"/>
      <c r="K935" s="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7"/>
      <c r="B936" s="4"/>
      <c r="C936" s="4"/>
      <c r="D936" s="3"/>
      <c r="E936" s="7"/>
      <c r="F936" s="7"/>
      <c r="G936" s="4"/>
      <c r="H936" s="4"/>
      <c r="I936" s="9"/>
      <c r="J936" s="9"/>
      <c r="K936" s="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7"/>
      <c r="B937" s="4"/>
      <c r="C937" s="4"/>
      <c r="D937" s="3"/>
      <c r="E937" s="7"/>
      <c r="F937" s="7"/>
      <c r="G937" s="4"/>
      <c r="H937" s="4"/>
      <c r="I937" s="9"/>
      <c r="J937" s="9"/>
      <c r="K937" s="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7"/>
      <c r="B938" s="4"/>
      <c r="C938" s="4"/>
      <c r="D938" s="3"/>
      <c r="E938" s="7"/>
      <c r="F938" s="7"/>
      <c r="G938" s="4"/>
      <c r="H938" s="4"/>
      <c r="I938" s="9"/>
      <c r="J938" s="9"/>
      <c r="K938" s="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7"/>
      <c r="B939" s="4"/>
      <c r="C939" s="4"/>
      <c r="D939" s="3"/>
      <c r="E939" s="7"/>
      <c r="F939" s="7"/>
      <c r="G939" s="4"/>
      <c r="H939" s="4"/>
      <c r="I939" s="9"/>
      <c r="J939" s="9"/>
      <c r="K939" s="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7"/>
      <c r="B940" s="4"/>
      <c r="C940" s="4"/>
      <c r="D940" s="3"/>
      <c r="E940" s="7"/>
      <c r="F940" s="7"/>
      <c r="G940" s="4"/>
      <c r="H940" s="4"/>
      <c r="I940" s="9"/>
      <c r="J940" s="9"/>
      <c r="K940" s="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7"/>
      <c r="B941" s="4"/>
      <c r="C941" s="4"/>
      <c r="D941" s="3"/>
      <c r="E941" s="7"/>
      <c r="F941" s="7"/>
      <c r="G941" s="4"/>
      <c r="H941" s="4"/>
      <c r="I941" s="9"/>
      <c r="J941" s="9"/>
      <c r="K941" s="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7"/>
      <c r="B942" s="4"/>
      <c r="C942" s="4"/>
      <c r="D942" s="3"/>
      <c r="E942" s="7"/>
      <c r="F942" s="7"/>
      <c r="G942" s="4"/>
      <c r="H942" s="4"/>
      <c r="I942" s="9"/>
      <c r="J942" s="9"/>
      <c r="K942" s="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7"/>
      <c r="B943" s="4"/>
      <c r="C943" s="4"/>
      <c r="D943" s="3"/>
      <c r="E943" s="7"/>
      <c r="F943" s="7"/>
      <c r="G943" s="4"/>
      <c r="H943" s="4"/>
      <c r="I943" s="9"/>
      <c r="J943" s="9"/>
      <c r="K943" s="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7"/>
      <c r="B944" s="4"/>
      <c r="C944" s="4"/>
      <c r="D944" s="3"/>
      <c r="E944" s="7"/>
      <c r="F944" s="7"/>
      <c r="G944" s="4"/>
      <c r="H944" s="4"/>
      <c r="I944" s="9"/>
      <c r="J944" s="9"/>
      <c r="K944" s="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7"/>
      <c r="B945" s="4"/>
      <c r="C945" s="4"/>
      <c r="D945" s="3"/>
      <c r="E945" s="7"/>
      <c r="F945" s="7"/>
      <c r="G945" s="4"/>
      <c r="H945" s="4"/>
      <c r="I945" s="9"/>
      <c r="J945" s="9"/>
      <c r="K945" s="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7"/>
      <c r="B946" s="4"/>
      <c r="C946" s="4"/>
      <c r="D946" s="3"/>
      <c r="E946" s="7"/>
      <c r="F946" s="7"/>
      <c r="G946" s="4"/>
      <c r="H946" s="4"/>
      <c r="I946" s="9"/>
      <c r="J946" s="9"/>
      <c r="K946" s="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7"/>
      <c r="B947" s="4"/>
      <c r="C947" s="4"/>
      <c r="D947" s="3"/>
      <c r="E947" s="7"/>
      <c r="F947" s="7"/>
      <c r="G947" s="4"/>
      <c r="H947" s="4"/>
      <c r="I947" s="9"/>
      <c r="J947" s="9"/>
      <c r="K947" s="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7"/>
      <c r="B948" s="4"/>
      <c r="C948" s="4"/>
      <c r="D948" s="3"/>
      <c r="E948" s="7"/>
      <c r="F948" s="7"/>
      <c r="G948" s="4"/>
      <c r="H948" s="4"/>
      <c r="I948" s="9"/>
      <c r="J948" s="9"/>
      <c r="K948" s="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7"/>
      <c r="B949" s="4"/>
      <c r="C949" s="4"/>
      <c r="D949" s="3"/>
      <c r="E949" s="7"/>
      <c r="F949" s="7"/>
      <c r="G949" s="4"/>
      <c r="H949" s="4"/>
      <c r="I949" s="9"/>
      <c r="J949" s="9"/>
      <c r="K949" s="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7"/>
      <c r="B950" s="4"/>
      <c r="C950" s="4"/>
      <c r="D950" s="3"/>
      <c r="E950" s="7"/>
      <c r="F950" s="7"/>
      <c r="G950" s="4"/>
      <c r="H950" s="4"/>
      <c r="I950" s="9"/>
      <c r="J950" s="9"/>
      <c r="K950" s="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7"/>
      <c r="B951" s="4"/>
      <c r="C951" s="4"/>
      <c r="D951" s="3"/>
      <c r="E951" s="7"/>
      <c r="F951" s="7"/>
      <c r="G951" s="4"/>
      <c r="H951" s="4"/>
      <c r="I951" s="9"/>
      <c r="J951" s="9"/>
      <c r="K951" s="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7"/>
      <c r="B952" s="4"/>
      <c r="C952" s="4"/>
      <c r="D952" s="3"/>
      <c r="E952" s="7"/>
      <c r="F952" s="7"/>
      <c r="G952" s="4"/>
      <c r="H952" s="4"/>
      <c r="I952" s="9"/>
      <c r="J952" s="9"/>
      <c r="K952" s="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7"/>
      <c r="B953" s="4"/>
      <c r="C953" s="4"/>
      <c r="D953" s="3"/>
      <c r="E953" s="7"/>
      <c r="F953" s="7"/>
      <c r="G953" s="4"/>
      <c r="H953" s="4"/>
      <c r="I953" s="9"/>
      <c r="J953" s="9"/>
      <c r="K953" s="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7"/>
      <c r="B954" s="4"/>
      <c r="C954" s="4"/>
      <c r="D954" s="3"/>
      <c r="E954" s="7"/>
      <c r="F954" s="7"/>
      <c r="G954" s="4"/>
      <c r="H954" s="4"/>
      <c r="I954" s="9"/>
      <c r="J954" s="9"/>
      <c r="K954" s="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7"/>
      <c r="B955" s="4"/>
      <c r="C955" s="4"/>
      <c r="D955" s="3"/>
      <c r="E955" s="7"/>
      <c r="F955" s="7"/>
      <c r="G955" s="4"/>
      <c r="H955" s="4"/>
      <c r="I955" s="9"/>
      <c r="J955" s="9"/>
      <c r="K955" s="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7"/>
      <c r="B956" s="4"/>
      <c r="C956" s="4"/>
      <c r="D956" s="3"/>
      <c r="E956" s="7"/>
      <c r="F956" s="7"/>
      <c r="G956" s="4"/>
      <c r="H956" s="4"/>
      <c r="I956" s="9"/>
      <c r="J956" s="9"/>
      <c r="K956" s="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7"/>
      <c r="B957" s="4"/>
      <c r="C957" s="4"/>
      <c r="D957" s="3"/>
      <c r="E957" s="7"/>
      <c r="F957" s="7"/>
      <c r="G957" s="4"/>
      <c r="H957" s="4"/>
      <c r="I957" s="9"/>
      <c r="J957" s="9"/>
      <c r="K957" s="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7"/>
      <c r="B958" s="4"/>
      <c r="C958" s="4"/>
      <c r="D958" s="3"/>
      <c r="E958" s="7"/>
      <c r="F958" s="7"/>
      <c r="G958" s="4"/>
      <c r="H958" s="4"/>
      <c r="I958" s="9"/>
      <c r="J958" s="9"/>
      <c r="K958" s="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7"/>
      <c r="B959" s="4"/>
      <c r="C959" s="4"/>
      <c r="D959" s="3"/>
      <c r="E959" s="7"/>
      <c r="F959" s="7"/>
      <c r="G959" s="4"/>
      <c r="H959" s="4"/>
      <c r="I959" s="9"/>
      <c r="J959" s="9"/>
      <c r="K959" s="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7"/>
      <c r="B960" s="4"/>
      <c r="C960" s="4"/>
      <c r="D960" s="3"/>
      <c r="E960" s="7"/>
      <c r="F960" s="7"/>
      <c r="G960" s="4"/>
      <c r="H960" s="4"/>
      <c r="I960" s="9"/>
      <c r="J960" s="9"/>
      <c r="K960" s="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7"/>
      <c r="B961" s="4"/>
      <c r="C961" s="4"/>
      <c r="D961" s="3"/>
      <c r="E961" s="7"/>
      <c r="F961" s="7"/>
      <c r="G961" s="4"/>
      <c r="H961" s="4"/>
      <c r="I961" s="9"/>
      <c r="J961" s="9"/>
      <c r="K961" s="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7"/>
      <c r="B962" s="4"/>
      <c r="C962" s="4"/>
      <c r="D962" s="3"/>
      <c r="E962" s="7"/>
      <c r="F962" s="7"/>
      <c r="G962" s="4"/>
      <c r="H962" s="4"/>
      <c r="I962" s="9"/>
      <c r="J962" s="9"/>
      <c r="K962" s="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7"/>
      <c r="B963" s="4"/>
      <c r="C963" s="4"/>
      <c r="D963" s="3"/>
      <c r="E963" s="7"/>
      <c r="F963" s="7"/>
      <c r="G963" s="4"/>
      <c r="H963" s="4"/>
      <c r="I963" s="9"/>
      <c r="J963" s="9"/>
      <c r="K963" s="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7"/>
      <c r="B964" s="4"/>
      <c r="C964" s="4"/>
      <c r="D964" s="3"/>
      <c r="E964" s="7"/>
      <c r="F964" s="7"/>
      <c r="G964" s="4"/>
      <c r="H964" s="4"/>
      <c r="I964" s="9"/>
      <c r="J964" s="9"/>
      <c r="K964" s="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7"/>
      <c r="B965" s="4"/>
      <c r="C965" s="4"/>
      <c r="D965" s="3"/>
      <c r="E965" s="7"/>
      <c r="F965" s="7"/>
      <c r="G965" s="4"/>
      <c r="H965" s="4"/>
      <c r="I965" s="9"/>
      <c r="J965" s="9"/>
      <c r="K965" s="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7"/>
      <c r="B966" s="4"/>
      <c r="C966" s="4"/>
      <c r="D966" s="3"/>
      <c r="E966" s="7"/>
      <c r="F966" s="7"/>
      <c r="G966" s="4"/>
      <c r="H966" s="4"/>
      <c r="I966" s="9"/>
      <c r="J966" s="9"/>
      <c r="K966" s="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7"/>
      <c r="B967" s="4"/>
      <c r="C967" s="4"/>
      <c r="D967" s="3"/>
      <c r="E967" s="7"/>
      <c r="F967" s="7"/>
      <c r="G967" s="4"/>
      <c r="H967" s="4"/>
      <c r="I967" s="9"/>
      <c r="J967" s="9"/>
      <c r="K967" s="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7"/>
      <c r="B968" s="4"/>
      <c r="C968" s="4"/>
      <c r="D968" s="3"/>
      <c r="E968" s="7"/>
      <c r="F968" s="7"/>
      <c r="G968" s="4"/>
      <c r="H968" s="4"/>
      <c r="I968" s="9"/>
      <c r="J968" s="9"/>
      <c r="K968" s="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7"/>
      <c r="B969" s="4"/>
      <c r="C969" s="4"/>
      <c r="D969" s="3"/>
      <c r="E969" s="7"/>
      <c r="F969" s="7"/>
      <c r="G969" s="4"/>
      <c r="H969" s="4"/>
      <c r="I969" s="9"/>
      <c r="J969" s="9"/>
      <c r="K969" s="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7"/>
      <c r="B970" s="4"/>
      <c r="C970" s="4"/>
      <c r="D970" s="3"/>
      <c r="E970" s="7"/>
      <c r="F970" s="7"/>
      <c r="G970" s="4"/>
      <c r="H970" s="4"/>
      <c r="I970" s="9"/>
      <c r="J970" s="9"/>
      <c r="K970" s="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7"/>
      <c r="B971" s="4"/>
      <c r="C971" s="4"/>
      <c r="D971" s="3"/>
      <c r="E971" s="7"/>
      <c r="F971" s="7"/>
      <c r="G971" s="4"/>
      <c r="H971" s="4"/>
      <c r="I971" s="9"/>
      <c r="J971" s="9"/>
      <c r="K971" s="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7"/>
      <c r="B972" s="4"/>
      <c r="C972" s="4"/>
      <c r="D972" s="3"/>
      <c r="E972" s="7"/>
      <c r="F972" s="7"/>
      <c r="G972" s="4"/>
      <c r="H972" s="4"/>
      <c r="I972" s="9"/>
      <c r="J972" s="9"/>
      <c r="K972" s="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7"/>
      <c r="B973" s="4"/>
      <c r="C973" s="4"/>
      <c r="D973" s="3"/>
      <c r="E973" s="7"/>
      <c r="F973" s="7"/>
      <c r="G973" s="4"/>
      <c r="H973" s="4"/>
      <c r="I973" s="9"/>
      <c r="J973" s="9"/>
      <c r="K973" s="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7"/>
      <c r="B974" s="4"/>
      <c r="C974" s="4"/>
      <c r="D974" s="3"/>
      <c r="E974" s="7"/>
      <c r="F974" s="7"/>
      <c r="G974" s="4"/>
      <c r="H974" s="4"/>
      <c r="I974" s="9"/>
      <c r="J974" s="9"/>
      <c r="K974" s="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7"/>
      <c r="B975" s="4"/>
      <c r="C975" s="4"/>
      <c r="D975" s="3"/>
      <c r="E975" s="7"/>
      <c r="F975" s="7"/>
      <c r="G975" s="4"/>
      <c r="H975" s="4"/>
      <c r="I975" s="9"/>
      <c r="J975" s="9"/>
      <c r="K975" s="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7"/>
      <c r="B976" s="4"/>
      <c r="C976" s="4"/>
      <c r="D976" s="3"/>
      <c r="E976" s="7"/>
      <c r="F976" s="7"/>
      <c r="G976" s="4"/>
      <c r="H976" s="4"/>
      <c r="I976" s="9"/>
      <c r="J976" s="9"/>
      <c r="K976" s="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7"/>
      <c r="B977" s="4"/>
      <c r="C977" s="4"/>
      <c r="D977" s="3"/>
      <c r="E977" s="7"/>
      <c r="F977" s="7"/>
      <c r="G977" s="4"/>
      <c r="H977" s="4"/>
      <c r="I977" s="9"/>
      <c r="J977" s="9"/>
      <c r="K977" s="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7"/>
      <c r="B978" s="4"/>
      <c r="C978" s="4"/>
      <c r="D978" s="3"/>
      <c r="E978" s="7"/>
      <c r="F978" s="7"/>
      <c r="G978" s="4"/>
      <c r="H978" s="4"/>
      <c r="I978" s="9"/>
      <c r="J978" s="9"/>
      <c r="K978" s="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7"/>
      <c r="B979" s="4"/>
      <c r="C979" s="4"/>
      <c r="D979" s="3"/>
      <c r="E979" s="7"/>
      <c r="F979" s="7"/>
      <c r="G979" s="4"/>
      <c r="H979" s="4"/>
      <c r="I979" s="9"/>
      <c r="J979" s="9"/>
      <c r="K979" s="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7"/>
      <c r="B980" s="4"/>
      <c r="C980" s="4"/>
      <c r="D980" s="3"/>
      <c r="E980" s="7"/>
      <c r="F980" s="7"/>
      <c r="G980" s="4"/>
      <c r="H980" s="4"/>
      <c r="I980" s="9"/>
      <c r="J980" s="9"/>
      <c r="K980" s="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7"/>
      <c r="B981" s="4"/>
      <c r="C981" s="4"/>
      <c r="D981" s="3"/>
      <c r="E981" s="7"/>
      <c r="F981" s="7"/>
      <c r="G981" s="4"/>
      <c r="H981" s="4"/>
      <c r="I981" s="9"/>
      <c r="J981" s="9"/>
      <c r="K981" s="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7"/>
      <c r="B982" s="4"/>
      <c r="C982" s="4"/>
      <c r="D982" s="3"/>
      <c r="E982" s="7"/>
      <c r="F982" s="7"/>
      <c r="G982" s="4"/>
      <c r="H982" s="4"/>
      <c r="I982" s="9"/>
      <c r="J982" s="9"/>
      <c r="K982" s="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7"/>
      <c r="B983" s="4"/>
      <c r="C983" s="4"/>
      <c r="D983" s="3"/>
      <c r="E983" s="7"/>
      <c r="F983" s="7"/>
      <c r="G983" s="4"/>
      <c r="H983" s="4"/>
      <c r="I983" s="9"/>
      <c r="J983" s="9"/>
      <c r="K983" s="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7"/>
      <c r="B984" s="4"/>
      <c r="C984" s="4"/>
      <c r="D984" s="3"/>
      <c r="E984" s="7"/>
      <c r="F984" s="7"/>
      <c r="G984" s="4"/>
      <c r="H984" s="4"/>
      <c r="I984" s="9"/>
      <c r="J984" s="9"/>
      <c r="K984" s="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7"/>
      <c r="B985" s="4"/>
      <c r="C985" s="4"/>
      <c r="D985" s="3"/>
      <c r="E985" s="7"/>
      <c r="F985" s="7"/>
      <c r="G985" s="4"/>
      <c r="H985" s="4"/>
      <c r="I985" s="9"/>
      <c r="J985" s="9"/>
      <c r="K985" s="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7"/>
      <c r="B986" s="4"/>
      <c r="C986" s="4"/>
      <c r="D986" s="3"/>
      <c r="E986" s="7"/>
      <c r="F986" s="7"/>
      <c r="G986" s="4"/>
      <c r="H986" s="4"/>
      <c r="I986" s="9"/>
      <c r="J986" s="9"/>
      <c r="K986" s="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7"/>
      <c r="B987" s="4"/>
      <c r="C987" s="4"/>
      <c r="D987" s="3"/>
      <c r="E987" s="7"/>
      <c r="F987" s="7"/>
      <c r="G987" s="4"/>
      <c r="H987" s="4"/>
      <c r="I987" s="9"/>
      <c r="J987" s="9"/>
      <c r="K987" s="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7"/>
      <c r="B988" s="4"/>
      <c r="C988" s="4"/>
      <c r="D988" s="3"/>
      <c r="E988" s="7"/>
      <c r="F988" s="7"/>
      <c r="G988" s="4"/>
      <c r="H988" s="4"/>
      <c r="I988" s="9"/>
      <c r="J988" s="9"/>
      <c r="K988" s="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7"/>
      <c r="B989" s="4"/>
      <c r="C989" s="4"/>
      <c r="D989" s="3"/>
      <c r="E989" s="7"/>
      <c r="F989" s="7"/>
      <c r="G989" s="4"/>
      <c r="H989" s="4"/>
      <c r="I989" s="9"/>
      <c r="J989" s="9"/>
      <c r="K989" s="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7"/>
      <c r="B990" s="4"/>
      <c r="C990" s="4"/>
      <c r="D990" s="3"/>
      <c r="E990" s="7"/>
      <c r="F990" s="7"/>
      <c r="G990" s="4"/>
      <c r="H990" s="4"/>
      <c r="I990" s="9"/>
      <c r="J990" s="9"/>
      <c r="K990" s="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7"/>
      <c r="B991" s="4"/>
      <c r="C991" s="4"/>
      <c r="D991" s="3"/>
      <c r="E991" s="7"/>
      <c r="F991" s="7"/>
      <c r="G991" s="4"/>
      <c r="H991" s="4"/>
      <c r="I991" s="9"/>
      <c r="J991" s="9"/>
      <c r="K991" s="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7"/>
      <c r="B992" s="4"/>
      <c r="C992" s="4"/>
      <c r="D992" s="3"/>
      <c r="E992" s="7"/>
      <c r="F992" s="7"/>
      <c r="G992" s="4"/>
      <c r="H992" s="4"/>
      <c r="I992" s="9"/>
      <c r="J992" s="9"/>
      <c r="K992" s="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7"/>
      <c r="B993" s="4"/>
      <c r="C993" s="4"/>
      <c r="D993" s="3"/>
      <c r="E993" s="7"/>
      <c r="F993" s="7"/>
      <c r="G993" s="4"/>
      <c r="H993" s="4"/>
      <c r="I993" s="9"/>
      <c r="J993" s="9"/>
      <c r="K993" s="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7"/>
      <c r="B994" s="4"/>
      <c r="C994" s="4"/>
      <c r="D994" s="3"/>
      <c r="E994" s="7"/>
      <c r="F994" s="7"/>
      <c r="G994" s="4"/>
      <c r="H994" s="4"/>
      <c r="I994" s="9"/>
      <c r="J994" s="9"/>
      <c r="K994" s="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7"/>
      <c r="B995" s="4"/>
      <c r="C995" s="4"/>
      <c r="D995" s="3"/>
      <c r="E995" s="7"/>
      <c r="F995" s="7"/>
      <c r="G995" s="4"/>
      <c r="H995" s="4"/>
      <c r="I995" s="9"/>
      <c r="J995" s="9"/>
      <c r="K995" s="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7"/>
      <c r="B996" s="4"/>
      <c r="C996" s="4"/>
      <c r="D996" s="3"/>
      <c r="E996" s="7"/>
      <c r="F996" s="7"/>
      <c r="G996" s="4"/>
      <c r="H996" s="4"/>
      <c r="I996" s="9"/>
      <c r="J996" s="9"/>
      <c r="K996" s="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7"/>
      <c r="B997" s="4"/>
      <c r="C997" s="4"/>
      <c r="D997" s="3"/>
      <c r="E997" s="7"/>
      <c r="F997" s="7"/>
      <c r="G997" s="4"/>
      <c r="H997" s="4"/>
      <c r="I997" s="9"/>
      <c r="J997" s="9"/>
      <c r="K997" s="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7"/>
      <c r="B998" s="4"/>
      <c r="C998" s="4"/>
      <c r="D998" s="3"/>
      <c r="E998" s="7"/>
      <c r="F998" s="7"/>
      <c r="G998" s="4"/>
      <c r="H998" s="4"/>
      <c r="I998" s="9"/>
      <c r="J998" s="9"/>
      <c r="K998" s="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7"/>
      <c r="B999" s="4"/>
      <c r="C999" s="4"/>
      <c r="D999" s="3"/>
      <c r="E999" s="7"/>
      <c r="F999" s="7"/>
      <c r="G999" s="4"/>
      <c r="H999" s="4"/>
      <c r="I999" s="9"/>
      <c r="J999" s="9"/>
      <c r="K999" s="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7"/>
      <c r="B1000" s="4"/>
      <c r="C1000" s="4"/>
      <c r="D1000" s="3"/>
      <c r="E1000" s="7"/>
      <c r="F1000" s="7"/>
      <c r="G1000" s="4"/>
      <c r="H1000" s="4"/>
      <c r="I1000" s="9"/>
      <c r="J1000" s="9"/>
      <c r="K1000" s="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>
      <c r="A1001" s="7"/>
      <c r="B1001" s="4"/>
      <c r="C1001" s="4"/>
      <c r="D1001" s="3"/>
      <c r="E1001" s="7"/>
      <c r="F1001" s="7"/>
      <c r="G1001" s="4"/>
      <c r="H1001" s="4"/>
      <c r="I1001" s="9"/>
      <c r="J1001" s="9"/>
      <c r="K1001" s="9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>
      <c r="A1002" s="7"/>
      <c r="B1002" s="4"/>
      <c r="C1002" s="4"/>
      <c r="D1002" s="3"/>
      <c r="E1002" s="7"/>
      <c r="F1002" s="7"/>
      <c r="G1002" s="4"/>
      <c r="H1002" s="4"/>
      <c r="I1002" s="9"/>
      <c r="J1002" s="9"/>
      <c r="K1002" s="9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>
      <c r="A1003" s="7"/>
      <c r="B1003" s="4"/>
      <c r="C1003" s="4"/>
      <c r="D1003" s="3"/>
      <c r="E1003" s="7"/>
      <c r="F1003" s="7"/>
      <c r="G1003" s="4"/>
      <c r="H1003" s="4"/>
      <c r="I1003" s="9"/>
      <c r="J1003" s="9"/>
      <c r="K1003" s="9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>
      <c r="A1004" s="7"/>
      <c r="B1004" s="4"/>
      <c r="C1004" s="4"/>
      <c r="D1004" s="3"/>
      <c r="E1004" s="7"/>
      <c r="F1004" s="7"/>
      <c r="G1004" s="4"/>
      <c r="H1004" s="4"/>
      <c r="I1004" s="9"/>
      <c r="J1004" s="9"/>
      <c r="K1004" s="9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>
      <c r="A1005" s="7"/>
      <c r="B1005" s="4"/>
      <c r="C1005" s="4"/>
      <c r="D1005" s="3"/>
      <c r="E1005" s="7"/>
      <c r="F1005" s="7"/>
      <c r="G1005" s="4"/>
      <c r="H1005" s="4"/>
      <c r="I1005" s="9"/>
      <c r="J1005" s="9"/>
      <c r="K1005" s="9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 customHeight="1">
      <c r="A1006" s="7"/>
      <c r="B1006" s="4"/>
      <c r="C1006" s="4"/>
      <c r="D1006" s="3"/>
      <c r="E1006" s="7"/>
      <c r="F1006" s="7"/>
      <c r="G1006" s="4"/>
      <c r="H1006" s="4"/>
      <c r="I1006" s="9"/>
      <c r="J1006" s="9"/>
      <c r="K1006" s="9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 customHeight="1">
      <c r="A1007" s="7"/>
      <c r="B1007" s="4"/>
      <c r="C1007" s="4"/>
      <c r="D1007" s="3"/>
      <c r="E1007" s="7"/>
      <c r="F1007" s="7"/>
      <c r="G1007" s="4"/>
      <c r="H1007" s="4"/>
      <c r="I1007" s="9"/>
      <c r="J1007" s="9"/>
      <c r="K1007" s="9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 customHeight="1">
      <c r="A1008" s="7"/>
      <c r="B1008" s="4"/>
      <c r="C1008" s="4"/>
      <c r="D1008" s="3"/>
      <c r="E1008" s="7"/>
      <c r="F1008" s="7"/>
      <c r="G1008" s="4"/>
      <c r="H1008" s="4"/>
      <c r="I1008" s="9"/>
      <c r="J1008" s="9"/>
      <c r="K1008" s="9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</sheetData>
  <mergeCells count="23">
    <mergeCell ref="A1:B1"/>
    <mergeCell ref="H1:K1"/>
    <mergeCell ref="A3:K3"/>
    <mergeCell ref="J5:K5"/>
    <mergeCell ref="A12:A14"/>
    <mergeCell ref="B12:C14"/>
    <mergeCell ref="E12:E13"/>
    <mergeCell ref="D13:D14"/>
    <mergeCell ref="F12:F14"/>
    <mergeCell ref="G12:G13"/>
    <mergeCell ref="G38:H38"/>
    <mergeCell ref="H12:H14"/>
    <mergeCell ref="I12:K13"/>
    <mergeCell ref="I15:K15"/>
    <mergeCell ref="B36:C36"/>
    <mergeCell ref="G37:H37"/>
    <mergeCell ref="I37:K37"/>
    <mergeCell ref="B18:C18"/>
    <mergeCell ref="B19:C19"/>
    <mergeCell ref="B20:C20"/>
    <mergeCell ref="B21:C21"/>
    <mergeCell ref="B24:C24"/>
    <mergeCell ref="B25:C25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Z1011"/>
  <sheetViews>
    <sheetView showGridLines="0" topLeftCell="A37" workbookViewId="0">
      <selection activeCell="E12" sqref="E12"/>
    </sheetView>
  </sheetViews>
  <sheetFormatPr defaultColWidth="14.42578125" defaultRowHeight="15" customHeight="1"/>
  <cols>
    <col min="1" max="1" width="3.42578125" customWidth="1"/>
    <col min="2" max="2" width="5.85546875" customWidth="1"/>
    <col min="3" max="3" width="31.140625" customWidth="1"/>
    <col min="4" max="4" width="6" customWidth="1"/>
    <col min="5" max="5" width="19.28515625" customWidth="1"/>
    <col min="6" max="6" width="18.85546875" customWidth="1"/>
    <col min="7" max="7" width="17.7109375" customWidth="1"/>
    <col min="8" max="8" width="16.7109375" customWidth="1"/>
    <col min="9" max="9" width="3.140625" customWidth="1"/>
    <col min="10" max="26" width="8" customWidth="1"/>
  </cols>
  <sheetData>
    <row r="1" spans="1:26" ht="19.5" customHeight="1">
      <c r="A1" s="66"/>
      <c r="B1" s="66"/>
      <c r="C1" s="66"/>
      <c r="D1" s="3"/>
      <c r="E1" s="3"/>
      <c r="F1" s="3"/>
      <c r="G1" s="3"/>
      <c r="H1" s="67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9.5" customHeight="1">
      <c r="A2" s="66"/>
      <c r="B2" s="66"/>
      <c r="C2" s="66"/>
      <c r="D2" s="3"/>
      <c r="E2" s="3"/>
      <c r="F2" s="649" t="s">
        <v>86</v>
      </c>
      <c r="G2" s="576"/>
      <c r="H2" s="67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66"/>
      <c r="B3" s="66"/>
      <c r="C3" s="66"/>
      <c r="D3" s="3"/>
      <c r="E3" s="3"/>
      <c r="F3" s="3"/>
      <c r="G3" s="3"/>
      <c r="H3" s="67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9.5" customHeight="1">
      <c r="A4" s="27"/>
      <c r="B4" s="580" t="s">
        <v>136</v>
      </c>
      <c r="C4" s="650"/>
      <c r="D4" s="650"/>
      <c r="E4" s="650"/>
      <c r="F4" s="650"/>
      <c r="G4" s="650"/>
      <c r="H4" s="650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9.5" customHeight="1">
      <c r="A5" s="27"/>
      <c r="B5" s="651"/>
      <c r="C5" s="573"/>
      <c r="D5" s="573"/>
      <c r="E5" s="573"/>
      <c r="F5" s="573"/>
      <c r="G5" s="573"/>
      <c r="H5" s="57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9.5" customHeight="1">
      <c r="A6" s="3"/>
      <c r="B6" s="152"/>
      <c r="C6" s="152"/>
      <c r="D6" s="152"/>
      <c r="E6" s="152"/>
      <c r="F6" s="152"/>
      <c r="G6" s="152"/>
      <c r="H6" s="152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9.5" customHeight="1" thickBot="1">
      <c r="A7" s="3"/>
      <c r="B7" s="260"/>
      <c r="C7" s="261"/>
      <c r="D7" s="261"/>
      <c r="E7" s="261"/>
      <c r="F7" s="261"/>
      <c r="G7" s="652"/>
      <c r="H7" s="579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9.5" customHeight="1">
      <c r="A8" s="3"/>
      <c r="B8" s="262" t="s">
        <v>8</v>
      </c>
      <c r="C8" s="263"/>
      <c r="D8" s="264" t="s">
        <v>9</v>
      </c>
      <c r="E8" s="265" t="s">
        <v>172</v>
      </c>
      <c r="F8" s="265"/>
      <c r="G8" s="266"/>
      <c r="H8" s="26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24" customHeight="1">
      <c r="A9" s="3"/>
      <c r="B9" s="653" t="s">
        <v>87</v>
      </c>
      <c r="C9" s="654"/>
      <c r="D9" s="268" t="s">
        <v>9</v>
      </c>
      <c r="E9" s="655" t="s">
        <v>173</v>
      </c>
      <c r="F9" s="655"/>
      <c r="G9" s="655"/>
      <c r="H9" s="656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21.75" customHeight="1">
      <c r="A10" s="3"/>
      <c r="B10" s="272" t="s">
        <v>10</v>
      </c>
      <c r="C10" s="273"/>
      <c r="D10" s="268" t="s">
        <v>9</v>
      </c>
      <c r="E10" s="269" t="s">
        <v>310</v>
      </c>
      <c r="F10" s="269"/>
      <c r="G10" s="270"/>
      <c r="H10" s="271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9.5" customHeight="1">
      <c r="A11" s="3"/>
      <c r="B11" s="272" t="s">
        <v>11</v>
      </c>
      <c r="C11" s="273"/>
      <c r="D11" s="268" t="s">
        <v>9</v>
      </c>
      <c r="E11" s="269" t="s">
        <v>311</v>
      </c>
      <c r="F11" s="269"/>
      <c r="G11" s="270"/>
      <c r="H11" s="271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9.5" customHeight="1">
      <c r="A12" s="3"/>
      <c r="B12" s="272" t="s">
        <v>1</v>
      </c>
      <c r="C12" s="273"/>
      <c r="D12" s="268" t="s">
        <v>9</v>
      </c>
      <c r="E12" s="269" t="s">
        <v>312</v>
      </c>
      <c r="F12" s="269"/>
      <c r="G12" s="270"/>
      <c r="H12" s="271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53.45" customHeight="1">
      <c r="A13" s="3"/>
      <c r="B13" s="272" t="s">
        <v>12</v>
      </c>
      <c r="C13" s="273"/>
      <c r="D13" s="268" t="s">
        <v>9</v>
      </c>
      <c r="E13" s="655">
        <v>0</v>
      </c>
      <c r="F13" s="655"/>
      <c r="G13" s="655"/>
      <c r="H13" s="656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9.5" customHeight="1">
      <c r="A14" s="3"/>
      <c r="B14" s="272" t="s">
        <v>123</v>
      </c>
      <c r="C14" s="273"/>
      <c r="D14" s="268" t="s">
        <v>9</v>
      </c>
      <c r="E14" s="495"/>
      <c r="F14" s="269"/>
      <c r="G14" s="270"/>
      <c r="H14" s="271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 thickBot="1">
      <c r="A15" s="153"/>
      <c r="B15" s="657"/>
      <c r="C15" s="658"/>
      <c r="D15" s="658"/>
      <c r="E15" s="274"/>
      <c r="F15" s="274"/>
      <c r="G15" s="274"/>
      <c r="H15" s="275"/>
      <c r="I15" s="153"/>
      <c r="J15" s="153"/>
      <c r="K15" s="153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</row>
    <row r="16" spans="1:26" ht="19.5" customHeight="1" thickBot="1">
      <c r="A16" s="153"/>
      <c r="B16" s="659" t="s">
        <v>13</v>
      </c>
      <c r="C16" s="579"/>
      <c r="D16" s="639"/>
      <c r="E16" s="635" t="s">
        <v>88</v>
      </c>
      <c r="F16" s="582"/>
      <c r="G16" s="582"/>
      <c r="H16" s="636"/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</row>
    <row r="17" spans="1:26" ht="19.5" customHeight="1" thickBot="1">
      <c r="A17" s="153"/>
      <c r="B17" s="597"/>
      <c r="C17" s="573"/>
      <c r="D17" s="639"/>
      <c r="E17" s="637" t="s">
        <v>89</v>
      </c>
      <c r="F17" s="585"/>
      <c r="G17" s="585"/>
      <c r="H17" s="599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153"/>
      <c r="Z17" s="153"/>
    </row>
    <row r="18" spans="1:26" ht="19.5" customHeight="1" thickBot="1">
      <c r="A18" s="153"/>
      <c r="B18" s="660"/>
      <c r="C18" s="582"/>
      <c r="D18" s="582"/>
      <c r="E18" s="309" t="s">
        <v>90</v>
      </c>
      <c r="F18" s="309" t="s">
        <v>91</v>
      </c>
      <c r="G18" s="309" t="s">
        <v>92</v>
      </c>
      <c r="H18" s="313" t="s">
        <v>93</v>
      </c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</row>
    <row r="19" spans="1:26" ht="19.5" customHeight="1" thickBot="1">
      <c r="A19" s="153"/>
      <c r="B19" s="154" t="s">
        <v>94</v>
      </c>
      <c r="C19" s="190" t="s">
        <v>95</v>
      </c>
      <c r="D19" s="323">
        <v>0.8</v>
      </c>
      <c r="E19" s="638"/>
      <c r="F19" s="579"/>
      <c r="G19" s="579"/>
      <c r="H19" s="661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</row>
    <row r="20" spans="1:26" ht="27" customHeight="1">
      <c r="A20" s="153"/>
      <c r="B20" s="155" t="s">
        <v>96</v>
      </c>
      <c r="C20" s="643" t="s">
        <v>97</v>
      </c>
      <c r="D20" s="644"/>
      <c r="E20" s="156">
        <f>'Form 1.1'!K46</f>
        <v>0</v>
      </c>
      <c r="F20" s="310">
        <f>'Form 1.1'!L46</f>
        <v>0</v>
      </c>
      <c r="G20" s="310">
        <f>'Form 1.1'!M46</f>
        <v>0</v>
      </c>
      <c r="H20" s="314">
        <f>IFERROR(E20/$G$22*100,0)</f>
        <v>0</v>
      </c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153"/>
      <c r="X20" s="153"/>
      <c r="Y20" s="153"/>
      <c r="Z20" s="153"/>
    </row>
    <row r="21" spans="1:26" ht="27.75" customHeight="1" thickBot="1">
      <c r="A21" s="153"/>
      <c r="B21" s="192" t="s">
        <v>98</v>
      </c>
      <c r="C21" s="646" t="s">
        <v>99</v>
      </c>
      <c r="D21" s="647"/>
      <c r="E21" s="193">
        <f>'Form 1.2'!I24</f>
        <v>0</v>
      </c>
      <c r="F21" s="311">
        <f>'Form 1.2'!J24</f>
        <v>0</v>
      </c>
      <c r="G21" s="311">
        <f>'Form 1.2'!K24</f>
        <v>0</v>
      </c>
      <c r="H21" s="315">
        <f>IFERROR(E21/$G$22*100,0)</f>
        <v>0</v>
      </c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</row>
    <row r="22" spans="1:26" ht="27.75" customHeight="1" thickBot="1">
      <c r="A22" s="153"/>
      <c r="B22" s="640" t="s">
        <v>128</v>
      </c>
      <c r="C22" s="641"/>
      <c r="D22" s="642"/>
      <c r="E22" s="201">
        <f>SUM(E20:E21)</f>
        <v>0</v>
      </c>
      <c r="F22" s="312">
        <f>SUM(F20:F21)</f>
        <v>0</v>
      </c>
      <c r="G22" s="312">
        <f>E22+F22</f>
        <v>0</v>
      </c>
      <c r="H22" s="316">
        <f>IFERROR((E22/G22)*100*D19,0)</f>
        <v>0</v>
      </c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</row>
    <row r="23" spans="1:26" ht="19.5" customHeight="1" thickBot="1">
      <c r="A23" s="157"/>
      <c r="B23" s="194" t="s">
        <v>100</v>
      </c>
      <c r="C23" s="195" t="s">
        <v>101</v>
      </c>
      <c r="D23" s="324">
        <v>0.1</v>
      </c>
      <c r="E23" s="638"/>
      <c r="F23" s="588"/>
      <c r="G23" s="579"/>
      <c r="H23" s="639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</row>
    <row r="24" spans="1:26" ht="19.5" customHeight="1" thickBot="1">
      <c r="A24" s="157"/>
      <c r="B24" s="155" t="s">
        <v>102</v>
      </c>
      <c r="C24" s="643" t="s">
        <v>103</v>
      </c>
      <c r="D24" s="644"/>
      <c r="E24" s="156">
        <f>'Form 1.3'!I23</f>
        <v>0</v>
      </c>
      <c r="F24" s="156">
        <f>'Form 1.3'!J23</f>
        <v>0</v>
      </c>
      <c r="G24" s="156">
        <f>'Form 1.3'!K23</f>
        <v>0</v>
      </c>
      <c r="H24" s="322">
        <f>IFERROR(E24/$G$26*100,0)</f>
        <v>0</v>
      </c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</row>
    <row r="25" spans="1:26" ht="30" customHeight="1" thickBot="1">
      <c r="A25" s="157"/>
      <c r="B25" s="192">
        <v>2</v>
      </c>
      <c r="C25" s="646" t="s">
        <v>104</v>
      </c>
      <c r="D25" s="647"/>
      <c r="E25" s="193">
        <f>'Form 1.4'!I23</f>
        <v>0</v>
      </c>
      <c r="F25" s="193">
        <f>'Form 1.4'!J23</f>
        <v>0</v>
      </c>
      <c r="G25" s="193">
        <f>'Form 1.4'!K23</f>
        <v>0</v>
      </c>
      <c r="H25" s="332">
        <f>IFERROR(E25/$G$26*100,0)</f>
        <v>0</v>
      </c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153"/>
      <c r="X25" s="153"/>
      <c r="Y25" s="153"/>
      <c r="Z25" s="153"/>
    </row>
    <row r="26" spans="1:26" ht="30" customHeight="1" thickBot="1">
      <c r="A26" s="191"/>
      <c r="B26" s="640" t="s">
        <v>129</v>
      </c>
      <c r="C26" s="641"/>
      <c r="D26" s="665"/>
      <c r="E26" s="199">
        <f>SUM(E24:E25)</f>
        <v>0</v>
      </c>
      <c r="F26" s="200">
        <f>SUM(F24:F25)</f>
        <v>0</v>
      </c>
      <c r="G26" s="312">
        <f>E26+F26</f>
        <v>0</v>
      </c>
      <c r="H26" s="316">
        <f>IFERROR((E26/G26)*100*D23,0)</f>
        <v>0</v>
      </c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</row>
    <row r="27" spans="1:26" ht="24.75" customHeight="1" thickBot="1">
      <c r="A27" s="157"/>
      <c r="B27" s="196" t="s">
        <v>105</v>
      </c>
      <c r="C27" s="197" t="s">
        <v>106</v>
      </c>
      <c r="D27" s="325">
        <v>0.1</v>
      </c>
      <c r="E27" s="645"/>
      <c r="F27" s="579"/>
      <c r="G27" s="579"/>
      <c r="H27" s="639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</row>
    <row r="28" spans="1:26" ht="19.5" customHeight="1">
      <c r="A28" s="157"/>
      <c r="B28" s="155" t="s">
        <v>102</v>
      </c>
      <c r="C28" s="643" t="s">
        <v>107</v>
      </c>
      <c r="D28" s="648"/>
      <c r="E28" s="326">
        <f>'Form 1.5'!I25</f>
        <v>0</v>
      </c>
      <c r="F28" s="327">
        <f>'Form 1.5'!J25</f>
        <v>0</v>
      </c>
      <c r="G28" s="310">
        <f>'Form 1.5'!K25</f>
        <v>0</v>
      </c>
      <c r="H28" s="328">
        <f>IFERROR(E28/$G$32*100,0)</f>
        <v>0</v>
      </c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</row>
    <row r="29" spans="1:26" ht="19.5" customHeight="1">
      <c r="A29" s="157"/>
      <c r="B29" s="155" t="s">
        <v>108</v>
      </c>
      <c r="C29" s="643" t="s">
        <v>109</v>
      </c>
      <c r="D29" s="648"/>
      <c r="E29" s="329">
        <f>'Form 1.6'!K40</f>
        <v>0</v>
      </c>
      <c r="F29" s="156">
        <f>'Form 1.6'!L40</f>
        <v>0</v>
      </c>
      <c r="G29" s="318">
        <f>'Form 1.6'!M40</f>
        <v>0</v>
      </c>
      <c r="H29" s="330">
        <f>IFERROR(E29/$G$32*100,0)</f>
        <v>0</v>
      </c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</row>
    <row r="30" spans="1:26" ht="19.5" customHeight="1">
      <c r="A30" s="157"/>
      <c r="B30" s="155" t="s">
        <v>110</v>
      </c>
      <c r="C30" s="643" t="s">
        <v>111</v>
      </c>
      <c r="D30" s="648"/>
      <c r="E30" s="329">
        <f>'Form 1.7'!L22</f>
        <v>0</v>
      </c>
      <c r="F30" s="156">
        <f>'Form 1.7'!M22</f>
        <v>0</v>
      </c>
      <c r="G30" s="318">
        <f>'Form 1.7'!N22</f>
        <v>0</v>
      </c>
      <c r="H30" s="330">
        <f>IFERROR(E30/$G$32*100,0)</f>
        <v>0</v>
      </c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</row>
    <row r="31" spans="1:26" ht="28.5" customHeight="1" thickBot="1">
      <c r="A31" s="157"/>
      <c r="B31" s="198" t="s">
        <v>112</v>
      </c>
      <c r="C31" s="646" t="s">
        <v>113</v>
      </c>
      <c r="D31" s="664"/>
      <c r="E31" s="331">
        <f>'Form 1.8'!I38</f>
        <v>0</v>
      </c>
      <c r="F31" s="193">
        <f>'Form 1.8'!J38</f>
        <v>0</v>
      </c>
      <c r="G31" s="317">
        <f>'Form 1.8'!K38</f>
        <v>0</v>
      </c>
      <c r="H31" s="330">
        <f>IFERROR(E31/$G$32*100,0)</f>
        <v>0</v>
      </c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</row>
    <row r="32" spans="1:26" ht="28.5" customHeight="1" thickBot="1">
      <c r="A32" s="191"/>
      <c r="B32" s="666" t="s">
        <v>130</v>
      </c>
      <c r="C32" s="667"/>
      <c r="D32" s="667"/>
      <c r="E32" s="199">
        <f>SUM(E28:E31)</f>
        <v>0</v>
      </c>
      <c r="F32" s="312">
        <f>SUM(F28:F31)</f>
        <v>0</v>
      </c>
      <c r="G32" s="312">
        <f>E32+F32</f>
        <v>0</v>
      </c>
      <c r="H32" s="316">
        <f>IFERROR((E32/G32)*100*D27,0)</f>
        <v>0</v>
      </c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</row>
    <row r="33" spans="1:26" ht="19.5" customHeight="1" thickBot="1">
      <c r="A33" s="153"/>
      <c r="B33" s="635" t="s">
        <v>114</v>
      </c>
      <c r="C33" s="582"/>
      <c r="D33" s="636"/>
      <c r="E33" s="319">
        <f>E22+E26+E32</f>
        <v>0</v>
      </c>
      <c r="F33" s="321">
        <f>F22+F26+F32</f>
        <v>0</v>
      </c>
      <c r="G33" s="320">
        <f>E33+F33</f>
        <v>0</v>
      </c>
      <c r="H33" s="322">
        <f>H22+H26+H32</f>
        <v>0</v>
      </c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</row>
    <row r="34" spans="1:26" ht="19.5" customHeight="1">
      <c r="A34" s="153"/>
      <c r="B34" s="16"/>
      <c r="C34" s="16"/>
      <c r="D34" s="16"/>
      <c r="E34" s="158"/>
      <c r="F34" s="158"/>
      <c r="G34" s="158"/>
      <c r="H34" s="159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</row>
    <row r="35" spans="1:26" ht="15" customHeight="1">
      <c r="A35" s="160" t="str">
        <f>"Capaian Nilai TKDN diatas dinyatakan sendiri (self assessment) oleh "&amp;E8&amp;""</f>
        <v>Capaian Nilai TKDN diatas dinyatakan sendiri (self assessment) oleh PT. Cahaya Hasil Cemerlang Multi Manufaktur</v>
      </c>
      <c r="B35" s="161"/>
      <c r="C35" s="161"/>
      <c r="D35" s="161"/>
      <c r="E35" s="161"/>
      <c r="F35" s="161"/>
      <c r="G35" s="161"/>
      <c r="H35" s="161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</row>
    <row r="36" spans="1:26" ht="15" customHeight="1">
      <c r="A36" s="153"/>
      <c r="B36" s="162"/>
      <c r="C36" s="163"/>
      <c r="D36" s="164"/>
      <c r="E36" s="164"/>
      <c r="F36" s="164"/>
      <c r="G36" s="164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</row>
    <row r="37" spans="1:26" ht="15" customHeight="1">
      <c r="A37" s="153"/>
      <c r="B37" s="165"/>
      <c r="C37" s="166" t="s">
        <v>115</v>
      </c>
      <c r="D37" s="167" t="s">
        <v>9</v>
      </c>
      <c r="E37" s="167"/>
      <c r="F37" s="167"/>
      <c r="G37" s="168"/>
      <c r="H37" s="27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</row>
    <row r="38" spans="1:26" ht="15" customHeight="1">
      <c r="A38" s="153"/>
      <c r="B38" s="165"/>
      <c r="C38" s="169"/>
      <c r="D38" s="168"/>
      <c r="E38" s="168"/>
      <c r="F38" s="168"/>
      <c r="G38" s="168"/>
      <c r="H38" s="27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</row>
    <row r="39" spans="1:26" ht="15" customHeight="1">
      <c r="A39" s="153"/>
      <c r="B39" s="165"/>
      <c r="C39" s="171" t="s">
        <v>141</v>
      </c>
      <c r="D39" s="633" t="s">
        <v>116</v>
      </c>
      <c r="E39" s="170" t="s">
        <v>142</v>
      </c>
      <c r="F39" s="170"/>
      <c r="G39" s="171"/>
      <c r="H39" s="27"/>
      <c r="J39" s="632" t="s">
        <v>144</v>
      </c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</row>
    <row r="40" spans="1:26" ht="15" customHeight="1">
      <c r="A40" s="153"/>
      <c r="B40" s="165"/>
      <c r="D40" s="573"/>
      <c r="E40" s="167" t="s">
        <v>143</v>
      </c>
      <c r="F40" s="167"/>
      <c r="H40" s="167"/>
      <c r="J40" s="573"/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</row>
    <row r="41" spans="1:26" ht="15" customHeight="1">
      <c r="A41" s="153"/>
      <c r="B41" s="165"/>
      <c r="C41" s="130"/>
      <c r="D41" s="27"/>
      <c r="E41" s="130"/>
      <c r="F41" s="27"/>
      <c r="G41" s="27"/>
      <c r="H41" s="27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</row>
    <row r="42" spans="1:26" ht="15" customHeight="1">
      <c r="A42" s="153"/>
      <c r="B42" s="165"/>
      <c r="C42" s="171" t="s">
        <v>145</v>
      </c>
      <c r="D42" s="633" t="s">
        <v>116</v>
      </c>
      <c r="E42" s="170" t="s">
        <v>147</v>
      </c>
      <c r="F42" s="170"/>
      <c r="G42" s="171"/>
      <c r="H42" s="27"/>
      <c r="J42" s="632" t="s">
        <v>149</v>
      </c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</row>
    <row r="43" spans="1:26" ht="15" customHeight="1">
      <c r="A43" s="153"/>
      <c r="B43" s="165"/>
      <c r="D43" s="573"/>
      <c r="E43" s="167" t="s">
        <v>148</v>
      </c>
      <c r="F43" s="167"/>
      <c r="H43" s="167"/>
      <c r="J43" s="573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</row>
    <row r="44" spans="1:26" ht="15" customHeight="1">
      <c r="A44" s="153"/>
      <c r="B44" s="165"/>
      <c r="E44" s="167"/>
      <c r="F44" s="167"/>
      <c r="H44" s="167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</row>
    <row r="45" spans="1:26" ht="15" customHeight="1">
      <c r="A45" s="153"/>
      <c r="B45" s="165"/>
      <c r="C45" s="171" t="s">
        <v>146</v>
      </c>
      <c r="D45" s="633" t="s">
        <v>116</v>
      </c>
      <c r="E45" s="170" t="s">
        <v>150</v>
      </c>
      <c r="F45" s="170"/>
      <c r="G45" s="171"/>
      <c r="H45" s="27"/>
      <c r="J45" s="632" t="s">
        <v>149</v>
      </c>
      <c r="K45" s="153"/>
      <c r="L45" s="153"/>
      <c r="M45" s="153"/>
      <c r="N45" s="153"/>
      <c r="O45" s="153"/>
      <c r="P45" s="153"/>
      <c r="Q45" s="153"/>
      <c r="R45" s="153"/>
      <c r="S45" s="153"/>
      <c r="T45" s="153"/>
      <c r="U45" s="153"/>
      <c r="V45" s="153"/>
      <c r="W45" s="153"/>
      <c r="X45" s="153"/>
      <c r="Y45" s="153"/>
      <c r="Z45" s="153"/>
    </row>
    <row r="46" spans="1:26" ht="15" customHeight="1">
      <c r="A46" s="153"/>
      <c r="B46" s="165"/>
      <c r="D46" s="573"/>
      <c r="E46" s="167" t="s">
        <v>151</v>
      </c>
      <c r="F46" s="167"/>
      <c r="H46" s="167"/>
      <c r="J46" s="57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</row>
    <row r="47" spans="1:26" ht="15" customHeight="1">
      <c r="A47" s="153"/>
      <c r="B47" s="165"/>
      <c r="E47" s="167"/>
      <c r="F47" s="167"/>
      <c r="H47" s="167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</row>
    <row r="48" spans="1:26" ht="15" customHeight="1">
      <c r="A48" s="153"/>
      <c r="B48" s="165"/>
      <c r="E48" s="167"/>
      <c r="F48" s="167"/>
      <c r="H48" s="167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</row>
    <row r="49" spans="1:26" ht="15" customHeight="1">
      <c r="A49" s="153"/>
      <c r="B49" s="165"/>
      <c r="C49" s="634" t="s">
        <v>152</v>
      </c>
      <c r="D49" s="633" t="s">
        <v>116</v>
      </c>
      <c r="E49" s="634" t="s">
        <v>153</v>
      </c>
      <c r="F49" s="634"/>
      <c r="G49" s="634"/>
      <c r="H49" s="634"/>
      <c r="I49" s="634"/>
      <c r="J49" s="634"/>
      <c r="K49" s="634"/>
      <c r="L49" s="153"/>
      <c r="M49" s="153"/>
      <c r="N49" s="153"/>
      <c r="O49" s="153"/>
      <c r="P49" s="153"/>
      <c r="Q49" s="153"/>
      <c r="R49" s="153"/>
      <c r="S49" s="153"/>
      <c r="T49" s="153"/>
      <c r="U49" s="153"/>
      <c r="V49" s="153"/>
      <c r="W49" s="153"/>
      <c r="X49" s="153"/>
      <c r="Y49" s="153"/>
      <c r="Z49" s="153"/>
    </row>
    <row r="50" spans="1:26" ht="15" customHeight="1">
      <c r="A50" s="153"/>
      <c r="B50" s="165"/>
      <c r="C50" s="634"/>
      <c r="D50" s="573"/>
      <c r="E50" s="634"/>
      <c r="F50" s="634"/>
      <c r="G50" s="634"/>
      <c r="H50" s="634"/>
      <c r="I50" s="634"/>
      <c r="J50" s="634"/>
      <c r="K50" s="634"/>
      <c r="L50" s="153"/>
      <c r="M50" s="153"/>
      <c r="N50" s="153"/>
      <c r="O50" s="153"/>
      <c r="P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</row>
    <row r="51" spans="1:26" ht="15" customHeight="1">
      <c r="A51" s="153"/>
      <c r="B51" s="165"/>
      <c r="C51" s="130"/>
      <c r="D51" s="28"/>
      <c r="E51" s="165"/>
      <c r="F51" s="165"/>
      <c r="G51" s="171"/>
      <c r="H51" s="27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</row>
    <row r="52" spans="1:26" ht="15" customHeight="1">
      <c r="A52" s="153"/>
      <c r="B52" s="165"/>
      <c r="C52" s="130"/>
      <c r="D52" s="28"/>
      <c r="E52" s="165"/>
      <c r="F52" s="165"/>
      <c r="G52" s="171"/>
      <c r="H52" s="27"/>
      <c r="I52" s="153"/>
      <c r="J52" s="153"/>
      <c r="K52" s="153"/>
      <c r="L52" s="153"/>
      <c r="M52" s="153"/>
      <c r="N52" s="153"/>
      <c r="O52" s="153"/>
      <c r="P52" s="153"/>
      <c r="Q52" s="153"/>
      <c r="R52" s="153"/>
      <c r="S52" s="153"/>
      <c r="T52" s="153"/>
      <c r="U52" s="153"/>
      <c r="V52" s="153"/>
      <c r="W52" s="153"/>
      <c r="X52" s="153"/>
      <c r="Y52" s="153"/>
      <c r="Z52" s="153"/>
    </row>
    <row r="53" spans="1:26" ht="15" customHeight="1">
      <c r="A53" s="153"/>
      <c r="B53" s="165"/>
      <c r="C53" s="130"/>
      <c r="D53" s="28"/>
      <c r="E53" s="165"/>
      <c r="F53" s="165"/>
      <c r="G53" s="171"/>
      <c r="H53" s="27"/>
      <c r="I53" s="153"/>
      <c r="J53" s="153"/>
      <c r="K53" s="153"/>
      <c r="L53" s="153"/>
      <c r="M53" s="153"/>
      <c r="N53" s="153"/>
      <c r="O53" s="153"/>
      <c r="P53" s="153"/>
      <c r="Q53" s="153"/>
      <c r="R53" s="153"/>
      <c r="S53" s="153"/>
      <c r="T53" s="153"/>
      <c r="U53" s="153"/>
      <c r="V53" s="153"/>
      <c r="W53" s="153"/>
      <c r="X53" s="153"/>
      <c r="Y53" s="153"/>
      <c r="Z53" s="153"/>
    </row>
    <row r="54" spans="1:26" ht="15" customHeight="1">
      <c r="A54" s="153"/>
      <c r="B54" s="162"/>
      <c r="C54" s="163"/>
      <c r="D54" s="163"/>
      <c r="E54" s="163"/>
      <c r="F54" s="164"/>
      <c r="G54" s="164"/>
      <c r="H54" s="10"/>
      <c r="I54" s="153"/>
      <c r="J54" s="153"/>
      <c r="K54" s="153"/>
      <c r="L54" s="153"/>
      <c r="M54" s="153"/>
      <c r="N54" s="153"/>
      <c r="O54" s="153"/>
      <c r="P54" s="153"/>
      <c r="Q54" s="153"/>
      <c r="R54" s="153"/>
      <c r="S54" s="153"/>
      <c r="T54" s="153"/>
      <c r="U54" s="153"/>
      <c r="V54" s="153"/>
      <c r="W54" s="153"/>
      <c r="X54" s="153"/>
      <c r="Y54" s="153"/>
      <c r="Z54" s="153"/>
    </row>
    <row r="55" spans="1:26" ht="15" customHeight="1">
      <c r="A55" s="16" t="s">
        <v>119</v>
      </c>
      <c r="B55" s="153"/>
      <c r="C55" s="172"/>
      <c r="D55" s="172"/>
      <c r="E55" s="172"/>
      <c r="F55" s="172"/>
      <c r="G55" s="164"/>
      <c r="H55" s="10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</row>
    <row r="56" spans="1:26" ht="3.75" customHeight="1">
      <c r="A56" s="16"/>
      <c r="B56" s="153"/>
      <c r="C56" s="172"/>
      <c r="D56" s="172"/>
      <c r="E56" s="172"/>
      <c r="F56" s="172"/>
      <c r="G56" s="164"/>
      <c r="H56" s="10"/>
      <c r="I56" s="153"/>
      <c r="J56" s="153"/>
      <c r="K56" s="153"/>
      <c r="L56" s="153"/>
      <c r="M56" s="153"/>
      <c r="N56" s="153"/>
      <c r="O56" s="153"/>
      <c r="P56" s="153"/>
      <c r="Q56" s="153"/>
      <c r="R56" s="153"/>
      <c r="S56" s="153"/>
      <c r="T56" s="153"/>
      <c r="U56" s="153"/>
      <c r="V56" s="153"/>
      <c r="W56" s="153"/>
      <c r="X56" s="153"/>
      <c r="Y56" s="153"/>
      <c r="Z56" s="153"/>
    </row>
    <row r="57" spans="1:26" ht="15" customHeight="1">
      <c r="A57" s="16" t="s">
        <v>120</v>
      </c>
      <c r="B57" s="173"/>
      <c r="C57" s="174"/>
      <c r="D57" s="174"/>
      <c r="E57" s="163"/>
      <c r="F57" s="164"/>
      <c r="G57" s="164"/>
      <c r="H57" s="10"/>
      <c r="I57" s="153"/>
      <c r="J57" s="153"/>
      <c r="K57" s="153"/>
      <c r="L57" s="153"/>
      <c r="M57" s="153"/>
      <c r="N57" s="153"/>
      <c r="O57" s="153"/>
      <c r="P57" s="153"/>
      <c r="Q57" s="153"/>
      <c r="R57" s="153"/>
      <c r="S57" s="153"/>
      <c r="T57" s="153"/>
      <c r="U57" s="153"/>
      <c r="V57" s="153"/>
      <c r="W57" s="153"/>
      <c r="X57" s="153"/>
      <c r="Y57" s="153"/>
      <c r="Z57" s="153"/>
    </row>
    <row r="58" spans="1:26" ht="15" customHeight="1">
      <c r="A58" s="175" t="str">
        <f>""&amp;E8&amp;""</f>
        <v>PT. Cahaya Hasil Cemerlang Multi Manufaktur</v>
      </c>
      <c r="B58" s="14"/>
      <c r="C58" s="172"/>
      <c r="D58" s="172"/>
      <c r="E58" s="172"/>
      <c r="F58" s="172"/>
      <c r="G58" s="172"/>
      <c r="H58" s="172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</row>
    <row r="59" spans="1:26" ht="3.75" customHeight="1">
      <c r="A59" s="16"/>
      <c r="B59" s="173"/>
      <c r="C59" s="174"/>
      <c r="D59" s="174"/>
      <c r="E59" s="174"/>
      <c r="F59" s="174"/>
      <c r="G59" s="174"/>
      <c r="H59" s="174"/>
      <c r="I59" s="153"/>
      <c r="J59" s="153"/>
      <c r="K59" s="153"/>
      <c r="L59" s="153"/>
      <c r="M59" s="153"/>
      <c r="N59" s="153"/>
      <c r="O59" s="153"/>
      <c r="P59" s="153"/>
      <c r="Q59" s="153"/>
      <c r="R59" s="153"/>
      <c r="S59" s="153"/>
      <c r="T59" s="153"/>
      <c r="U59" s="153"/>
      <c r="V59" s="153"/>
      <c r="W59" s="153"/>
      <c r="X59" s="153"/>
      <c r="Y59" s="153"/>
      <c r="Z59" s="153"/>
    </row>
    <row r="60" spans="1:26" ht="3.75" customHeight="1">
      <c r="A60" s="16"/>
      <c r="B60" s="173"/>
      <c r="C60" s="174"/>
      <c r="D60" s="174"/>
      <c r="E60" s="174"/>
      <c r="F60" s="174"/>
      <c r="G60" s="174"/>
      <c r="H60" s="174"/>
      <c r="I60" s="153"/>
      <c r="J60" s="153"/>
      <c r="K60" s="153"/>
      <c r="L60" s="153"/>
      <c r="M60" s="153"/>
      <c r="N60" s="153"/>
      <c r="O60" s="153"/>
      <c r="P60" s="153"/>
      <c r="Q60" s="153"/>
      <c r="R60" s="153"/>
      <c r="S60" s="153"/>
      <c r="T60" s="153"/>
      <c r="U60" s="153"/>
      <c r="V60" s="153"/>
      <c r="W60" s="153"/>
      <c r="X60" s="153"/>
      <c r="Y60" s="153"/>
      <c r="Z60" s="153"/>
    </row>
    <row r="61" spans="1:26" ht="15" customHeight="1">
      <c r="A61" s="16"/>
      <c r="B61" s="173"/>
      <c r="C61" s="174"/>
      <c r="D61" s="174"/>
      <c r="E61" s="163"/>
      <c r="F61" s="164"/>
      <c r="G61" s="164"/>
      <c r="H61" s="10"/>
      <c r="I61" s="153"/>
      <c r="J61" s="153"/>
      <c r="K61" s="153"/>
      <c r="L61" s="153"/>
      <c r="M61" s="153"/>
      <c r="N61" s="153"/>
      <c r="O61" s="153"/>
      <c r="P61" s="153"/>
      <c r="Q61" s="153"/>
      <c r="R61" s="153"/>
      <c r="S61" s="153"/>
      <c r="T61" s="153"/>
      <c r="U61" s="153"/>
      <c r="V61" s="153"/>
      <c r="W61" s="153"/>
      <c r="X61" s="153"/>
      <c r="Y61" s="153"/>
      <c r="Z61" s="153"/>
    </row>
    <row r="62" spans="1:26" ht="15" customHeight="1">
      <c r="A62" s="16"/>
      <c r="B62" s="173"/>
      <c r="C62" s="174"/>
      <c r="D62" s="174"/>
      <c r="E62" s="163"/>
      <c r="F62" s="164"/>
      <c r="G62" s="164"/>
      <c r="H62" s="10"/>
      <c r="I62" s="153"/>
      <c r="J62" s="153"/>
      <c r="K62" s="153"/>
      <c r="L62" s="153"/>
      <c r="M62" s="153"/>
      <c r="N62" s="153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153"/>
    </row>
    <row r="63" spans="1:26" ht="15" customHeight="1">
      <c r="A63" s="16"/>
      <c r="B63" s="173"/>
      <c r="C63" s="663"/>
      <c r="D63" s="573"/>
      <c r="E63" s="573"/>
      <c r="F63" s="573"/>
      <c r="G63" s="573"/>
      <c r="H63" s="57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153"/>
    </row>
    <row r="64" spans="1:26" ht="8.25" customHeight="1">
      <c r="A64" s="176"/>
      <c r="B64" s="173"/>
      <c r="C64" s="174"/>
      <c r="D64" s="174"/>
      <c r="E64" s="174"/>
      <c r="F64" s="174"/>
      <c r="G64" s="174"/>
      <c r="H64" s="174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</row>
    <row r="65" spans="1:26" ht="15" customHeight="1">
      <c r="A65" s="176"/>
      <c r="B65" s="173"/>
      <c r="C65" s="174"/>
      <c r="D65" s="174"/>
      <c r="E65" s="163"/>
      <c r="F65" s="164"/>
      <c r="G65" s="164"/>
      <c r="H65" s="10"/>
      <c r="I65" s="153"/>
      <c r="J65" s="153"/>
      <c r="K65" s="153"/>
      <c r="L65" s="153"/>
      <c r="M65" s="153"/>
      <c r="N65" s="153"/>
      <c r="O65" s="153"/>
      <c r="P65" s="153"/>
      <c r="Q65" s="153"/>
      <c r="R65" s="153"/>
      <c r="S65" s="153"/>
      <c r="T65" s="153"/>
      <c r="U65" s="153"/>
      <c r="V65" s="153"/>
      <c r="W65" s="153"/>
      <c r="X65" s="153"/>
      <c r="Y65" s="153"/>
      <c r="Z65" s="153"/>
    </row>
    <row r="66" spans="1:26" ht="15" customHeight="1">
      <c r="A66" s="177" t="s">
        <v>121</v>
      </c>
      <c r="B66" s="173"/>
      <c r="C66" s="174"/>
      <c r="D66" s="174"/>
      <c r="E66" s="177"/>
      <c r="F66" s="174"/>
      <c r="G66" s="174"/>
      <c r="H66" s="174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153"/>
    </row>
    <row r="67" spans="1:26" ht="15" customHeight="1">
      <c r="A67" s="178" t="s">
        <v>122</v>
      </c>
      <c r="B67" s="10"/>
      <c r="C67" s="174"/>
      <c r="D67" s="174"/>
      <c r="E67" s="178"/>
      <c r="F67" s="164"/>
      <c r="G67" s="164"/>
      <c r="H67" s="176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153"/>
    </row>
    <row r="68" spans="1:26" ht="15" customHeight="1">
      <c r="A68" s="153"/>
      <c r="B68" s="179"/>
      <c r="C68" s="662"/>
      <c r="D68" s="573"/>
      <c r="E68" s="573"/>
      <c r="F68" s="573"/>
      <c r="G68" s="573"/>
      <c r="H68" s="57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</row>
    <row r="69" spans="1:26" ht="15" customHeight="1">
      <c r="A69" s="153"/>
      <c r="B69" s="179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153"/>
    </row>
    <row r="70" spans="1:26" ht="15" customHeight="1">
      <c r="A70" s="153"/>
      <c r="B70" s="162"/>
      <c r="C70" s="174"/>
      <c r="D70" s="174"/>
      <c r="E70" s="174"/>
      <c r="F70" s="174"/>
      <c r="G70" s="174"/>
      <c r="H70" s="164"/>
      <c r="I70" s="153"/>
      <c r="J70" s="153"/>
      <c r="K70" s="153"/>
      <c r="L70" s="153"/>
      <c r="M70" s="153"/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153"/>
    </row>
    <row r="71" spans="1:26" ht="3.75" customHeight="1">
      <c r="A71" s="153"/>
      <c r="B71" s="162"/>
      <c r="C71" s="174"/>
      <c r="D71" s="174"/>
      <c r="E71" s="174"/>
      <c r="F71" s="174"/>
      <c r="G71" s="174"/>
      <c r="H71" s="164"/>
      <c r="I71" s="153"/>
      <c r="J71" s="153"/>
      <c r="K71" s="153"/>
      <c r="L71" s="153"/>
      <c r="M71" s="153"/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153"/>
    </row>
    <row r="72" spans="1:26" ht="15" customHeight="1">
      <c r="A72" s="153"/>
      <c r="B72" s="163"/>
      <c r="C72" s="174"/>
      <c r="D72" s="174"/>
      <c r="E72" s="174"/>
      <c r="F72" s="174"/>
      <c r="G72" s="174"/>
      <c r="H72" s="164"/>
      <c r="I72" s="153"/>
      <c r="J72" s="153"/>
      <c r="K72" s="153"/>
      <c r="L72" s="153"/>
      <c r="M72" s="153"/>
      <c r="N72" s="153"/>
      <c r="O72" s="153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153"/>
    </row>
    <row r="73" spans="1:26" ht="3.75" customHeight="1">
      <c r="A73" s="153"/>
      <c r="B73" s="163"/>
      <c r="C73" s="174"/>
      <c r="D73" s="174"/>
      <c r="E73" s="174"/>
      <c r="F73" s="174"/>
      <c r="G73" s="174"/>
      <c r="H73" s="164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</row>
    <row r="74" spans="1:26" ht="15" customHeight="1">
      <c r="A74" s="153"/>
      <c r="B74" s="163"/>
      <c r="C74" s="174"/>
      <c r="D74" s="174"/>
      <c r="E74" s="174"/>
      <c r="F74" s="174"/>
      <c r="G74" s="174"/>
      <c r="H74" s="164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</row>
    <row r="75" spans="1:26" ht="3.75" customHeight="1">
      <c r="A75" s="153"/>
      <c r="B75" s="163"/>
      <c r="C75" s="174"/>
      <c r="D75" s="174"/>
      <c r="E75" s="174"/>
      <c r="F75" s="174"/>
      <c r="G75" s="174"/>
      <c r="H75" s="164"/>
      <c r="I75" s="153"/>
      <c r="J75" s="153"/>
      <c r="K75" s="153"/>
      <c r="L75" s="153"/>
      <c r="M75" s="153"/>
      <c r="N75" s="153"/>
      <c r="O75" s="153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153"/>
    </row>
    <row r="76" spans="1:26" ht="15" customHeight="1">
      <c r="A76" s="153"/>
      <c r="B76" s="163"/>
      <c r="C76" s="174"/>
      <c r="D76" s="174"/>
      <c r="E76" s="174"/>
      <c r="F76" s="174"/>
      <c r="G76" s="174"/>
      <c r="H76" s="164"/>
      <c r="I76" s="153"/>
      <c r="J76" s="153"/>
      <c r="K76" s="153"/>
      <c r="L76" s="153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153"/>
    </row>
    <row r="77" spans="1:26" ht="19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9.5" customHeight="1">
      <c r="A78" s="3"/>
      <c r="B78" s="173"/>
      <c r="C78" s="662"/>
      <c r="D78" s="573"/>
      <c r="E78" s="573"/>
      <c r="F78" s="573"/>
      <c r="G78" s="573"/>
      <c r="H78" s="57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9.5" customHeight="1">
      <c r="A79" s="3"/>
      <c r="B79" s="3"/>
      <c r="C79" s="662"/>
      <c r="D79" s="573"/>
      <c r="E79" s="573"/>
      <c r="F79" s="573"/>
      <c r="G79" s="573"/>
      <c r="H79" s="57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9.5" customHeight="1">
      <c r="A80" s="3"/>
      <c r="B80" s="3"/>
      <c r="C80" s="662"/>
      <c r="D80" s="573"/>
      <c r="E80" s="573"/>
      <c r="F80" s="573"/>
      <c r="G80" s="573"/>
      <c r="H80" s="57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9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9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9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9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9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9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9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9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9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9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9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9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9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9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9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9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9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9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9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9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9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9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9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9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9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9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9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9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9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9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9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9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9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9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9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9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9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9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9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9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9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9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9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9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9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9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9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9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9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9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9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9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9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9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9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9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9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9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9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9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9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9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9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9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9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9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9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9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9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9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9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9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9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9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9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9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9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9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9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9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9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9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9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9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9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9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9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9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9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9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9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9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9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9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9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9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9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9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9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9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9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9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9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9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9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9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9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9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9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9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9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9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9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9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9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9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9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9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9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9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9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9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9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9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9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9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9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9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9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9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9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9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9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9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9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9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9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9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9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9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9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9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9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9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9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9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9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9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9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9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9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9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9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9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9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9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9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9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9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9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9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9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9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9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9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9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9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9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9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9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9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9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9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9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9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9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9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9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9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9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9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9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9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9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9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9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9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9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9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9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9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9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9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9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9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9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9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9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9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9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9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9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9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9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9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9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9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9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9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9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9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9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9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9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9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9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9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9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9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9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9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9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9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9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9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9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9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9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9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9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9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9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9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9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9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9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9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9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9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9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9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9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9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9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9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9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9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9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9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9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9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9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9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9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9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9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9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9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9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9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9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9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9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9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9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9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9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9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9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9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9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9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9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9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9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9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9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9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9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9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9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9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9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9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9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9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9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9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9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9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9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9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9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9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9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9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9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9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9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9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9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9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9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9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9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9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9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9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9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9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9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9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9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9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9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9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9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9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9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9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9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9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9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9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9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9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9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9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9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9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9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9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9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9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9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9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9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9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9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9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9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9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9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9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9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9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9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9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9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9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9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9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9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9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9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9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9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9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9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9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9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9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9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9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9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9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9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9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9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9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9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9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9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9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9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9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9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9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9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9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9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9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9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9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9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9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9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9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9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9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9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9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9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9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9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9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9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9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9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9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9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9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9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9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9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9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9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9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9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9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9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9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9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9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9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9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9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9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9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9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9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9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9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9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9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9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9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9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9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9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9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9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9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9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9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9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9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9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9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9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9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9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9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9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9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9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9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9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9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9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9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9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9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9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9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9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9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9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9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9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9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9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9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9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9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9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9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9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9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9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9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9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9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9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9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9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9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9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9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9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9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9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9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9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9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9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9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9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9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9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9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9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9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9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9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9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9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9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9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9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9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9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9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9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9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9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9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9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9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9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9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9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9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9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9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9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9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9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9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9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9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9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9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9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9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9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9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9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9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9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9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9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9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9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9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9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9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9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9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9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9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9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9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9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9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9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9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9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9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9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9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9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9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9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9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9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9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9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9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9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9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9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9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9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9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9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9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9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9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9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9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9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9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9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9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9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9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9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9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9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9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9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9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9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9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9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9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9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9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9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9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9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9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9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9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9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9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9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9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9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9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9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9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9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9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9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9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9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9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9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9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9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9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9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9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9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9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9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9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9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9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9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9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9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9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9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9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9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9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9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9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9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9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9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9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9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9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9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9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9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9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9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9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9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9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9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9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9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9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9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9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9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9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9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9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9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9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9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9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9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9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9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9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9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9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9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9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9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9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9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9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9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9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9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9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9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9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9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9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9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9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9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9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9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9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9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9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9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9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9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9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9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9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9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9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9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9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9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9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9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9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9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9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9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9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9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9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9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9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9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9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9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9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9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9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9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9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9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9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9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9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9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9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9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9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9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9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9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9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9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9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9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9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9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9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9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9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9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9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9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9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9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9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9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9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9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9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9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9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9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9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9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9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9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9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9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9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9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9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9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9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9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9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9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9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9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9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9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9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9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9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9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9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9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9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9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9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9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9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9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9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9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9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9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9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9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9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9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9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9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9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9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9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9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9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9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9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9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9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9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9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9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9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9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9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9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9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9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9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9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9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9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9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9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9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9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9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9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9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9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9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9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9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9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9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9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9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9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9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9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9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9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9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9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9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9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9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9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9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9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9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9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9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9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9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9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9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9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9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9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9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9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9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9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9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9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9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9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9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9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9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9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9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9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9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9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9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9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9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9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9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9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9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9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9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9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9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9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9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9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9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9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9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9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9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9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9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9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9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9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9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9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9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9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9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9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9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9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9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9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9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9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9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9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9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9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9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9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9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9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9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9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9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9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9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9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9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9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9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9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9.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9.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9.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9.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9.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9.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9.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9.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9.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9.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9.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</sheetData>
  <mergeCells count="40">
    <mergeCell ref="C30:D30"/>
    <mergeCell ref="C31:D31"/>
    <mergeCell ref="B33:D33"/>
    <mergeCell ref="B26:D26"/>
    <mergeCell ref="B32:D32"/>
    <mergeCell ref="C78:H78"/>
    <mergeCell ref="C79:H79"/>
    <mergeCell ref="C80:H80"/>
    <mergeCell ref="D49:D50"/>
    <mergeCell ref="C49:C50"/>
    <mergeCell ref="C63:H63"/>
    <mergeCell ref="C68:H68"/>
    <mergeCell ref="C20:D20"/>
    <mergeCell ref="C21:D21"/>
    <mergeCell ref="F2:G2"/>
    <mergeCell ref="B4:H4"/>
    <mergeCell ref="B5:H5"/>
    <mergeCell ref="G7:H7"/>
    <mergeCell ref="B9:C9"/>
    <mergeCell ref="E9:H9"/>
    <mergeCell ref="E13:H13"/>
    <mergeCell ref="B15:D15"/>
    <mergeCell ref="B16:D18"/>
    <mergeCell ref="E19:H19"/>
    <mergeCell ref="J42:J43"/>
    <mergeCell ref="D45:D46"/>
    <mergeCell ref="J45:J46"/>
    <mergeCell ref="E49:K50"/>
    <mergeCell ref="E16:H16"/>
    <mergeCell ref="E17:H17"/>
    <mergeCell ref="E23:H23"/>
    <mergeCell ref="B22:D22"/>
    <mergeCell ref="J39:J40"/>
    <mergeCell ref="D42:D43"/>
    <mergeCell ref="C24:D24"/>
    <mergeCell ref="E27:H27"/>
    <mergeCell ref="D39:D40"/>
    <mergeCell ref="C25:D25"/>
    <mergeCell ref="C28:D28"/>
    <mergeCell ref="C29:D29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Z1002"/>
  <sheetViews>
    <sheetView showGridLines="0" workbookViewId="0">
      <selection activeCell="D9" sqref="D9"/>
    </sheetView>
  </sheetViews>
  <sheetFormatPr defaultColWidth="14.42578125" defaultRowHeight="15" customHeight="1"/>
  <cols>
    <col min="1" max="1" width="4.28515625" customWidth="1"/>
    <col min="2" max="2" width="18.7109375" customWidth="1"/>
    <col min="3" max="3" width="1.5703125" customWidth="1"/>
    <col min="4" max="5" width="14.140625" customWidth="1"/>
    <col min="6" max="6" width="7.7109375" customWidth="1"/>
    <col min="7" max="7" width="14.140625" customWidth="1"/>
    <col min="8" max="8" width="18" customWidth="1"/>
    <col min="9" max="9" width="14.7109375" customWidth="1"/>
    <col min="10" max="10" width="12.85546875" bestFit="1" customWidth="1"/>
    <col min="11" max="11" width="13.7109375" customWidth="1"/>
    <col min="12" max="12" width="9.140625" customWidth="1"/>
    <col min="13" max="13" width="12" customWidth="1"/>
    <col min="14" max="26" width="8" customWidth="1"/>
  </cols>
  <sheetData>
    <row r="1" spans="1:26" ht="12.75">
      <c r="A1" s="572"/>
      <c r="B1" s="573"/>
      <c r="C1" s="3"/>
      <c r="D1" s="3"/>
      <c r="E1" s="3"/>
      <c r="F1" s="7"/>
      <c r="G1" s="9"/>
      <c r="H1" s="3"/>
      <c r="I1" s="594" t="str">
        <f>'Form 1.9'!F2</f>
        <v>Self Assessment</v>
      </c>
      <c r="J1" s="575"/>
      <c r="K1" s="576"/>
      <c r="L1" s="10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>
      <c r="A2" s="11"/>
      <c r="B2" s="11"/>
      <c r="C2" s="3"/>
      <c r="D2" s="3"/>
      <c r="E2" s="3"/>
      <c r="F2" s="7"/>
      <c r="G2" s="9"/>
      <c r="H2" s="3"/>
      <c r="I2" s="3"/>
      <c r="J2" s="68"/>
      <c r="K2" s="68"/>
      <c r="L2" s="10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8" customHeight="1">
      <c r="A3" s="580" t="s">
        <v>170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0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580"/>
      <c r="B4" s="573"/>
      <c r="C4" s="573"/>
      <c r="D4" s="573"/>
      <c r="E4" s="573"/>
      <c r="F4" s="573"/>
      <c r="G4" s="573"/>
      <c r="H4" s="573"/>
      <c r="I4" s="573"/>
      <c r="J4" s="573"/>
      <c r="K4" s="573"/>
      <c r="L4" s="10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 thickBot="1">
      <c r="A5" s="16"/>
      <c r="B5" s="17"/>
      <c r="C5" s="17"/>
      <c r="D5" s="17"/>
      <c r="E5" s="17"/>
      <c r="F5" s="17"/>
      <c r="G5" s="17"/>
      <c r="H5" s="17"/>
      <c r="I5" s="17"/>
      <c r="J5" s="581"/>
      <c r="K5" s="582"/>
      <c r="L5" s="10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4"/>
      <c r="C6" s="23" t="s">
        <v>9</v>
      </c>
      <c r="D6" s="22" t="str">
        <f>'Form 1.9'!E8</f>
        <v>PT. Cahaya Hasil Cemerlang Multi Manufaktur</v>
      </c>
      <c r="E6" s="103"/>
      <c r="F6" s="103"/>
      <c r="G6" s="103"/>
      <c r="H6" s="103"/>
      <c r="I6" s="103"/>
      <c r="J6" s="103"/>
      <c r="K6" s="104"/>
      <c r="L6" s="10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3"/>
      <c r="C7" s="7" t="s">
        <v>9</v>
      </c>
      <c r="D7" s="29" t="str">
        <f>'Form 1.9'!E10</f>
        <v>ZOI</v>
      </c>
      <c r="E7" s="3"/>
      <c r="F7" s="7"/>
      <c r="G7" s="3"/>
      <c r="H7" s="3"/>
      <c r="I7" s="3"/>
      <c r="J7" s="3"/>
      <c r="K7" s="30"/>
      <c r="L7" s="10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3"/>
      <c r="C8" s="7" t="s">
        <v>9</v>
      </c>
      <c r="D8" s="29" t="str">
        <f>'Form 1.9'!E11</f>
        <v>Surgical Lamp Pendant Series</v>
      </c>
      <c r="E8" s="3"/>
      <c r="F8" s="7"/>
      <c r="G8" s="3"/>
      <c r="H8" s="3"/>
      <c r="I8" s="3"/>
      <c r="J8" s="3"/>
      <c r="K8" s="30"/>
      <c r="L8" s="10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3"/>
      <c r="C9" s="7" t="s">
        <v>9</v>
      </c>
      <c r="D9" s="29" t="str">
        <f>'Form 1.9'!E12</f>
        <v>Perangkat Bantu Bedah berupa lampu bedah</v>
      </c>
      <c r="E9" s="3"/>
      <c r="F9" s="7"/>
      <c r="G9" s="3"/>
      <c r="H9" s="3"/>
      <c r="I9" s="3"/>
      <c r="J9" s="3"/>
      <c r="K9" s="30"/>
      <c r="L9" s="10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3"/>
      <c r="C10" s="7" t="s">
        <v>9</v>
      </c>
      <c r="D10" s="29">
        <f>'Form 1.9'!E13</f>
        <v>0</v>
      </c>
      <c r="E10" s="3"/>
      <c r="F10" s="7"/>
      <c r="G10" s="3"/>
      <c r="H10" s="3"/>
      <c r="I10" s="3"/>
      <c r="J10" s="3"/>
      <c r="K10" s="30"/>
      <c r="L10" s="10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>
      <c r="A11" s="105"/>
      <c r="B11" s="32"/>
      <c r="C11" s="32"/>
      <c r="D11" s="32"/>
      <c r="E11" s="32"/>
      <c r="F11" s="45"/>
      <c r="G11" s="9"/>
      <c r="H11" s="32"/>
      <c r="I11" s="32"/>
      <c r="J11" s="32"/>
      <c r="K11" s="106"/>
      <c r="L11" s="10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>
      <c r="A12" s="567" t="s">
        <v>0</v>
      </c>
      <c r="B12" s="596" t="s">
        <v>13</v>
      </c>
      <c r="C12" s="23"/>
      <c r="D12" s="561" t="s">
        <v>4</v>
      </c>
      <c r="E12" s="561" t="s">
        <v>42</v>
      </c>
      <c r="F12" s="561" t="s">
        <v>43</v>
      </c>
      <c r="G12" s="561" t="s">
        <v>50</v>
      </c>
      <c r="H12" s="566" t="s">
        <v>51</v>
      </c>
      <c r="I12" s="600" t="s">
        <v>52</v>
      </c>
      <c r="J12" s="585"/>
      <c r="K12" s="586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2.75">
      <c r="A13" s="568"/>
      <c r="B13" s="597"/>
      <c r="C13" s="7"/>
      <c r="D13" s="562"/>
      <c r="E13" s="562"/>
      <c r="F13" s="562"/>
      <c r="G13" s="562"/>
      <c r="H13" s="562"/>
      <c r="I13" s="601"/>
      <c r="J13" s="588"/>
      <c r="K13" s="589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>
      <c r="A14" s="568"/>
      <c r="B14" s="597"/>
      <c r="C14" s="7"/>
      <c r="D14" s="562"/>
      <c r="E14" s="73" t="s">
        <v>46</v>
      </c>
      <c r="F14" s="73" t="s">
        <v>53</v>
      </c>
      <c r="G14" s="74" t="s">
        <v>21</v>
      </c>
      <c r="H14" s="562"/>
      <c r="I14" s="5" t="s">
        <v>23</v>
      </c>
      <c r="J14" s="5" t="s">
        <v>24</v>
      </c>
      <c r="K14" s="75" t="s">
        <v>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thickBot="1">
      <c r="A15" s="42" t="s">
        <v>26</v>
      </c>
      <c r="B15" s="31" t="s">
        <v>27</v>
      </c>
      <c r="C15" s="45"/>
      <c r="D15" s="46" t="s">
        <v>28</v>
      </c>
      <c r="E15" s="44" t="s">
        <v>29</v>
      </c>
      <c r="F15" s="44" t="s">
        <v>30</v>
      </c>
      <c r="G15" s="44" t="s">
        <v>31</v>
      </c>
      <c r="H15" s="46" t="s">
        <v>32</v>
      </c>
      <c r="I15" s="593" t="s">
        <v>33</v>
      </c>
      <c r="J15" s="555"/>
      <c r="K15" s="556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.5" customHeight="1" thickBo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9.5" customHeight="1">
      <c r="A17" s="408">
        <v>1</v>
      </c>
      <c r="B17" s="411" t="s">
        <v>265</v>
      </c>
      <c r="C17" s="412" t="s">
        <v>54</v>
      </c>
      <c r="D17" s="405" t="s">
        <v>55</v>
      </c>
      <c r="E17" s="395">
        <v>1</v>
      </c>
      <c r="F17" s="396">
        <v>1</v>
      </c>
      <c r="G17" s="397"/>
      <c r="H17" s="398">
        <v>0.25</v>
      </c>
      <c r="I17" s="397">
        <f t="shared" ref="I17" si="0">E17*F17*G17*H17</f>
        <v>0</v>
      </c>
      <c r="J17" s="397">
        <f t="shared" ref="J17" si="1">(1-E17)*F17*G17*H17</f>
        <v>0</v>
      </c>
      <c r="K17" s="399">
        <f t="shared" ref="K17" si="2">SUM(I17:J17)</f>
        <v>0</v>
      </c>
      <c r="L17" s="10"/>
      <c r="M17" s="109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9.5" customHeight="1">
      <c r="A18" s="527">
        <v>2</v>
      </c>
      <c r="B18" s="528" t="s">
        <v>266</v>
      </c>
      <c r="C18" s="529"/>
      <c r="D18" s="530" t="s">
        <v>55</v>
      </c>
      <c r="E18" s="531">
        <v>1</v>
      </c>
      <c r="F18" s="532">
        <v>1</v>
      </c>
      <c r="G18" s="533"/>
      <c r="H18" s="534">
        <v>0.25</v>
      </c>
      <c r="I18" s="533"/>
      <c r="J18" s="533"/>
      <c r="K18" s="535"/>
      <c r="L18" s="10"/>
      <c r="M18" s="109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9.5" customHeight="1">
      <c r="A19" s="527">
        <v>3</v>
      </c>
      <c r="B19" s="528" t="s">
        <v>267</v>
      </c>
      <c r="C19" s="529"/>
      <c r="D19" s="530" t="s">
        <v>55</v>
      </c>
      <c r="E19" s="531">
        <v>1</v>
      </c>
      <c r="F19" s="532">
        <v>1</v>
      </c>
      <c r="G19" s="533"/>
      <c r="H19" s="534">
        <v>0.25</v>
      </c>
      <c r="I19" s="533"/>
      <c r="J19" s="533"/>
      <c r="K19" s="535"/>
      <c r="L19" s="10"/>
      <c r="M19" s="109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9.5" customHeight="1">
      <c r="A20" s="409">
        <v>5</v>
      </c>
      <c r="B20" s="413" t="s">
        <v>268</v>
      </c>
      <c r="C20" s="407"/>
      <c r="D20" s="406" t="s">
        <v>55</v>
      </c>
      <c r="E20" s="393">
        <v>1</v>
      </c>
      <c r="F20" s="394">
        <v>1</v>
      </c>
      <c r="G20" s="382"/>
      <c r="H20" s="381">
        <v>0.25</v>
      </c>
      <c r="I20" s="382">
        <f t="shared" ref="I20" si="3">E20*F20*G20*H20</f>
        <v>0</v>
      </c>
      <c r="J20" s="382">
        <f t="shared" ref="J20" si="4">(1-E20)*F20*G20*H20</f>
        <v>0</v>
      </c>
      <c r="K20" s="388">
        <f t="shared" ref="K20" si="5">SUM(I20:J20)</f>
        <v>0</v>
      </c>
      <c r="L20" s="10"/>
      <c r="M20" s="109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9.5" customHeight="1">
      <c r="A21" s="409">
        <v>6</v>
      </c>
      <c r="B21" s="413" t="s">
        <v>269</v>
      </c>
      <c r="C21" s="407"/>
      <c r="D21" s="406" t="s">
        <v>55</v>
      </c>
      <c r="E21" s="393">
        <v>1</v>
      </c>
      <c r="F21" s="394">
        <v>2</v>
      </c>
      <c r="G21" s="382"/>
      <c r="H21" s="381">
        <v>0.25</v>
      </c>
      <c r="I21" s="382">
        <f t="shared" ref="I21" si="6">E21*F21*G21*H21</f>
        <v>0</v>
      </c>
      <c r="J21" s="382">
        <f t="shared" ref="J21" si="7">(1-E21)*F21*G21*H21</f>
        <v>0</v>
      </c>
      <c r="K21" s="388">
        <f t="shared" ref="K21" si="8">SUM(I21:J21)</f>
        <v>0</v>
      </c>
      <c r="L21" s="10"/>
      <c r="M21" s="109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9.5" customHeight="1">
      <c r="A22" s="538">
        <v>7</v>
      </c>
      <c r="B22" s="537" t="s">
        <v>271</v>
      </c>
      <c r="C22" s="539"/>
      <c r="D22" s="406" t="s">
        <v>55</v>
      </c>
      <c r="E22" s="393">
        <v>1</v>
      </c>
      <c r="F22" s="540">
        <v>1</v>
      </c>
      <c r="G22" s="541"/>
      <c r="H22" s="381">
        <v>0.25</v>
      </c>
      <c r="I22" s="541"/>
      <c r="J22" s="541"/>
      <c r="K22" s="542"/>
      <c r="L22" s="10"/>
      <c r="M22" s="109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9.5" customHeight="1" thickBot="1">
      <c r="A23" s="410">
        <v>7</v>
      </c>
      <c r="B23" s="459" t="s">
        <v>270</v>
      </c>
      <c r="C23" s="460" t="s">
        <v>54</v>
      </c>
      <c r="D23" s="458" t="s">
        <v>55</v>
      </c>
      <c r="E23" s="400">
        <v>1</v>
      </c>
      <c r="F23" s="401">
        <v>1</v>
      </c>
      <c r="G23" s="402"/>
      <c r="H23" s="403">
        <v>0.25</v>
      </c>
      <c r="I23" s="402">
        <f t="shared" ref="I23" si="9">E23*F23*G23*H23</f>
        <v>0</v>
      </c>
      <c r="J23" s="402">
        <f>(1-E23)*F23*G23*H23</f>
        <v>0</v>
      </c>
      <c r="K23" s="404">
        <f t="shared" ref="K23" si="10">SUM(I23:J23)</f>
        <v>0</v>
      </c>
      <c r="L23" s="10"/>
      <c r="M23" s="109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9.5" customHeight="1" thickBot="1">
      <c r="A24" s="383"/>
      <c r="B24" s="384" t="s">
        <v>37</v>
      </c>
      <c r="C24" s="385"/>
      <c r="D24" s="185"/>
      <c r="E24" s="185"/>
      <c r="F24" s="386">
        <f>SUM(F17:F23)</f>
        <v>8</v>
      </c>
      <c r="G24" s="387"/>
      <c r="H24" s="111"/>
      <c r="I24" s="188">
        <f>SUM(I17:I23)</f>
        <v>0</v>
      </c>
      <c r="J24" s="188">
        <f>SUM(J17:J23)</f>
        <v>0</v>
      </c>
      <c r="K24" s="189">
        <f>SUM(K17:K23)</f>
        <v>0</v>
      </c>
      <c r="L24" s="10"/>
      <c r="M24" s="114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9.5" customHeight="1" thickBot="1">
      <c r="A25" s="3"/>
      <c r="B25" s="3"/>
      <c r="C25" s="3"/>
      <c r="D25" s="3"/>
      <c r="E25" s="3"/>
      <c r="F25" s="9"/>
      <c r="G25" s="604" t="s">
        <v>56</v>
      </c>
      <c r="H25" s="599"/>
      <c r="I25" s="602">
        <v>5000</v>
      </c>
      <c r="J25" s="603"/>
      <c r="K25" s="599"/>
      <c r="L25" s="10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9.5" customHeight="1" thickBot="1">
      <c r="A26" s="3"/>
      <c r="B26" s="3"/>
      <c r="C26" s="3"/>
      <c r="D26" s="3"/>
      <c r="E26" s="3"/>
      <c r="F26" s="9"/>
      <c r="G26" s="598" t="s">
        <v>57</v>
      </c>
      <c r="H26" s="599"/>
      <c r="I26" s="115">
        <f>I24/I25</f>
        <v>0</v>
      </c>
      <c r="J26" s="62">
        <f>J24/I25</f>
        <v>0</v>
      </c>
      <c r="K26" s="63">
        <f>K24/I25</f>
        <v>0</v>
      </c>
      <c r="L26" s="10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3"/>
      <c r="B27" s="3"/>
      <c r="C27" s="3"/>
      <c r="D27" s="3"/>
      <c r="E27" s="3"/>
      <c r="F27" s="9"/>
      <c r="G27" s="9"/>
      <c r="H27" s="3"/>
      <c r="I27" s="116"/>
      <c r="J27" s="116"/>
      <c r="K27" s="116"/>
      <c r="L27" s="10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5"/>
      <c r="B28" s="66" t="s">
        <v>38</v>
      </c>
      <c r="C28" s="3"/>
      <c r="D28" s="3"/>
      <c r="E28" s="3"/>
      <c r="F28" s="9"/>
      <c r="G28" s="9"/>
      <c r="H28" s="9"/>
      <c r="I28" s="9"/>
      <c r="J28" s="9"/>
      <c r="K28" s="9"/>
      <c r="L28" s="10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7">
        <v>1</v>
      </c>
      <c r="B29" s="66" t="s">
        <v>131</v>
      </c>
      <c r="C29" s="3"/>
      <c r="D29" s="3"/>
      <c r="E29" s="3"/>
      <c r="F29" s="9"/>
      <c r="G29" s="9"/>
      <c r="H29" s="9"/>
      <c r="I29" s="9"/>
      <c r="J29" s="9"/>
      <c r="K29" s="9"/>
      <c r="L29" s="10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7">
        <v>2</v>
      </c>
      <c r="B30" s="66" t="s">
        <v>40</v>
      </c>
      <c r="C30" s="3"/>
      <c r="D30" s="3"/>
      <c r="E30" s="3"/>
      <c r="F30" s="9"/>
      <c r="G30" s="9"/>
      <c r="H30" s="9"/>
      <c r="I30" s="9"/>
      <c r="J30" s="9"/>
      <c r="K30" s="9"/>
      <c r="L30" s="10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3"/>
      <c r="B31" s="3"/>
      <c r="C31" s="3"/>
      <c r="D31" s="3"/>
      <c r="E31" s="3"/>
      <c r="F31" s="9"/>
      <c r="G31" s="9"/>
      <c r="H31" s="9"/>
      <c r="I31" s="9"/>
      <c r="J31" s="9"/>
      <c r="K31" s="9"/>
      <c r="L31" s="10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3"/>
      <c r="B32" s="3"/>
      <c r="C32" s="3"/>
      <c r="D32" s="3"/>
      <c r="E32" s="3"/>
      <c r="F32" s="9"/>
      <c r="G32" s="9"/>
      <c r="H32" s="9"/>
      <c r="I32" s="9"/>
      <c r="J32" s="9"/>
      <c r="K32" s="9"/>
      <c r="L32" s="10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3"/>
      <c r="B33" s="3"/>
      <c r="C33" s="3"/>
      <c r="D33" s="3"/>
      <c r="E33" s="3"/>
      <c r="F33" s="9"/>
      <c r="G33" s="9"/>
      <c r="H33" s="9"/>
      <c r="I33" s="8"/>
      <c r="J33" s="8"/>
      <c r="K33" s="8"/>
      <c r="L33" s="10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3"/>
      <c r="B34" s="3"/>
      <c r="C34" s="3"/>
      <c r="D34" s="3"/>
      <c r="E34" s="3"/>
      <c r="F34" s="9"/>
      <c r="G34" s="9"/>
      <c r="H34" s="9"/>
      <c r="I34" s="9"/>
      <c r="J34" s="9"/>
      <c r="K34" s="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3"/>
      <c r="B35" s="3"/>
      <c r="C35" s="3"/>
      <c r="D35" s="3"/>
      <c r="E35" s="3"/>
      <c r="F35" s="9"/>
      <c r="G35" s="9"/>
      <c r="H35" s="9"/>
      <c r="I35" s="9"/>
      <c r="J35" s="9"/>
      <c r="K35" s="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3"/>
      <c r="B36" s="3"/>
      <c r="C36" s="3"/>
      <c r="D36" s="3"/>
      <c r="E36" s="3"/>
      <c r="F36" s="9"/>
      <c r="G36" s="9"/>
      <c r="H36" s="9"/>
      <c r="I36" s="9"/>
      <c r="J36" s="9"/>
      <c r="K36" s="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3"/>
      <c r="B37" s="3"/>
      <c r="C37" s="3"/>
      <c r="D37" s="3"/>
      <c r="E37" s="3"/>
      <c r="F37" s="9"/>
      <c r="G37" s="9"/>
      <c r="H37" s="9"/>
      <c r="I37" s="9"/>
      <c r="J37" s="9"/>
      <c r="K37" s="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3"/>
      <c r="B38" s="3"/>
      <c r="C38" s="3"/>
      <c r="D38" s="3"/>
      <c r="E38" s="3"/>
      <c r="F38" s="9"/>
      <c r="G38" s="9"/>
      <c r="H38" s="9"/>
      <c r="I38" s="9"/>
      <c r="J38" s="9"/>
      <c r="K38" s="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3"/>
      <c r="B39" s="3"/>
      <c r="C39" s="3"/>
      <c r="D39" s="3"/>
      <c r="E39" s="3"/>
      <c r="F39" s="9"/>
      <c r="G39" s="9"/>
      <c r="H39" s="9"/>
      <c r="I39" s="9"/>
      <c r="J39" s="9"/>
      <c r="K39" s="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3"/>
      <c r="B40" s="3"/>
      <c r="C40" s="3"/>
      <c r="D40" s="3"/>
      <c r="E40" s="3"/>
      <c r="F40" s="9"/>
      <c r="G40" s="9"/>
      <c r="H40" s="9"/>
      <c r="I40" s="9"/>
      <c r="J40" s="9"/>
      <c r="K40" s="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3"/>
      <c r="B41" s="3"/>
      <c r="C41" s="3"/>
      <c r="D41" s="3"/>
      <c r="E41" s="3"/>
      <c r="F41" s="9"/>
      <c r="G41" s="9"/>
      <c r="H41" s="9"/>
      <c r="I41" s="9"/>
      <c r="J41" s="9"/>
      <c r="K41" s="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3"/>
      <c r="B42" s="3"/>
      <c r="C42" s="3"/>
      <c r="D42" s="3"/>
      <c r="E42" s="3"/>
      <c r="F42" s="9"/>
      <c r="G42" s="9"/>
      <c r="H42" s="9"/>
      <c r="I42" s="9"/>
      <c r="J42" s="9"/>
      <c r="K42" s="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3"/>
      <c r="B43" s="3"/>
      <c r="C43" s="3"/>
      <c r="D43" s="3"/>
      <c r="E43" s="3"/>
      <c r="F43" s="9"/>
      <c r="G43" s="9"/>
      <c r="H43" s="9"/>
      <c r="I43" s="9"/>
      <c r="J43" s="9"/>
      <c r="K43" s="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3"/>
      <c r="B44" s="3"/>
      <c r="C44" s="3"/>
      <c r="D44" s="3"/>
      <c r="E44" s="3"/>
      <c r="F44" s="9"/>
      <c r="G44" s="9"/>
      <c r="H44" s="9"/>
      <c r="I44" s="9"/>
      <c r="J44" s="9"/>
      <c r="K44" s="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3"/>
      <c r="B45" s="3"/>
      <c r="C45" s="3"/>
      <c r="D45" s="3"/>
      <c r="E45" s="3"/>
      <c r="F45" s="9"/>
      <c r="G45" s="9"/>
      <c r="H45" s="9"/>
      <c r="I45" s="9"/>
      <c r="J45" s="9"/>
      <c r="K45" s="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3"/>
      <c r="B46" s="3"/>
      <c r="C46" s="3"/>
      <c r="D46" s="3"/>
      <c r="E46" s="3"/>
      <c r="F46" s="9"/>
      <c r="G46" s="9"/>
      <c r="H46" s="9"/>
      <c r="I46" s="9"/>
      <c r="J46" s="9"/>
      <c r="K46" s="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3"/>
      <c r="B47" s="3"/>
      <c r="C47" s="3"/>
      <c r="D47" s="3"/>
      <c r="E47" s="3"/>
      <c r="F47" s="9"/>
      <c r="G47" s="9"/>
      <c r="H47" s="9"/>
      <c r="I47" s="9"/>
      <c r="J47" s="9"/>
      <c r="K47" s="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3"/>
      <c r="B48" s="3"/>
      <c r="C48" s="3"/>
      <c r="D48" s="3"/>
      <c r="E48" s="3"/>
      <c r="F48" s="9"/>
      <c r="G48" s="9"/>
      <c r="H48" s="9"/>
      <c r="I48" s="9"/>
      <c r="J48" s="9"/>
      <c r="K48" s="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3"/>
      <c r="B49" s="3"/>
      <c r="C49" s="3"/>
      <c r="D49" s="3"/>
      <c r="E49" s="3"/>
      <c r="F49" s="9"/>
      <c r="G49" s="9"/>
      <c r="H49" s="9"/>
      <c r="I49" s="9"/>
      <c r="J49" s="9"/>
      <c r="K49" s="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3"/>
      <c r="B50" s="3"/>
      <c r="C50" s="3"/>
      <c r="D50" s="3"/>
      <c r="E50" s="3"/>
      <c r="F50" s="9"/>
      <c r="G50" s="9"/>
      <c r="H50" s="9"/>
      <c r="I50" s="9"/>
      <c r="J50" s="9"/>
      <c r="K50" s="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3"/>
      <c r="B51" s="3"/>
      <c r="C51" s="3"/>
      <c r="D51" s="3"/>
      <c r="E51" s="3"/>
      <c r="F51" s="9"/>
      <c r="G51" s="9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3"/>
      <c r="B52" s="3"/>
      <c r="C52" s="3"/>
      <c r="D52" s="3"/>
      <c r="E52" s="3"/>
      <c r="F52" s="9"/>
      <c r="G52" s="9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3"/>
      <c r="B53" s="3"/>
      <c r="C53" s="3"/>
      <c r="D53" s="3"/>
      <c r="E53" s="3"/>
      <c r="F53" s="7"/>
      <c r="G53" s="9"/>
      <c r="H53" s="3"/>
      <c r="I53" s="3"/>
      <c r="J53" s="3"/>
      <c r="K53" s="3"/>
      <c r="L53" s="10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7"/>
      <c r="G54" s="9"/>
      <c r="H54" s="3"/>
      <c r="I54" s="3"/>
      <c r="J54" s="3"/>
      <c r="K54" s="3"/>
      <c r="L54" s="10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7"/>
      <c r="G55" s="9"/>
      <c r="H55" s="3"/>
      <c r="I55" s="3"/>
      <c r="J55" s="3"/>
      <c r="K55" s="3"/>
      <c r="L55" s="10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7"/>
      <c r="G56" s="9"/>
      <c r="H56" s="3"/>
      <c r="I56" s="3"/>
      <c r="J56" s="3"/>
      <c r="K56" s="3"/>
      <c r="L56" s="10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7"/>
      <c r="G57" s="9"/>
      <c r="H57" s="3"/>
      <c r="I57" s="3"/>
      <c r="J57" s="3"/>
      <c r="K57" s="3"/>
      <c r="L57" s="10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7"/>
      <c r="G58" s="9"/>
      <c r="H58" s="3"/>
      <c r="I58" s="3"/>
      <c r="J58" s="3"/>
      <c r="K58" s="3"/>
      <c r="L58" s="10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7"/>
      <c r="G59" s="9"/>
      <c r="H59" s="3"/>
      <c r="I59" s="3"/>
      <c r="J59" s="3"/>
      <c r="K59" s="3"/>
      <c r="L59" s="10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7"/>
      <c r="G60" s="9"/>
      <c r="H60" s="3"/>
      <c r="I60" s="3"/>
      <c r="J60" s="3"/>
      <c r="K60" s="3"/>
      <c r="L60" s="10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7"/>
      <c r="G61" s="9"/>
      <c r="H61" s="3"/>
      <c r="I61" s="3"/>
      <c r="J61" s="3"/>
      <c r="K61" s="3"/>
      <c r="L61" s="10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7"/>
      <c r="G62" s="9"/>
      <c r="H62" s="3"/>
      <c r="I62" s="3"/>
      <c r="J62" s="3"/>
      <c r="K62" s="3"/>
      <c r="L62" s="10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7"/>
      <c r="G63" s="9"/>
      <c r="H63" s="3"/>
      <c r="I63" s="3"/>
      <c r="J63" s="3"/>
      <c r="K63" s="3"/>
      <c r="L63" s="10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7"/>
      <c r="G64" s="9"/>
      <c r="H64" s="3"/>
      <c r="I64" s="3"/>
      <c r="J64" s="3"/>
      <c r="K64" s="3"/>
      <c r="L64" s="10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7"/>
      <c r="G65" s="9"/>
      <c r="H65" s="3"/>
      <c r="I65" s="3"/>
      <c r="J65" s="3"/>
      <c r="K65" s="3"/>
      <c r="L65" s="10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7"/>
      <c r="G66" s="9"/>
      <c r="H66" s="3"/>
      <c r="I66" s="3"/>
      <c r="J66" s="3"/>
      <c r="K66" s="3"/>
      <c r="L66" s="10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7"/>
      <c r="G67" s="9"/>
      <c r="H67" s="3"/>
      <c r="I67" s="3"/>
      <c r="J67" s="3"/>
      <c r="K67" s="3"/>
      <c r="L67" s="10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7"/>
      <c r="G68" s="9"/>
      <c r="H68" s="3"/>
      <c r="I68" s="3"/>
      <c r="J68" s="3"/>
      <c r="K68" s="3"/>
      <c r="L68" s="10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7"/>
      <c r="G69" s="9"/>
      <c r="H69" s="3"/>
      <c r="I69" s="3"/>
      <c r="J69" s="3"/>
      <c r="K69" s="3"/>
      <c r="L69" s="10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7"/>
      <c r="G70" s="9"/>
      <c r="H70" s="3"/>
      <c r="I70" s="3"/>
      <c r="J70" s="3"/>
      <c r="K70" s="3"/>
      <c r="L70" s="10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7"/>
      <c r="G71" s="9"/>
      <c r="H71" s="3"/>
      <c r="I71" s="3"/>
      <c r="J71" s="3"/>
      <c r="K71" s="3"/>
      <c r="L71" s="10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7"/>
      <c r="G72" s="9"/>
      <c r="H72" s="3"/>
      <c r="I72" s="3"/>
      <c r="J72" s="3"/>
      <c r="K72" s="3"/>
      <c r="L72" s="10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7"/>
      <c r="G73" s="9"/>
      <c r="H73" s="3"/>
      <c r="I73" s="3"/>
      <c r="J73" s="3"/>
      <c r="K73" s="3"/>
      <c r="L73" s="10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7"/>
      <c r="G74" s="9"/>
      <c r="H74" s="3"/>
      <c r="I74" s="3"/>
      <c r="J74" s="3"/>
      <c r="K74" s="3"/>
      <c r="L74" s="10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7"/>
      <c r="G75" s="9"/>
      <c r="H75" s="3"/>
      <c r="I75" s="3"/>
      <c r="J75" s="3"/>
      <c r="K75" s="3"/>
      <c r="L75" s="10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7"/>
      <c r="G76" s="9"/>
      <c r="H76" s="3"/>
      <c r="I76" s="3"/>
      <c r="J76" s="3"/>
      <c r="K76" s="3"/>
      <c r="L76" s="10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7"/>
      <c r="G77" s="9"/>
      <c r="H77" s="3"/>
      <c r="I77" s="3"/>
      <c r="J77" s="3"/>
      <c r="K77" s="3"/>
      <c r="L77" s="10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7"/>
      <c r="G78" s="9"/>
      <c r="H78" s="3"/>
      <c r="I78" s="3"/>
      <c r="J78" s="3"/>
      <c r="K78" s="3"/>
      <c r="L78" s="10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7"/>
      <c r="G79" s="9"/>
      <c r="H79" s="3"/>
      <c r="I79" s="3"/>
      <c r="J79" s="3"/>
      <c r="K79" s="3"/>
      <c r="L79" s="10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7"/>
      <c r="G80" s="9"/>
      <c r="H80" s="3"/>
      <c r="I80" s="3"/>
      <c r="J80" s="3"/>
      <c r="K80" s="3"/>
      <c r="L80" s="10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7"/>
      <c r="G81" s="9"/>
      <c r="H81" s="3"/>
      <c r="I81" s="3"/>
      <c r="J81" s="3"/>
      <c r="K81" s="3"/>
      <c r="L81" s="10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7"/>
      <c r="G82" s="9"/>
      <c r="H82" s="3"/>
      <c r="I82" s="3"/>
      <c r="J82" s="3"/>
      <c r="K82" s="3"/>
      <c r="L82" s="10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7"/>
      <c r="G83" s="9"/>
      <c r="H83" s="3"/>
      <c r="I83" s="3"/>
      <c r="J83" s="3"/>
      <c r="K83" s="3"/>
      <c r="L83" s="10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7"/>
      <c r="G84" s="9"/>
      <c r="H84" s="3"/>
      <c r="I84" s="3"/>
      <c r="J84" s="3"/>
      <c r="K84" s="3"/>
      <c r="L84" s="10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7"/>
      <c r="G85" s="9"/>
      <c r="H85" s="3"/>
      <c r="I85" s="3"/>
      <c r="J85" s="3"/>
      <c r="K85" s="3"/>
      <c r="L85" s="10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7"/>
      <c r="G86" s="9"/>
      <c r="H86" s="3"/>
      <c r="I86" s="3"/>
      <c r="J86" s="3"/>
      <c r="K86" s="3"/>
      <c r="L86" s="10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7"/>
      <c r="G87" s="9"/>
      <c r="H87" s="3"/>
      <c r="I87" s="3"/>
      <c r="J87" s="3"/>
      <c r="K87" s="3"/>
      <c r="L87" s="10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7"/>
      <c r="G88" s="9"/>
      <c r="H88" s="3"/>
      <c r="I88" s="3"/>
      <c r="J88" s="3"/>
      <c r="K88" s="3"/>
      <c r="L88" s="10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7"/>
      <c r="G89" s="9"/>
      <c r="H89" s="3"/>
      <c r="I89" s="3"/>
      <c r="J89" s="3"/>
      <c r="K89" s="3"/>
      <c r="L89" s="10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7"/>
      <c r="G90" s="9"/>
      <c r="H90" s="3"/>
      <c r="I90" s="3"/>
      <c r="J90" s="3"/>
      <c r="K90" s="3"/>
      <c r="L90" s="10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7"/>
      <c r="G91" s="9"/>
      <c r="H91" s="3"/>
      <c r="I91" s="3"/>
      <c r="J91" s="3"/>
      <c r="K91" s="3"/>
      <c r="L91" s="10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7"/>
      <c r="G92" s="9"/>
      <c r="H92" s="3"/>
      <c r="I92" s="3"/>
      <c r="J92" s="3"/>
      <c r="K92" s="3"/>
      <c r="L92" s="10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7"/>
      <c r="G93" s="9"/>
      <c r="H93" s="3"/>
      <c r="I93" s="3"/>
      <c r="J93" s="3"/>
      <c r="K93" s="3"/>
      <c r="L93" s="10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7"/>
      <c r="G94" s="9"/>
      <c r="H94" s="3"/>
      <c r="I94" s="3"/>
      <c r="J94" s="3"/>
      <c r="K94" s="3"/>
      <c r="L94" s="10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7"/>
      <c r="G95" s="9"/>
      <c r="H95" s="3"/>
      <c r="I95" s="3"/>
      <c r="J95" s="3"/>
      <c r="K95" s="3"/>
      <c r="L95" s="10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7"/>
      <c r="G96" s="9"/>
      <c r="H96" s="3"/>
      <c r="I96" s="3"/>
      <c r="J96" s="3"/>
      <c r="K96" s="3"/>
      <c r="L96" s="10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7"/>
      <c r="G97" s="9"/>
      <c r="H97" s="3"/>
      <c r="I97" s="3"/>
      <c r="J97" s="3"/>
      <c r="K97" s="3"/>
      <c r="L97" s="10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7"/>
      <c r="G98" s="9"/>
      <c r="H98" s="3"/>
      <c r="I98" s="3"/>
      <c r="J98" s="3"/>
      <c r="K98" s="3"/>
      <c r="L98" s="10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7"/>
      <c r="G99" s="9"/>
      <c r="H99" s="3"/>
      <c r="I99" s="3"/>
      <c r="J99" s="3"/>
      <c r="K99" s="3"/>
      <c r="L99" s="10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7"/>
      <c r="G100" s="9"/>
      <c r="H100" s="3"/>
      <c r="I100" s="3"/>
      <c r="J100" s="3"/>
      <c r="K100" s="3"/>
      <c r="L100" s="10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7"/>
      <c r="G101" s="9"/>
      <c r="H101" s="3"/>
      <c r="I101" s="3"/>
      <c r="J101" s="3"/>
      <c r="K101" s="3"/>
      <c r="L101" s="10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7"/>
      <c r="G102" s="9"/>
      <c r="H102" s="3"/>
      <c r="I102" s="3"/>
      <c r="J102" s="3"/>
      <c r="K102" s="3"/>
      <c r="L102" s="10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7"/>
      <c r="G103" s="9"/>
      <c r="H103" s="3"/>
      <c r="I103" s="3"/>
      <c r="J103" s="3"/>
      <c r="K103" s="3"/>
      <c r="L103" s="10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7"/>
      <c r="G104" s="9"/>
      <c r="H104" s="3"/>
      <c r="I104" s="3"/>
      <c r="J104" s="3"/>
      <c r="K104" s="3"/>
      <c r="L104" s="10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7"/>
      <c r="G105" s="9"/>
      <c r="H105" s="3"/>
      <c r="I105" s="3"/>
      <c r="J105" s="3"/>
      <c r="K105" s="3"/>
      <c r="L105" s="10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7"/>
      <c r="G106" s="9"/>
      <c r="H106" s="3"/>
      <c r="I106" s="3"/>
      <c r="J106" s="3"/>
      <c r="K106" s="3"/>
      <c r="L106" s="10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7"/>
      <c r="G107" s="9"/>
      <c r="H107" s="3"/>
      <c r="I107" s="3"/>
      <c r="J107" s="3"/>
      <c r="K107" s="3"/>
      <c r="L107" s="10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7"/>
      <c r="G108" s="9"/>
      <c r="H108" s="3"/>
      <c r="I108" s="3"/>
      <c r="J108" s="3"/>
      <c r="K108" s="3"/>
      <c r="L108" s="10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7"/>
      <c r="G109" s="9"/>
      <c r="H109" s="3"/>
      <c r="I109" s="3"/>
      <c r="J109" s="3"/>
      <c r="K109" s="3"/>
      <c r="L109" s="10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7"/>
      <c r="G110" s="9"/>
      <c r="H110" s="3"/>
      <c r="I110" s="3"/>
      <c r="J110" s="3"/>
      <c r="K110" s="3"/>
      <c r="L110" s="10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7"/>
      <c r="G111" s="9"/>
      <c r="H111" s="3"/>
      <c r="I111" s="3"/>
      <c r="J111" s="3"/>
      <c r="K111" s="3"/>
      <c r="L111" s="10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7"/>
      <c r="G112" s="9"/>
      <c r="H112" s="3"/>
      <c r="I112" s="3"/>
      <c r="J112" s="3"/>
      <c r="K112" s="3"/>
      <c r="L112" s="10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7"/>
      <c r="G113" s="9"/>
      <c r="H113" s="3"/>
      <c r="I113" s="3"/>
      <c r="J113" s="3"/>
      <c r="K113" s="3"/>
      <c r="L113" s="10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7"/>
      <c r="G114" s="9"/>
      <c r="H114" s="3"/>
      <c r="I114" s="3"/>
      <c r="J114" s="3"/>
      <c r="K114" s="3"/>
      <c r="L114" s="10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7"/>
      <c r="G115" s="9"/>
      <c r="H115" s="3"/>
      <c r="I115" s="3"/>
      <c r="J115" s="3"/>
      <c r="K115" s="3"/>
      <c r="L115" s="10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7"/>
      <c r="G116" s="9"/>
      <c r="H116" s="3"/>
      <c r="I116" s="3"/>
      <c r="J116" s="3"/>
      <c r="K116" s="3"/>
      <c r="L116" s="10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7"/>
      <c r="G117" s="9"/>
      <c r="H117" s="3"/>
      <c r="I117" s="3"/>
      <c r="J117" s="3"/>
      <c r="K117" s="3"/>
      <c r="L117" s="10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7"/>
      <c r="G118" s="9"/>
      <c r="H118" s="3"/>
      <c r="I118" s="3"/>
      <c r="J118" s="3"/>
      <c r="K118" s="3"/>
      <c r="L118" s="10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7"/>
      <c r="G119" s="9"/>
      <c r="H119" s="3"/>
      <c r="I119" s="3"/>
      <c r="J119" s="3"/>
      <c r="K119" s="3"/>
      <c r="L119" s="10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7"/>
      <c r="G120" s="9"/>
      <c r="H120" s="3"/>
      <c r="I120" s="3"/>
      <c r="J120" s="3"/>
      <c r="K120" s="3"/>
      <c r="L120" s="10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7"/>
      <c r="G121" s="9"/>
      <c r="H121" s="3"/>
      <c r="I121" s="3"/>
      <c r="J121" s="3"/>
      <c r="K121" s="3"/>
      <c r="L121" s="10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7"/>
      <c r="G122" s="9"/>
      <c r="H122" s="3"/>
      <c r="I122" s="3"/>
      <c r="J122" s="3"/>
      <c r="K122" s="3"/>
      <c r="L122" s="10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7"/>
      <c r="G123" s="9"/>
      <c r="H123" s="3"/>
      <c r="I123" s="3"/>
      <c r="J123" s="3"/>
      <c r="K123" s="3"/>
      <c r="L123" s="10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7"/>
      <c r="G124" s="9"/>
      <c r="H124" s="3"/>
      <c r="I124" s="3"/>
      <c r="J124" s="3"/>
      <c r="K124" s="3"/>
      <c r="L124" s="10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7"/>
      <c r="G125" s="9"/>
      <c r="H125" s="3"/>
      <c r="I125" s="3"/>
      <c r="J125" s="3"/>
      <c r="K125" s="3"/>
      <c r="L125" s="10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7"/>
      <c r="G126" s="9"/>
      <c r="H126" s="3"/>
      <c r="I126" s="3"/>
      <c r="J126" s="3"/>
      <c r="K126" s="3"/>
      <c r="L126" s="10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7"/>
      <c r="G127" s="9"/>
      <c r="H127" s="3"/>
      <c r="I127" s="3"/>
      <c r="J127" s="3"/>
      <c r="K127" s="3"/>
      <c r="L127" s="10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7"/>
      <c r="G128" s="9"/>
      <c r="H128" s="3"/>
      <c r="I128" s="3"/>
      <c r="J128" s="3"/>
      <c r="K128" s="3"/>
      <c r="L128" s="10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7"/>
      <c r="G129" s="9"/>
      <c r="H129" s="3"/>
      <c r="I129" s="3"/>
      <c r="J129" s="3"/>
      <c r="K129" s="3"/>
      <c r="L129" s="10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7"/>
      <c r="G130" s="9"/>
      <c r="H130" s="3"/>
      <c r="I130" s="3"/>
      <c r="J130" s="3"/>
      <c r="K130" s="3"/>
      <c r="L130" s="10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7"/>
      <c r="G131" s="9"/>
      <c r="H131" s="3"/>
      <c r="I131" s="3"/>
      <c r="J131" s="3"/>
      <c r="K131" s="3"/>
      <c r="L131" s="10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7"/>
      <c r="G132" s="9"/>
      <c r="H132" s="3"/>
      <c r="I132" s="3"/>
      <c r="J132" s="3"/>
      <c r="K132" s="3"/>
      <c r="L132" s="10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7"/>
      <c r="G133" s="9"/>
      <c r="H133" s="3"/>
      <c r="I133" s="3"/>
      <c r="J133" s="3"/>
      <c r="K133" s="3"/>
      <c r="L133" s="10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7"/>
      <c r="G134" s="9"/>
      <c r="H134" s="3"/>
      <c r="I134" s="3"/>
      <c r="J134" s="3"/>
      <c r="K134" s="3"/>
      <c r="L134" s="10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7"/>
      <c r="G135" s="9"/>
      <c r="H135" s="3"/>
      <c r="I135" s="3"/>
      <c r="J135" s="3"/>
      <c r="K135" s="3"/>
      <c r="L135" s="10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7"/>
      <c r="G136" s="9"/>
      <c r="H136" s="3"/>
      <c r="I136" s="3"/>
      <c r="J136" s="3"/>
      <c r="K136" s="3"/>
      <c r="L136" s="10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7"/>
      <c r="G137" s="9"/>
      <c r="H137" s="3"/>
      <c r="I137" s="3"/>
      <c r="J137" s="3"/>
      <c r="K137" s="3"/>
      <c r="L137" s="10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7"/>
      <c r="G138" s="9"/>
      <c r="H138" s="3"/>
      <c r="I138" s="3"/>
      <c r="J138" s="3"/>
      <c r="K138" s="3"/>
      <c r="L138" s="10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7"/>
      <c r="G139" s="9"/>
      <c r="H139" s="3"/>
      <c r="I139" s="3"/>
      <c r="J139" s="3"/>
      <c r="K139" s="3"/>
      <c r="L139" s="10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7"/>
      <c r="G140" s="9"/>
      <c r="H140" s="3"/>
      <c r="I140" s="3"/>
      <c r="J140" s="3"/>
      <c r="K140" s="3"/>
      <c r="L140" s="10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7"/>
      <c r="G141" s="9"/>
      <c r="H141" s="3"/>
      <c r="I141" s="3"/>
      <c r="J141" s="3"/>
      <c r="K141" s="3"/>
      <c r="L141" s="10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7"/>
      <c r="G142" s="9"/>
      <c r="H142" s="3"/>
      <c r="I142" s="3"/>
      <c r="J142" s="3"/>
      <c r="K142" s="3"/>
      <c r="L142" s="10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7"/>
      <c r="G143" s="9"/>
      <c r="H143" s="3"/>
      <c r="I143" s="3"/>
      <c r="J143" s="3"/>
      <c r="K143" s="3"/>
      <c r="L143" s="10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7"/>
      <c r="G144" s="9"/>
      <c r="H144" s="3"/>
      <c r="I144" s="3"/>
      <c r="J144" s="3"/>
      <c r="K144" s="3"/>
      <c r="L144" s="10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7"/>
      <c r="G145" s="9"/>
      <c r="H145" s="3"/>
      <c r="I145" s="3"/>
      <c r="J145" s="3"/>
      <c r="K145" s="3"/>
      <c r="L145" s="10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7"/>
      <c r="G146" s="9"/>
      <c r="H146" s="3"/>
      <c r="I146" s="3"/>
      <c r="J146" s="3"/>
      <c r="K146" s="3"/>
      <c r="L146" s="10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7"/>
      <c r="G147" s="9"/>
      <c r="H147" s="3"/>
      <c r="I147" s="3"/>
      <c r="J147" s="3"/>
      <c r="K147" s="3"/>
      <c r="L147" s="10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7"/>
      <c r="G148" s="9"/>
      <c r="H148" s="3"/>
      <c r="I148" s="3"/>
      <c r="J148" s="3"/>
      <c r="K148" s="3"/>
      <c r="L148" s="10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7"/>
      <c r="G149" s="9"/>
      <c r="H149" s="3"/>
      <c r="I149" s="3"/>
      <c r="J149" s="3"/>
      <c r="K149" s="3"/>
      <c r="L149" s="10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7"/>
      <c r="G150" s="9"/>
      <c r="H150" s="3"/>
      <c r="I150" s="3"/>
      <c r="J150" s="3"/>
      <c r="K150" s="3"/>
      <c r="L150" s="10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7"/>
      <c r="G151" s="9"/>
      <c r="H151" s="3"/>
      <c r="I151" s="3"/>
      <c r="J151" s="3"/>
      <c r="K151" s="3"/>
      <c r="L151" s="10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7"/>
      <c r="G152" s="9"/>
      <c r="H152" s="3"/>
      <c r="I152" s="3"/>
      <c r="J152" s="3"/>
      <c r="K152" s="3"/>
      <c r="L152" s="10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7"/>
      <c r="G153" s="9"/>
      <c r="H153" s="3"/>
      <c r="I153" s="3"/>
      <c r="J153" s="3"/>
      <c r="K153" s="3"/>
      <c r="L153" s="10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7"/>
      <c r="G154" s="9"/>
      <c r="H154" s="3"/>
      <c r="I154" s="3"/>
      <c r="J154" s="3"/>
      <c r="K154" s="3"/>
      <c r="L154" s="10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7"/>
      <c r="G155" s="9"/>
      <c r="H155" s="3"/>
      <c r="I155" s="3"/>
      <c r="J155" s="3"/>
      <c r="K155" s="3"/>
      <c r="L155" s="10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7"/>
      <c r="G156" s="9"/>
      <c r="H156" s="3"/>
      <c r="I156" s="3"/>
      <c r="J156" s="3"/>
      <c r="K156" s="3"/>
      <c r="L156" s="10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7"/>
      <c r="G157" s="9"/>
      <c r="H157" s="3"/>
      <c r="I157" s="3"/>
      <c r="J157" s="3"/>
      <c r="K157" s="3"/>
      <c r="L157" s="10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7"/>
      <c r="G158" s="9"/>
      <c r="H158" s="3"/>
      <c r="I158" s="3"/>
      <c r="J158" s="3"/>
      <c r="K158" s="3"/>
      <c r="L158" s="10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7"/>
      <c r="G159" s="9"/>
      <c r="H159" s="3"/>
      <c r="I159" s="3"/>
      <c r="J159" s="3"/>
      <c r="K159" s="3"/>
      <c r="L159" s="10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7"/>
      <c r="G160" s="9"/>
      <c r="H160" s="3"/>
      <c r="I160" s="3"/>
      <c r="J160" s="3"/>
      <c r="K160" s="3"/>
      <c r="L160" s="10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7"/>
      <c r="G161" s="9"/>
      <c r="H161" s="3"/>
      <c r="I161" s="3"/>
      <c r="J161" s="3"/>
      <c r="K161" s="3"/>
      <c r="L161" s="10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7"/>
      <c r="G162" s="9"/>
      <c r="H162" s="3"/>
      <c r="I162" s="3"/>
      <c r="J162" s="3"/>
      <c r="K162" s="3"/>
      <c r="L162" s="10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7"/>
      <c r="G163" s="9"/>
      <c r="H163" s="3"/>
      <c r="I163" s="3"/>
      <c r="J163" s="3"/>
      <c r="K163" s="3"/>
      <c r="L163" s="10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7"/>
      <c r="G164" s="9"/>
      <c r="H164" s="3"/>
      <c r="I164" s="3"/>
      <c r="J164" s="3"/>
      <c r="K164" s="3"/>
      <c r="L164" s="10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7"/>
      <c r="G165" s="9"/>
      <c r="H165" s="3"/>
      <c r="I165" s="3"/>
      <c r="J165" s="3"/>
      <c r="K165" s="3"/>
      <c r="L165" s="10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7"/>
      <c r="G166" s="9"/>
      <c r="H166" s="3"/>
      <c r="I166" s="3"/>
      <c r="J166" s="3"/>
      <c r="K166" s="3"/>
      <c r="L166" s="10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7"/>
      <c r="G167" s="9"/>
      <c r="H167" s="3"/>
      <c r="I167" s="3"/>
      <c r="J167" s="3"/>
      <c r="K167" s="3"/>
      <c r="L167" s="10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7"/>
      <c r="G168" s="9"/>
      <c r="H168" s="3"/>
      <c r="I168" s="3"/>
      <c r="J168" s="3"/>
      <c r="K168" s="3"/>
      <c r="L168" s="10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7"/>
      <c r="G169" s="9"/>
      <c r="H169" s="3"/>
      <c r="I169" s="3"/>
      <c r="J169" s="3"/>
      <c r="K169" s="3"/>
      <c r="L169" s="10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7"/>
      <c r="G170" s="9"/>
      <c r="H170" s="3"/>
      <c r="I170" s="3"/>
      <c r="J170" s="3"/>
      <c r="K170" s="3"/>
      <c r="L170" s="10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7"/>
      <c r="G171" s="9"/>
      <c r="H171" s="3"/>
      <c r="I171" s="3"/>
      <c r="J171" s="3"/>
      <c r="K171" s="3"/>
      <c r="L171" s="10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7"/>
      <c r="G172" s="9"/>
      <c r="H172" s="3"/>
      <c r="I172" s="3"/>
      <c r="J172" s="3"/>
      <c r="K172" s="3"/>
      <c r="L172" s="10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7"/>
      <c r="G173" s="9"/>
      <c r="H173" s="3"/>
      <c r="I173" s="3"/>
      <c r="J173" s="3"/>
      <c r="K173" s="3"/>
      <c r="L173" s="10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7"/>
      <c r="G174" s="9"/>
      <c r="H174" s="3"/>
      <c r="I174" s="3"/>
      <c r="J174" s="3"/>
      <c r="K174" s="3"/>
      <c r="L174" s="10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7"/>
      <c r="G175" s="9"/>
      <c r="H175" s="3"/>
      <c r="I175" s="3"/>
      <c r="J175" s="3"/>
      <c r="K175" s="3"/>
      <c r="L175" s="10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7"/>
      <c r="G176" s="9"/>
      <c r="H176" s="3"/>
      <c r="I176" s="3"/>
      <c r="J176" s="3"/>
      <c r="K176" s="3"/>
      <c r="L176" s="10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7"/>
      <c r="G177" s="9"/>
      <c r="H177" s="3"/>
      <c r="I177" s="3"/>
      <c r="J177" s="3"/>
      <c r="K177" s="3"/>
      <c r="L177" s="10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7"/>
      <c r="G178" s="9"/>
      <c r="H178" s="3"/>
      <c r="I178" s="3"/>
      <c r="J178" s="3"/>
      <c r="K178" s="3"/>
      <c r="L178" s="10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7"/>
      <c r="G179" s="9"/>
      <c r="H179" s="3"/>
      <c r="I179" s="3"/>
      <c r="J179" s="3"/>
      <c r="K179" s="3"/>
      <c r="L179" s="10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7"/>
      <c r="G180" s="9"/>
      <c r="H180" s="3"/>
      <c r="I180" s="3"/>
      <c r="J180" s="3"/>
      <c r="K180" s="3"/>
      <c r="L180" s="10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7"/>
      <c r="G181" s="9"/>
      <c r="H181" s="3"/>
      <c r="I181" s="3"/>
      <c r="J181" s="3"/>
      <c r="K181" s="3"/>
      <c r="L181" s="10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7"/>
      <c r="G182" s="9"/>
      <c r="H182" s="3"/>
      <c r="I182" s="3"/>
      <c r="J182" s="3"/>
      <c r="K182" s="3"/>
      <c r="L182" s="10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7"/>
      <c r="G183" s="9"/>
      <c r="H183" s="3"/>
      <c r="I183" s="3"/>
      <c r="J183" s="3"/>
      <c r="K183" s="3"/>
      <c r="L183" s="10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7"/>
      <c r="G184" s="9"/>
      <c r="H184" s="3"/>
      <c r="I184" s="3"/>
      <c r="J184" s="3"/>
      <c r="K184" s="3"/>
      <c r="L184" s="10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7"/>
      <c r="G185" s="9"/>
      <c r="H185" s="3"/>
      <c r="I185" s="3"/>
      <c r="J185" s="3"/>
      <c r="K185" s="3"/>
      <c r="L185" s="10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7"/>
      <c r="G186" s="9"/>
      <c r="H186" s="3"/>
      <c r="I186" s="3"/>
      <c r="J186" s="3"/>
      <c r="K186" s="3"/>
      <c r="L186" s="10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7"/>
      <c r="G187" s="9"/>
      <c r="H187" s="3"/>
      <c r="I187" s="3"/>
      <c r="J187" s="3"/>
      <c r="K187" s="3"/>
      <c r="L187" s="10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7"/>
      <c r="G188" s="9"/>
      <c r="H188" s="3"/>
      <c r="I188" s="3"/>
      <c r="J188" s="3"/>
      <c r="K188" s="3"/>
      <c r="L188" s="10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7"/>
      <c r="G189" s="9"/>
      <c r="H189" s="3"/>
      <c r="I189" s="3"/>
      <c r="J189" s="3"/>
      <c r="K189" s="3"/>
      <c r="L189" s="10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7"/>
      <c r="G190" s="9"/>
      <c r="H190" s="3"/>
      <c r="I190" s="3"/>
      <c r="J190" s="3"/>
      <c r="K190" s="3"/>
      <c r="L190" s="10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7"/>
      <c r="G191" s="9"/>
      <c r="H191" s="3"/>
      <c r="I191" s="3"/>
      <c r="J191" s="3"/>
      <c r="K191" s="3"/>
      <c r="L191" s="10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7"/>
      <c r="G192" s="9"/>
      <c r="H192" s="3"/>
      <c r="I192" s="3"/>
      <c r="J192" s="3"/>
      <c r="K192" s="3"/>
      <c r="L192" s="10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7"/>
      <c r="G193" s="9"/>
      <c r="H193" s="3"/>
      <c r="I193" s="3"/>
      <c r="J193" s="3"/>
      <c r="K193" s="3"/>
      <c r="L193" s="10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7"/>
      <c r="G194" s="9"/>
      <c r="H194" s="3"/>
      <c r="I194" s="3"/>
      <c r="J194" s="3"/>
      <c r="K194" s="3"/>
      <c r="L194" s="10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7"/>
      <c r="G195" s="9"/>
      <c r="H195" s="3"/>
      <c r="I195" s="3"/>
      <c r="J195" s="3"/>
      <c r="K195" s="3"/>
      <c r="L195" s="10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7"/>
      <c r="G196" s="9"/>
      <c r="H196" s="3"/>
      <c r="I196" s="3"/>
      <c r="J196" s="3"/>
      <c r="K196" s="3"/>
      <c r="L196" s="10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7"/>
      <c r="G197" s="9"/>
      <c r="H197" s="3"/>
      <c r="I197" s="3"/>
      <c r="J197" s="3"/>
      <c r="K197" s="3"/>
      <c r="L197" s="10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7"/>
      <c r="G198" s="9"/>
      <c r="H198" s="3"/>
      <c r="I198" s="3"/>
      <c r="J198" s="3"/>
      <c r="K198" s="3"/>
      <c r="L198" s="10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7"/>
      <c r="G199" s="9"/>
      <c r="H199" s="3"/>
      <c r="I199" s="3"/>
      <c r="J199" s="3"/>
      <c r="K199" s="3"/>
      <c r="L199" s="10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7"/>
      <c r="G200" s="9"/>
      <c r="H200" s="3"/>
      <c r="I200" s="3"/>
      <c r="J200" s="3"/>
      <c r="K200" s="3"/>
      <c r="L200" s="10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7"/>
      <c r="G201" s="9"/>
      <c r="H201" s="3"/>
      <c r="I201" s="3"/>
      <c r="J201" s="3"/>
      <c r="K201" s="3"/>
      <c r="L201" s="10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7"/>
      <c r="G202" s="9"/>
      <c r="H202" s="3"/>
      <c r="I202" s="3"/>
      <c r="J202" s="3"/>
      <c r="K202" s="3"/>
      <c r="L202" s="10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7"/>
      <c r="G203" s="9"/>
      <c r="H203" s="3"/>
      <c r="I203" s="3"/>
      <c r="J203" s="3"/>
      <c r="K203" s="3"/>
      <c r="L203" s="10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7"/>
      <c r="G204" s="9"/>
      <c r="H204" s="3"/>
      <c r="I204" s="3"/>
      <c r="J204" s="3"/>
      <c r="K204" s="3"/>
      <c r="L204" s="10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7"/>
      <c r="G205" s="9"/>
      <c r="H205" s="3"/>
      <c r="I205" s="3"/>
      <c r="J205" s="3"/>
      <c r="K205" s="3"/>
      <c r="L205" s="10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7"/>
      <c r="G206" s="9"/>
      <c r="H206" s="3"/>
      <c r="I206" s="3"/>
      <c r="J206" s="3"/>
      <c r="K206" s="3"/>
      <c r="L206" s="10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7"/>
      <c r="G207" s="9"/>
      <c r="H207" s="3"/>
      <c r="I207" s="3"/>
      <c r="J207" s="3"/>
      <c r="K207" s="3"/>
      <c r="L207" s="10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7"/>
      <c r="G208" s="9"/>
      <c r="H208" s="3"/>
      <c r="I208" s="3"/>
      <c r="J208" s="3"/>
      <c r="K208" s="3"/>
      <c r="L208" s="10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7"/>
      <c r="G209" s="9"/>
      <c r="H209" s="3"/>
      <c r="I209" s="3"/>
      <c r="J209" s="3"/>
      <c r="K209" s="3"/>
      <c r="L209" s="10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7"/>
      <c r="G210" s="9"/>
      <c r="H210" s="3"/>
      <c r="I210" s="3"/>
      <c r="J210" s="3"/>
      <c r="K210" s="3"/>
      <c r="L210" s="10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7"/>
      <c r="G211" s="9"/>
      <c r="H211" s="3"/>
      <c r="I211" s="3"/>
      <c r="J211" s="3"/>
      <c r="K211" s="3"/>
      <c r="L211" s="10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7"/>
      <c r="G212" s="9"/>
      <c r="H212" s="3"/>
      <c r="I212" s="3"/>
      <c r="J212" s="3"/>
      <c r="K212" s="3"/>
      <c r="L212" s="10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7"/>
      <c r="G213" s="9"/>
      <c r="H213" s="3"/>
      <c r="I213" s="3"/>
      <c r="J213" s="3"/>
      <c r="K213" s="3"/>
      <c r="L213" s="10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7"/>
      <c r="G214" s="9"/>
      <c r="H214" s="3"/>
      <c r="I214" s="3"/>
      <c r="J214" s="3"/>
      <c r="K214" s="3"/>
      <c r="L214" s="10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7"/>
      <c r="G215" s="9"/>
      <c r="H215" s="3"/>
      <c r="I215" s="3"/>
      <c r="J215" s="3"/>
      <c r="K215" s="3"/>
      <c r="L215" s="10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7"/>
      <c r="G216" s="9"/>
      <c r="H216" s="3"/>
      <c r="I216" s="3"/>
      <c r="J216" s="3"/>
      <c r="K216" s="3"/>
      <c r="L216" s="10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7"/>
      <c r="G217" s="9"/>
      <c r="H217" s="3"/>
      <c r="I217" s="3"/>
      <c r="J217" s="3"/>
      <c r="K217" s="3"/>
      <c r="L217" s="10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7"/>
      <c r="G218" s="9"/>
      <c r="H218" s="3"/>
      <c r="I218" s="3"/>
      <c r="J218" s="3"/>
      <c r="K218" s="3"/>
      <c r="L218" s="10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7"/>
      <c r="G219" s="9"/>
      <c r="H219" s="3"/>
      <c r="I219" s="3"/>
      <c r="J219" s="3"/>
      <c r="K219" s="3"/>
      <c r="L219" s="10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7"/>
      <c r="G220" s="9"/>
      <c r="H220" s="3"/>
      <c r="I220" s="3"/>
      <c r="J220" s="3"/>
      <c r="K220" s="3"/>
      <c r="L220" s="10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7"/>
      <c r="G221" s="9"/>
      <c r="H221" s="3"/>
      <c r="I221" s="3"/>
      <c r="J221" s="3"/>
      <c r="K221" s="3"/>
      <c r="L221" s="10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7"/>
      <c r="G222" s="9"/>
      <c r="H222" s="3"/>
      <c r="I222" s="3"/>
      <c r="J222" s="3"/>
      <c r="K222" s="3"/>
      <c r="L222" s="10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7"/>
      <c r="G223" s="9"/>
      <c r="H223" s="3"/>
      <c r="I223" s="3"/>
      <c r="J223" s="3"/>
      <c r="K223" s="3"/>
      <c r="L223" s="10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7"/>
      <c r="G224" s="9"/>
      <c r="H224" s="3"/>
      <c r="I224" s="3"/>
      <c r="J224" s="3"/>
      <c r="K224" s="3"/>
      <c r="L224" s="10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7"/>
      <c r="G225" s="9"/>
      <c r="H225" s="3"/>
      <c r="I225" s="3"/>
      <c r="J225" s="3"/>
      <c r="K225" s="3"/>
      <c r="L225" s="10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7"/>
      <c r="G226" s="9"/>
      <c r="H226" s="3"/>
      <c r="I226" s="3"/>
      <c r="J226" s="3"/>
      <c r="K226" s="3"/>
      <c r="L226" s="10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7"/>
      <c r="G227" s="9"/>
      <c r="H227" s="3"/>
      <c r="I227" s="3"/>
      <c r="J227" s="3"/>
      <c r="K227" s="3"/>
      <c r="L227" s="10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7"/>
      <c r="G228" s="9"/>
      <c r="H228" s="3"/>
      <c r="I228" s="3"/>
      <c r="J228" s="3"/>
      <c r="K228" s="3"/>
      <c r="L228" s="10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7"/>
      <c r="G229" s="9"/>
      <c r="H229" s="3"/>
      <c r="I229" s="3"/>
      <c r="J229" s="3"/>
      <c r="K229" s="3"/>
      <c r="L229" s="10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7"/>
      <c r="G230" s="9"/>
      <c r="H230" s="3"/>
      <c r="I230" s="3"/>
      <c r="J230" s="3"/>
      <c r="K230" s="3"/>
      <c r="L230" s="10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7"/>
      <c r="G231" s="9"/>
      <c r="H231" s="3"/>
      <c r="I231" s="3"/>
      <c r="J231" s="3"/>
      <c r="K231" s="3"/>
      <c r="L231" s="10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7"/>
      <c r="G232" s="9"/>
      <c r="H232" s="3"/>
      <c r="I232" s="3"/>
      <c r="J232" s="3"/>
      <c r="K232" s="3"/>
      <c r="L232" s="10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7"/>
      <c r="G233" s="9"/>
      <c r="H233" s="3"/>
      <c r="I233" s="3"/>
      <c r="J233" s="3"/>
      <c r="K233" s="3"/>
      <c r="L233" s="10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7"/>
      <c r="G234" s="9"/>
      <c r="H234" s="3"/>
      <c r="I234" s="3"/>
      <c r="J234" s="3"/>
      <c r="K234" s="3"/>
      <c r="L234" s="10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7"/>
      <c r="G235" s="9"/>
      <c r="H235" s="3"/>
      <c r="I235" s="3"/>
      <c r="J235" s="3"/>
      <c r="K235" s="3"/>
      <c r="L235" s="10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7"/>
      <c r="G236" s="9"/>
      <c r="H236" s="3"/>
      <c r="I236" s="3"/>
      <c r="J236" s="3"/>
      <c r="K236" s="3"/>
      <c r="L236" s="10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7"/>
      <c r="G237" s="9"/>
      <c r="H237" s="3"/>
      <c r="I237" s="3"/>
      <c r="J237" s="3"/>
      <c r="K237" s="3"/>
      <c r="L237" s="10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7"/>
      <c r="G238" s="9"/>
      <c r="H238" s="3"/>
      <c r="I238" s="3"/>
      <c r="J238" s="3"/>
      <c r="K238" s="3"/>
      <c r="L238" s="10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7"/>
      <c r="G239" s="9"/>
      <c r="H239" s="3"/>
      <c r="I239" s="3"/>
      <c r="J239" s="3"/>
      <c r="K239" s="3"/>
      <c r="L239" s="10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7"/>
      <c r="G240" s="9"/>
      <c r="H240" s="3"/>
      <c r="I240" s="3"/>
      <c r="J240" s="3"/>
      <c r="K240" s="3"/>
      <c r="L240" s="10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7"/>
      <c r="G241" s="9"/>
      <c r="H241" s="3"/>
      <c r="I241" s="3"/>
      <c r="J241" s="3"/>
      <c r="K241" s="3"/>
      <c r="L241" s="10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7"/>
      <c r="G242" s="9"/>
      <c r="H242" s="3"/>
      <c r="I242" s="3"/>
      <c r="J242" s="3"/>
      <c r="K242" s="3"/>
      <c r="L242" s="10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7"/>
      <c r="G243" s="9"/>
      <c r="H243" s="3"/>
      <c r="I243" s="3"/>
      <c r="J243" s="3"/>
      <c r="K243" s="3"/>
      <c r="L243" s="10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7"/>
      <c r="G244" s="9"/>
      <c r="H244" s="3"/>
      <c r="I244" s="3"/>
      <c r="J244" s="3"/>
      <c r="K244" s="3"/>
      <c r="L244" s="10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7"/>
      <c r="G245" s="9"/>
      <c r="H245" s="3"/>
      <c r="I245" s="3"/>
      <c r="J245" s="3"/>
      <c r="K245" s="3"/>
      <c r="L245" s="10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7"/>
      <c r="G246" s="9"/>
      <c r="H246" s="3"/>
      <c r="I246" s="3"/>
      <c r="J246" s="3"/>
      <c r="K246" s="3"/>
      <c r="L246" s="10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7"/>
      <c r="G247" s="9"/>
      <c r="H247" s="3"/>
      <c r="I247" s="3"/>
      <c r="J247" s="3"/>
      <c r="K247" s="3"/>
      <c r="L247" s="10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7"/>
      <c r="G248" s="9"/>
      <c r="H248" s="3"/>
      <c r="I248" s="3"/>
      <c r="J248" s="3"/>
      <c r="K248" s="3"/>
      <c r="L248" s="10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7"/>
      <c r="G249" s="9"/>
      <c r="H249" s="3"/>
      <c r="I249" s="3"/>
      <c r="J249" s="3"/>
      <c r="K249" s="3"/>
      <c r="L249" s="10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7"/>
      <c r="G250" s="9"/>
      <c r="H250" s="3"/>
      <c r="I250" s="3"/>
      <c r="J250" s="3"/>
      <c r="K250" s="3"/>
      <c r="L250" s="10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7"/>
      <c r="G251" s="9"/>
      <c r="H251" s="3"/>
      <c r="I251" s="3"/>
      <c r="J251" s="3"/>
      <c r="K251" s="3"/>
      <c r="L251" s="10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7"/>
      <c r="G252" s="9"/>
      <c r="H252" s="3"/>
      <c r="I252" s="3"/>
      <c r="J252" s="3"/>
      <c r="K252" s="3"/>
      <c r="L252" s="10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7"/>
      <c r="G253" s="9"/>
      <c r="H253" s="3"/>
      <c r="I253" s="3"/>
      <c r="J253" s="3"/>
      <c r="K253" s="3"/>
      <c r="L253" s="10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7"/>
      <c r="G254" s="9"/>
      <c r="H254" s="3"/>
      <c r="I254" s="3"/>
      <c r="J254" s="3"/>
      <c r="K254" s="3"/>
      <c r="L254" s="10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7"/>
      <c r="G255" s="9"/>
      <c r="H255" s="3"/>
      <c r="I255" s="3"/>
      <c r="J255" s="3"/>
      <c r="K255" s="3"/>
      <c r="L255" s="10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7"/>
      <c r="G256" s="9"/>
      <c r="H256" s="3"/>
      <c r="I256" s="3"/>
      <c r="J256" s="3"/>
      <c r="K256" s="3"/>
      <c r="L256" s="10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7"/>
      <c r="G257" s="9"/>
      <c r="H257" s="3"/>
      <c r="I257" s="3"/>
      <c r="J257" s="3"/>
      <c r="K257" s="3"/>
      <c r="L257" s="10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7"/>
      <c r="G258" s="9"/>
      <c r="H258" s="3"/>
      <c r="I258" s="3"/>
      <c r="J258" s="3"/>
      <c r="K258" s="3"/>
      <c r="L258" s="10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7"/>
      <c r="G259" s="9"/>
      <c r="H259" s="3"/>
      <c r="I259" s="3"/>
      <c r="J259" s="3"/>
      <c r="K259" s="3"/>
      <c r="L259" s="10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7"/>
      <c r="G260" s="9"/>
      <c r="H260" s="3"/>
      <c r="I260" s="3"/>
      <c r="J260" s="3"/>
      <c r="K260" s="3"/>
      <c r="L260" s="10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7"/>
      <c r="G261" s="9"/>
      <c r="H261" s="3"/>
      <c r="I261" s="3"/>
      <c r="J261" s="3"/>
      <c r="K261" s="3"/>
      <c r="L261" s="10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7"/>
      <c r="G262" s="9"/>
      <c r="H262" s="3"/>
      <c r="I262" s="3"/>
      <c r="J262" s="3"/>
      <c r="K262" s="3"/>
      <c r="L262" s="10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7"/>
      <c r="G263" s="9"/>
      <c r="H263" s="3"/>
      <c r="I263" s="3"/>
      <c r="J263" s="3"/>
      <c r="K263" s="3"/>
      <c r="L263" s="10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7"/>
      <c r="G264" s="9"/>
      <c r="H264" s="3"/>
      <c r="I264" s="3"/>
      <c r="J264" s="3"/>
      <c r="K264" s="3"/>
      <c r="L264" s="10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7"/>
      <c r="G265" s="9"/>
      <c r="H265" s="3"/>
      <c r="I265" s="3"/>
      <c r="J265" s="3"/>
      <c r="K265" s="3"/>
      <c r="L265" s="10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7"/>
      <c r="G266" s="9"/>
      <c r="H266" s="3"/>
      <c r="I266" s="3"/>
      <c r="J266" s="3"/>
      <c r="K266" s="3"/>
      <c r="L266" s="10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7"/>
      <c r="G267" s="9"/>
      <c r="H267" s="3"/>
      <c r="I267" s="3"/>
      <c r="J267" s="3"/>
      <c r="K267" s="3"/>
      <c r="L267" s="10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7"/>
      <c r="G268" s="9"/>
      <c r="H268" s="3"/>
      <c r="I268" s="3"/>
      <c r="J268" s="3"/>
      <c r="K268" s="3"/>
      <c r="L268" s="10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7"/>
      <c r="G269" s="9"/>
      <c r="H269" s="3"/>
      <c r="I269" s="3"/>
      <c r="J269" s="3"/>
      <c r="K269" s="3"/>
      <c r="L269" s="10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7"/>
      <c r="G270" s="9"/>
      <c r="H270" s="3"/>
      <c r="I270" s="3"/>
      <c r="J270" s="3"/>
      <c r="K270" s="3"/>
      <c r="L270" s="10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7"/>
      <c r="G271" s="9"/>
      <c r="H271" s="3"/>
      <c r="I271" s="3"/>
      <c r="J271" s="3"/>
      <c r="K271" s="3"/>
      <c r="L271" s="10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7"/>
      <c r="G272" s="9"/>
      <c r="H272" s="3"/>
      <c r="I272" s="3"/>
      <c r="J272" s="3"/>
      <c r="K272" s="3"/>
      <c r="L272" s="10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7"/>
      <c r="G273" s="9"/>
      <c r="H273" s="3"/>
      <c r="I273" s="3"/>
      <c r="J273" s="3"/>
      <c r="K273" s="3"/>
      <c r="L273" s="10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7"/>
      <c r="G274" s="9"/>
      <c r="H274" s="3"/>
      <c r="I274" s="3"/>
      <c r="J274" s="3"/>
      <c r="K274" s="3"/>
      <c r="L274" s="10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7"/>
      <c r="G275" s="9"/>
      <c r="H275" s="3"/>
      <c r="I275" s="3"/>
      <c r="J275" s="3"/>
      <c r="K275" s="3"/>
      <c r="L275" s="10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7"/>
      <c r="G276" s="9"/>
      <c r="H276" s="3"/>
      <c r="I276" s="3"/>
      <c r="J276" s="3"/>
      <c r="K276" s="3"/>
      <c r="L276" s="10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7"/>
      <c r="G277" s="9"/>
      <c r="H277" s="3"/>
      <c r="I277" s="3"/>
      <c r="J277" s="3"/>
      <c r="K277" s="3"/>
      <c r="L277" s="10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7"/>
      <c r="G278" s="9"/>
      <c r="H278" s="3"/>
      <c r="I278" s="3"/>
      <c r="J278" s="3"/>
      <c r="K278" s="3"/>
      <c r="L278" s="10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7"/>
      <c r="G279" s="9"/>
      <c r="H279" s="3"/>
      <c r="I279" s="3"/>
      <c r="J279" s="3"/>
      <c r="K279" s="3"/>
      <c r="L279" s="10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7"/>
      <c r="G280" s="9"/>
      <c r="H280" s="3"/>
      <c r="I280" s="3"/>
      <c r="J280" s="3"/>
      <c r="K280" s="3"/>
      <c r="L280" s="10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7"/>
      <c r="G281" s="9"/>
      <c r="H281" s="3"/>
      <c r="I281" s="3"/>
      <c r="J281" s="3"/>
      <c r="K281" s="3"/>
      <c r="L281" s="10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7"/>
      <c r="G282" s="9"/>
      <c r="H282" s="3"/>
      <c r="I282" s="3"/>
      <c r="J282" s="3"/>
      <c r="K282" s="3"/>
      <c r="L282" s="10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7"/>
      <c r="G283" s="9"/>
      <c r="H283" s="3"/>
      <c r="I283" s="3"/>
      <c r="J283" s="3"/>
      <c r="K283" s="3"/>
      <c r="L283" s="10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7"/>
      <c r="G284" s="9"/>
      <c r="H284" s="3"/>
      <c r="I284" s="3"/>
      <c r="J284" s="3"/>
      <c r="K284" s="3"/>
      <c r="L284" s="10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7"/>
      <c r="G285" s="9"/>
      <c r="H285" s="3"/>
      <c r="I285" s="3"/>
      <c r="J285" s="3"/>
      <c r="K285" s="3"/>
      <c r="L285" s="10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7"/>
      <c r="G286" s="9"/>
      <c r="H286" s="3"/>
      <c r="I286" s="3"/>
      <c r="J286" s="3"/>
      <c r="K286" s="3"/>
      <c r="L286" s="10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7"/>
      <c r="G287" s="9"/>
      <c r="H287" s="3"/>
      <c r="I287" s="3"/>
      <c r="J287" s="3"/>
      <c r="K287" s="3"/>
      <c r="L287" s="10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7"/>
      <c r="G288" s="9"/>
      <c r="H288" s="3"/>
      <c r="I288" s="3"/>
      <c r="J288" s="3"/>
      <c r="K288" s="3"/>
      <c r="L288" s="10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7"/>
      <c r="G289" s="9"/>
      <c r="H289" s="3"/>
      <c r="I289" s="3"/>
      <c r="J289" s="3"/>
      <c r="K289" s="3"/>
      <c r="L289" s="10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7"/>
      <c r="G290" s="9"/>
      <c r="H290" s="3"/>
      <c r="I290" s="3"/>
      <c r="J290" s="3"/>
      <c r="K290" s="3"/>
      <c r="L290" s="10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7"/>
      <c r="G291" s="9"/>
      <c r="H291" s="3"/>
      <c r="I291" s="3"/>
      <c r="J291" s="3"/>
      <c r="K291" s="3"/>
      <c r="L291" s="10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7"/>
      <c r="G292" s="9"/>
      <c r="H292" s="3"/>
      <c r="I292" s="3"/>
      <c r="J292" s="3"/>
      <c r="K292" s="3"/>
      <c r="L292" s="10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7"/>
      <c r="G293" s="9"/>
      <c r="H293" s="3"/>
      <c r="I293" s="3"/>
      <c r="J293" s="3"/>
      <c r="K293" s="3"/>
      <c r="L293" s="10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7"/>
      <c r="G294" s="9"/>
      <c r="H294" s="3"/>
      <c r="I294" s="3"/>
      <c r="J294" s="3"/>
      <c r="K294" s="3"/>
      <c r="L294" s="10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7"/>
      <c r="G295" s="9"/>
      <c r="H295" s="3"/>
      <c r="I295" s="3"/>
      <c r="J295" s="3"/>
      <c r="K295" s="3"/>
      <c r="L295" s="10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7"/>
      <c r="G296" s="9"/>
      <c r="H296" s="3"/>
      <c r="I296" s="3"/>
      <c r="J296" s="3"/>
      <c r="K296" s="3"/>
      <c r="L296" s="10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7"/>
      <c r="G297" s="9"/>
      <c r="H297" s="3"/>
      <c r="I297" s="3"/>
      <c r="J297" s="3"/>
      <c r="K297" s="3"/>
      <c r="L297" s="10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7"/>
      <c r="G298" s="9"/>
      <c r="H298" s="3"/>
      <c r="I298" s="3"/>
      <c r="J298" s="3"/>
      <c r="K298" s="3"/>
      <c r="L298" s="10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7"/>
      <c r="G299" s="9"/>
      <c r="H299" s="3"/>
      <c r="I299" s="3"/>
      <c r="J299" s="3"/>
      <c r="K299" s="3"/>
      <c r="L299" s="10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7"/>
      <c r="G300" s="9"/>
      <c r="H300" s="3"/>
      <c r="I300" s="3"/>
      <c r="J300" s="3"/>
      <c r="K300" s="3"/>
      <c r="L300" s="10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7"/>
      <c r="G301" s="9"/>
      <c r="H301" s="3"/>
      <c r="I301" s="3"/>
      <c r="J301" s="3"/>
      <c r="K301" s="3"/>
      <c r="L301" s="10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7"/>
      <c r="G302" s="9"/>
      <c r="H302" s="3"/>
      <c r="I302" s="3"/>
      <c r="J302" s="3"/>
      <c r="K302" s="3"/>
      <c r="L302" s="10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7"/>
      <c r="G303" s="9"/>
      <c r="H303" s="3"/>
      <c r="I303" s="3"/>
      <c r="J303" s="3"/>
      <c r="K303" s="3"/>
      <c r="L303" s="10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7"/>
      <c r="G304" s="9"/>
      <c r="H304" s="3"/>
      <c r="I304" s="3"/>
      <c r="J304" s="3"/>
      <c r="K304" s="3"/>
      <c r="L304" s="10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7"/>
      <c r="G305" s="9"/>
      <c r="H305" s="3"/>
      <c r="I305" s="3"/>
      <c r="J305" s="3"/>
      <c r="K305" s="3"/>
      <c r="L305" s="10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7"/>
      <c r="G306" s="9"/>
      <c r="H306" s="3"/>
      <c r="I306" s="3"/>
      <c r="J306" s="3"/>
      <c r="K306" s="3"/>
      <c r="L306" s="10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7"/>
      <c r="G307" s="9"/>
      <c r="H307" s="3"/>
      <c r="I307" s="3"/>
      <c r="J307" s="3"/>
      <c r="K307" s="3"/>
      <c r="L307" s="10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7"/>
      <c r="G308" s="9"/>
      <c r="H308" s="3"/>
      <c r="I308" s="3"/>
      <c r="J308" s="3"/>
      <c r="K308" s="3"/>
      <c r="L308" s="10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7"/>
      <c r="G309" s="9"/>
      <c r="H309" s="3"/>
      <c r="I309" s="3"/>
      <c r="J309" s="3"/>
      <c r="K309" s="3"/>
      <c r="L309" s="10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7"/>
      <c r="G310" s="9"/>
      <c r="H310" s="3"/>
      <c r="I310" s="3"/>
      <c r="J310" s="3"/>
      <c r="K310" s="3"/>
      <c r="L310" s="10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7"/>
      <c r="G311" s="9"/>
      <c r="H311" s="3"/>
      <c r="I311" s="3"/>
      <c r="J311" s="3"/>
      <c r="K311" s="3"/>
      <c r="L311" s="10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7"/>
      <c r="G312" s="9"/>
      <c r="H312" s="3"/>
      <c r="I312" s="3"/>
      <c r="J312" s="3"/>
      <c r="K312" s="3"/>
      <c r="L312" s="10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7"/>
      <c r="G313" s="9"/>
      <c r="H313" s="3"/>
      <c r="I313" s="3"/>
      <c r="J313" s="3"/>
      <c r="K313" s="3"/>
      <c r="L313" s="10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7"/>
      <c r="G314" s="9"/>
      <c r="H314" s="3"/>
      <c r="I314" s="3"/>
      <c r="J314" s="3"/>
      <c r="K314" s="3"/>
      <c r="L314" s="10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7"/>
      <c r="G315" s="9"/>
      <c r="H315" s="3"/>
      <c r="I315" s="3"/>
      <c r="J315" s="3"/>
      <c r="K315" s="3"/>
      <c r="L315" s="10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7"/>
      <c r="G316" s="9"/>
      <c r="H316" s="3"/>
      <c r="I316" s="3"/>
      <c r="J316" s="3"/>
      <c r="K316" s="3"/>
      <c r="L316" s="10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7"/>
      <c r="G317" s="9"/>
      <c r="H317" s="3"/>
      <c r="I317" s="3"/>
      <c r="J317" s="3"/>
      <c r="K317" s="3"/>
      <c r="L317" s="10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7"/>
      <c r="G318" s="9"/>
      <c r="H318" s="3"/>
      <c r="I318" s="3"/>
      <c r="J318" s="3"/>
      <c r="K318" s="3"/>
      <c r="L318" s="10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7"/>
      <c r="G319" s="9"/>
      <c r="H319" s="3"/>
      <c r="I319" s="3"/>
      <c r="J319" s="3"/>
      <c r="K319" s="3"/>
      <c r="L319" s="10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7"/>
      <c r="G320" s="9"/>
      <c r="H320" s="3"/>
      <c r="I320" s="3"/>
      <c r="J320" s="3"/>
      <c r="K320" s="3"/>
      <c r="L320" s="10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7"/>
      <c r="G321" s="9"/>
      <c r="H321" s="3"/>
      <c r="I321" s="3"/>
      <c r="J321" s="3"/>
      <c r="K321" s="3"/>
      <c r="L321" s="10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7"/>
      <c r="G322" s="9"/>
      <c r="H322" s="3"/>
      <c r="I322" s="3"/>
      <c r="J322" s="3"/>
      <c r="K322" s="3"/>
      <c r="L322" s="10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7"/>
      <c r="G323" s="9"/>
      <c r="H323" s="3"/>
      <c r="I323" s="3"/>
      <c r="J323" s="3"/>
      <c r="K323" s="3"/>
      <c r="L323" s="10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7"/>
      <c r="G324" s="9"/>
      <c r="H324" s="3"/>
      <c r="I324" s="3"/>
      <c r="J324" s="3"/>
      <c r="K324" s="3"/>
      <c r="L324" s="10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7"/>
      <c r="G325" s="9"/>
      <c r="H325" s="3"/>
      <c r="I325" s="3"/>
      <c r="J325" s="3"/>
      <c r="K325" s="3"/>
      <c r="L325" s="10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7"/>
      <c r="G326" s="9"/>
      <c r="H326" s="3"/>
      <c r="I326" s="3"/>
      <c r="J326" s="3"/>
      <c r="K326" s="3"/>
      <c r="L326" s="10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7"/>
      <c r="G327" s="9"/>
      <c r="H327" s="3"/>
      <c r="I327" s="3"/>
      <c r="J327" s="3"/>
      <c r="K327" s="3"/>
      <c r="L327" s="10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7"/>
      <c r="G328" s="9"/>
      <c r="H328" s="3"/>
      <c r="I328" s="3"/>
      <c r="J328" s="3"/>
      <c r="K328" s="3"/>
      <c r="L328" s="10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7"/>
      <c r="G329" s="9"/>
      <c r="H329" s="3"/>
      <c r="I329" s="3"/>
      <c r="J329" s="3"/>
      <c r="K329" s="3"/>
      <c r="L329" s="10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7"/>
      <c r="G330" s="9"/>
      <c r="H330" s="3"/>
      <c r="I330" s="3"/>
      <c r="J330" s="3"/>
      <c r="K330" s="3"/>
      <c r="L330" s="10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7"/>
      <c r="G331" s="9"/>
      <c r="H331" s="3"/>
      <c r="I331" s="3"/>
      <c r="J331" s="3"/>
      <c r="K331" s="3"/>
      <c r="L331" s="10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7"/>
      <c r="G332" s="9"/>
      <c r="H332" s="3"/>
      <c r="I332" s="3"/>
      <c r="J332" s="3"/>
      <c r="K332" s="3"/>
      <c r="L332" s="10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7"/>
      <c r="G333" s="9"/>
      <c r="H333" s="3"/>
      <c r="I333" s="3"/>
      <c r="J333" s="3"/>
      <c r="K333" s="3"/>
      <c r="L333" s="10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7"/>
      <c r="G334" s="9"/>
      <c r="H334" s="3"/>
      <c r="I334" s="3"/>
      <c r="J334" s="3"/>
      <c r="K334" s="3"/>
      <c r="L334" s="10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7"/>
      <c r="G335" s="9"/>
      <c r="H335" s="3"/>
      <c r="I335" s="3"/>
      <c r="J335" s="3"/>
      <c r="K335" s="3"/>
      <c r="L335" s="10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7"/>
      <c r="G336" s="9"/>
      <c r="H336" s="3"/>
      <c r="I336" s="3"/>
      <c r="J336" s="3"/>
      <c r="K336" s="3"/>
      <c r="L336" s="10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7"/>
      <c r="G337" s="9"/>
      <c r="H337" s="3"/>
      <c r="I337" s="3"/>
      <c r="J337" s="3"/>
      <c r="K337" s="3"/>
      <c r="L337" s="10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7"/>
      <c r="G338" s="9"/>
      <c r="H338" s="3"/>
      <c r="I338" s="3"/>
      <c r="J338" s="3"/>
      <c r="K338" s="3"/>
      <c r="L338" s="10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7"/>
      <c r="G339" s="9"/>
      <c r="H339" s="3"/>
      <c r="I339" s="3"/>
      <c r="J339" s="3"/>
      <c r="K339" s="3"/>
      <c r="L339" s="10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7"/>
      <c r="G340" s="9"/>
      <c r="H340" s="3"/>
      <c r="I340" s="3"/>
      <c r="J340" s="3"/>
      <c r="K340" s="3"/>
      <c r="L340" s="10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7"/>
      <c r="G341" s="9"/>
      <c r="H341" s="3"/>
      <c r="I341" s="3"/>
      <c r="J341" s="3"/>
      <c r="K341" s="3"/>
      <c r="L341" s="10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7"/>
      <c r="G342" s="9"/>
      <c r="H342" s="3"/>
      <c r="I342" s="3"/>
      <c r="J342" s="3"/>
      <c r="K342" s="3"/>
      <c r="L342" s="10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7"/>
      <c r="G343" s="9"/>
      <c r="H343" s="3"/>
      <c r="I343" s="3"/>
      <c r="J343" s="3"/>
      <c r="K343" s="3"/>
      <c r="L343" s="10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7"/>
      <c r="G344" s="9"/>
      <c r="H344" s="3"/>
      <c r="I344" s="3"/>
      <c r="J344" s="3"/>
      <c r="K344" s="3"/>
      <c r="L344" s="10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7"/>
      <c r="G345" s="9"/>
      <c r="H345" s="3"/>
      <c r="I345" s="3"/>
      <c r="J345" s="3"/>
      <c r="K345" s="3"/>
      <c r="L345" s="10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7"/>
      <c r="G346" s="9"/>
      <c r="H346" s="3"/>
      <c r="I346" s="3"/>
      <c r="J346" s="3"/>
      <c r="K346" s="3"/>
      <c r="L346" s="10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7"/>
      <c r="G347" s="9"/>
      <c r="H347" s="3"/>
      <c r="I347" s="3"/>
      <c r="J347" s="3"/>
      <c r="K347" s="3"/>
      <c r="L347" s="10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7"/>
      <c r="G348" s="9"/>
      <c r="H348" s="3"/>
      <c r="I348" s="3"/>
      <c r="J348" s="3"/>
      <c r="K348" s="3"/>
      <c r="L348" s="10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7"/>
      <c r="G349" s="9"/>
      <c r="H349" s="3"/>
      <c r="I349" s="3"/>
      <c r="J349" s="3"/>
      <c r="K349" s="3"/>
      <c r="L349" s="10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7"/>
      <c r="G350" s="9"/>
      <c r="H350" s="3"/>
      <c r="I350" s="3"/>
      <c r="J350" s="3"/>
      <c r="K350" s="3"/>
      <c r="L350" s="10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7"/>
      <c r="G351" s="9"/>
      <c r="H351" s="3"/>
      <c r="I351" s="3"/>
      <c r="J351" s="3"/>
      <c r="K351" s="3"/>
      <c r="L351" s="10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7"/>
      <c r="G352" s="9"/>
      <c r="H352" s="3"/>
      <c r="I352" s="3"/>
      <c r="J352" s="3"/>
      <c r="K352" s="3"/>
      <c r="L352" s="10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7"/>
      <c r="G353" s="9"/>
      <c r="H353" s="3"/>
      <c r="I353" s="3"/>
      <c r="J353" s="3"/>
      <c r="K353" s="3"/>
      <c r="L353" s="10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7"/>
      <c r="G354" s="9"/>
      <c r="H354" s="3"/>
      <c r="I354" s="3"/>
      <c r="J354" s="3"/>
      <c r="K354" s="3"/>
      <c r="L354" s="10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7"/>
      <c r="G355" s="9"/>
      <c r="H355" s="3"/>
      <c r="I355" s="3"/>
      <c r="J355" s="3"/>
      <c r="K355" s="3"/>
      <c r="L355" s="10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7"/>
      <c r="G356" s="9"/>
      <c r="H356" s="3"/>
      <c r="I356" s="3"/>
      <c r="J356" s="3"/>
      <c r="K356" s="3"/>
      <c r="L356" s="10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7"/>
      <c r="G357" s="9"/>
      <c r="H357" s="3"/>
      <c r="I357" s="3"/>
      <c r="J357" s="3"/>
      <c r="K357" s="3"/>
      <c r="L357" s="10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7"/>
      <c r="G358" s="9"/>
      <c r="H358" s="3"/>
      <c r="I358" s="3"/>
      <c r="J358" s="3"/>
      <c r="K358" s="3"/>
      <c r="L358" s="10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7"/>
      <c r="G359" s="9"/>
      <c r="H359" s="3"/>
      <c r="I359" s="3"/>
      <c r="J359" s="3"/>
      <c r="K359" s="3"/>
      <c r="L359" s="10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7"/>
      <c r="G360" s="9"/>
      <c r="H360" s="3"/>
      <c r="I360" s="3"/>
      <c r="J360" s="3"/>
      <c r="K360" s="3"/>
      <c r="L360" s="10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7"/>
      <c r="G361" s="9"/>
      <c r="H361" s="3"/>
      <c r="I361" s="3"/>
      <c r="J361" s="3"/>
      <c r="K361" s="3"/>
      <c r="L361" s="10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7"/>
      <c r="G362" s="9"/>
      <c r="H362" s="3"/>
      <c r="I362" s="3"/>
      <c r="J362" s="3"/>
      <c r="K362" s="3"/>
      <c r="L362" s="10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7"/>
      <c r="G363" s="9"/>
      <c r="H363" s="3"/>
      <c r="I363" s="3"/>
      <c r="J363" s="3"/>
      <c r="K363" s="3"/>
      <c r="L363" s="10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7"/>
      <c r="G364" s="9"/>
      <c r="H364" s="3"/>
      <c r="I364" s="3"/>
      <c r="J364" s="3"/>
      <c r="K364" s="3"/>
      <c r="L364" s="10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7"/>
      <c r="G365" s="9"/>
      <c r="H365" s="3"/>
      <c r="I365" s="3"/>
      <c r="J365" s="3"/>
      <c r="K365" s="3"/>
      <c r="L365" s="10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7"/>
      <c r="G366" s="9"/>
      <c r="H366" s="3"/>
      <c r="I366" s="3"/>
      <c r="J366" s="3"/>
      <c r="K366" s="3"/>
      <c r="L366" s="10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7"/>
      <c r="G367" s="9"/>
      <c r="H367" s="3"/>
      <c r="I367" s="3"/>
      <c r="J367" s="3"/>
      <c r="K367" s="3"/>
      <c r="L367" s="10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7"/>
      <c r="G368" s="9"/>
      <c r="H368" s="3"/>
      <c r="I368" s="3"/>
      <c r="J368" s="3"/>
      <c r="K368" s="3"/>
      <c r="L368" s="10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7"/>
      <c r="G369" s="9"/>
      <c r="H369" s="3"/>
      <c r="I369" s="3"/>
      <c r="J369" s="3"/>
      <c r="K369" s="3"/>
      <c r="L369" s="10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7"/>
      <c r="G370" s="9"/>
      <c r="H370" s="3"/>
      <c r="I370" s="3"/>
      <c r="J370" s="3"/>
      <c r="K370" s="3"/>
      <c r="L370" s="10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7"/>
      <c r="G371" s="9"/>
      <c r="H371" s="3"/>
      <c r="I371" s="3"/>
      <c r="J371" s="3"/>
      <c r="K371" s="3"/>
      <c r="L371" s="10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7"/>
      <c r="G372" s="9"/>
      <c r="H372" s="3"/>
      <c r="I372" s="3"/>
      <c r="J372" s="3"/>
      <c r="K372" s="3"/>
      <c r="L372" s="10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7"/>
      <c r="G373" s="9"/>
      <c r="H373" s="3"/>
      <c r="I373" s="3"/>
      <c r="J373" s="3"/>
      <c r="K373" s="3"/>
      <c r="L373" s="10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7"/>
      <c r="G374" s="9"/>
      <c r="H374" s="3"/>
      <c r="I374" s="3"/>
      <c r="J374" s="3"/>
      <c r="K374" s="3"/>
      <c r="L374" s="10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7"/>
      <c r="G375" s="9"/>
      <c r="H375" s="3"/>
      <c r="I375" s="3"/>
      <c r="J375" s="3"/>
      <c r="K375" s="3"/>
      <c r="L375" s="10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7"/>
      <c r="G376" s="9"/>
      <c r="H376" s="3"/>
      <c r="I376" s="3"/>
      <c r="J376" s="3"/>
      <c r="K376" s="3"/>
      <c r="L376" s="10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7"/>
      <c r="G377" s="9"/>
      <c r="H377" s="3"/>
      <c r="I377" s="3"/>
      <c r="J377" s="3"/>
      <c r="K377" s="3"/>
      <c r="L377" s="10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7"/>
      <c r="G378" s="9"/>
      <c r="H378" s="3"/>
      <c r="I378" s="3"/>
      <c r="J378" s="3"/>
      <c r="K378" s="3"/>
      <c r="L378" s="10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7"/>
      <c r="G379" s="9"/>
      <c r="H379" s="3"/>
      <c r="I379" s="3"/>
      <c r="J379" s="3"/>
      <c r="K379" s="3"/>
      <c r="L379" s="10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7"/>
      <c r="G380" s="9"/>
      <c r="H380" s="3"/>
      <c r="I380" s="3"/>
      <c r="J380" s="3"/>
      <c r="K380" s="3"/>
      <c r="L380" s="10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7"/>
      <c r="G381" s="9"/>
      <c r="H381" s="3"/>
      <c r="I381" s="3"/>
      <c r="J381" s="3"/>
      <c r="K381" s="3"/>
      <c r="L381" s="10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7"/>
      <c r="G382" s="9"/>
      <c r="H382" s="3"/>
      <c r="I382" s="3"/>
      <c r="J382" s="3"/>
      <c r="K382" s="3"/>
      <c r="L382" s="10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7"/>
      <c r="G383" s="9"/>
      <c r="H383" s="3"/>
      <c r="I383" s="3"/>
      <c r="J383" s="3"/>
      <c r="K383" s="3"/>
      <c r="L383" s="10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7"/>
      <c r="G384" s="9"/>
      <c r="H384" s="3"/>
      <c r="I384" s="3"/>
      <c r="J384" s="3"/>
      <c r="K384" s="3"/>
      <c r="L384" s="10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7"/>
      <c r="G385" s="9"/>
      <c r="H385" s="3"/>
      <c r="I385" s="3"/>
      <c r="J385" s="3"/>
      <c r="K385" s="3"/>
      <c r="L385" s="10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7"/>
      <c r="G386" s="9"/>
      <c r="H386" s="3"/>
      <c r="I386" s="3"/>
      <c r="J386" s="3"/>
      <c r="K386" s="3"/>
      <c r="L386" s="10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7"/>
      <c r="G387" s="9"/>
      <c r="H387" s="3"/>
      <c r="I387" s="3"/>
      <c r="J387" s="3"/>
      <c r="K387" s="3"/>
      <c r="L387" s="10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7"/>
      <c r="G388" s="9"/>
      <c r="H388" s="3"/>
      <c r="I388" s="3"/>
      <c r="J388" s="3"/>
      <c r="K388" s="3"/>
      <c r="L388" s="10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7"/>
      <c r="G389" s="9"/>
      <c r="H389" s="3"/>
      <c r="I389" s="3"/>
      <c r="J389" s="3"/>
      <c r="K389" s="3"/>
      <c r="L389" s="10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7"/>
      <c r="G390" s="9"/>
      <c r="H390" s="3"/>
      <c r="I390" s="3"/>
      <c r="J390" s="3"/>
      <c r="K390" s="3"/>
      <c r="L390" s="10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7"/>
      <c r="G391" s="9"/>
      <c r="H391" s="3"/>
      <c r="I391" s="3"/>
      <c r="J391" s="3"/>
      <c r="K391" s="3"/>
      <c r="L391" s="10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7"/>
      <c r="G392" s="9"/>
      <c r="H392" s="3"/>
      <c r="I392" s="3"/>
      <c r="J392" s="3"/>
      <c r="K392" s="3"/>
      <c r="L392" s="10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7"/>
      <c r="G393" s="9"/>
      <c r="H393" s="3"/>
      <c r="I393" s="3"/>
      <c r="J393" s="3"/>
      <c r="K393" s="3"/>
      <c r="L393" s="10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7"/>
      <c r="G394" s="9"/>
      <c r="H394" s="3"/>
      <c r="I394" s="3"/>
      <c r="J394" s="3"/>
      <c r="K394" s="3"/>
      <c r="L394" s="10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7"/>
      <c r="G395" s="9"/>
      <c r="H395" s="3"/>
      <c r="I395" s="3"/>
      <c r="J395" s="3"/>
      <c r="K395" s="3"/>
      <c r="L395" s="10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7"/>
      <c r="G396" s="9"/>
      <c r="H396" s="3"/>
      <c r="I396" s="3"/>
      <c r="J396" s="3"/>
      <c r="K396" s="3"/>
      <c r="L396" s="10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7"/>
      <c r="G397" s="9"/>
      <c r="H397" s="3"/>
      <c r="I397" s="3"/>
      <c r="J397" s="3"/>
      <c r="K397" s="3"/>
      <c r="L397" s="10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7"/>
      <c r="G398" s="9"/>
      <c r="H398" s="3"/>
      <c r="I398" s="3"/>
      <c r="J398" s="3"/>
      <c r="K398" s="3"/>
      <c r="L398" s="10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7"/>
      <c r="G399" s="9"/>
      <c r="H399" s="3"/>
      <c r="I399" s="3"/>
      <c r="J399" s="3"/>
      <c r="K399" s="3"/>
      <c r="L399" s="10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7"/>
      <c r="G400" s="9"/>
      <c r="H400" s="3"/>
      <c r="I400" s="3"/>
      <c r="J400" s="3"/>
      <c r="K400" s="3"/>
      <c r="L400" s="10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7"/>
      <c r="G401" s="9"/>
      <c r="H401" s="3"/>
      <c r="I401" s="3"/>
      <c r="J401" s="3"/>
      <c r="K401" s="3"/>
      <c r="L401" s="10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7"/>
      <c r="G402" s="9"/>
      <c r="H402" s="3"/>
      <c r="I402" s="3"/>
      <c r="J402" s="3"/>
      <c r="K402" s="3"/>
      <c r="L402" s="10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7"/>
      <c r="G403" s="9"/>
      <c r="H403" s="3"/>
      <c r="I403" s="3"/>
      <c r="J403" s="3"/>
      <c r="K403" s="3"/>
      <c r="L403" s="10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7"/>
      <c r="G404" s="9"/>
      <c r="H404" s="3"/>
      <c r="I404" s="3"/>
      <c r="J404" s="3"/>
      <c r="K404" s="3"/>
      <c r="L404" s="10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7"/>
      <c r="G405" s="9"/>
      <c r="H405" s="3"/>
      <c r="I405" s="3"/>
      <c r="J405" s="3"/>
      <c r="K405" s="3"/>
      <c r="L405" s="10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7"/>
      <c r="G406" s="9"/>
      <c r="H406" s="3"/>
      <c r="I406" s="3"/>
      <c r="J406" s="3"/>
      <c r="K406" s="3"/>
      <c r="L406" s="10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7"/>
      <c r="G407" s="9"/>
      <c r="H407" s="3"/>
      <c r="I407" s="3"/>
      <c r="J407" s="3"/>
      <c r="K407" s="3"/>
      <c r="L407" s="10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7"/>
      <c r="G408" s="9"/>
      <c r="H408" s="3"/>
      <c r="I408" s="3"/>
      <c r="J408" s="3"/>
      <c r="K408" s="3"/>
      <c r="L408" s="10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7"/>
      <c r="G409" s="9"/>
      <c r="H409" s="3"/>
      <c r="I409" s="3"/>
      <c r="J409" s="3"/>
      <c r="K409" s="3"/>
      <c r="L409" s="10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7"/>
      <c r="G410" s="9"/>
      <c r="H410" s="3"/>
      <c r="I410" s="3"/>
      <c r="J410" s="3"/>
      <c r="K410" s="3"/>
      <c r="L410" s="10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7"/>
      <c r="G411" s="9"/>
      <c r="H411" s="3"/>
      <c r="I411" s="3"/>
      <c r="J411" s="3"/>
      <c r="K411" s="3"/>
      <c r="L411" s="10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7"/>
      <c r="G412" s="9"/>
      <c r="H412" s="3"/>
      <c r="I412" s="3"/>
      <c r="J412" s="3"/>
      <c r="K412" s="3"/>
      <c r="L412" s="10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7"/>
      <c r="G413" s="9"/>
      <c r="H413" s="3"/>
      <c r="I413" s="3"/>
      <c r="J413" s="3"/>
      <c r="K413" s="3"/>
      <c r="L413" s="10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7"/>
      <c r="G414" s="9"/>
      <c r="H414" s="3"/>
      <c r="I414" s="3"/>
      <c r="J414" s="3"/>
      <c r="K414" s="3"/>
      <c r="L414" s="10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7"/>
      <c r="G415" s="9"/>
      <c r="H415" s="3"/>
      <c r="I415" s="3"/>
      <c r="J415" s="3"/>
      <c r="K415" s="3"/>
      <c r="L415" s="10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7"/>
      <c r="G416" s="9"/>
      <c r="H416" s="3"/>
      <c r="I416" s="3"/>
      <c r="J416" s="3"/>
      <c r="K416" s="3"/>
      <c r="L416" s="10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7"/>
      <c r="G417" s="9"/>
      <c r="H417" s="3"/>
      <c r="I417" s="3"/>
      <c r="J417" s="3"/>
      <c r="K417" s="3"/>
      <c r="L417" s="10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7"/>
      <c r="G418" s="9"/>
      <c r="H418" s="3"/>
      <c r="I418" s="3"/>
      <c r="J418" s="3"/>
      <c r="K418" s="3"/>
      <c r="L418" s="10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7"/>
      <c r="G419" s="9"/>
      <c r="H419" s="3"/>
      <c r="I419" s="3"/>
      <c r="J419" s="3"/>
      <c r="K419" s="3"/>
      <c r="L419" s="10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7"/>
      <c r="G420" s="9"/>
      <c r="H420" s="3"/>
      <c r="I420" s="3"/>
      <c r="J420" s="3"/>
      <c r="K420" s="3"/>
      <c r="L420" s="10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7"/>
      <c r="G421" s="9"/>
      <c r="H421" s="3"/>
      <c r="I421" s="3"/>
      <c r="J421" s="3"/>
      <c r="K421" s="3"/>
      <c r="L421" s="10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7"/>
      <c r="G422" s="9"/>
      <c r="H422" s="3"/>
      <c r="I422" s="3"/>
      <c r="J422" s="3"/>
      <c r="K422" s="3"/>
      <c r="L422" s="10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7"/>
      <c r="G423" s="9"/>
      <c r="H423" s="3"/>
      <c r="I423" s="3"/>
      <c r="J423" s="3"/>
      <c r="K423" s="3"/>
      <c r="L423" s="10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7"/>
      <c r="G424" s="9"/>
      <c r="H424" s="3"/>
      <c r="I424" s="3"/>
      <c r="J424" s="3"/>
      <c r="K424" s="3"/>
      <c r="L424" s="10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7"/>
      <c r="G425" s="9"/>
      <c r="H425" s="3"/>
      <c r="I425" s="3"/>
      <c r="J425" s="3"/>
      <c r="K425" s="3"/>
      <c r="L425" s="10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7"/>
      <c r="G426" s="9"/>
      <c r="H426" s="3"/>
      <c r="I426" s="3"/>
      <c r="J426" s="3"/>
      <c r="K426" s="3"/>
      <c r="L426" s="10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7"/>
      <c r="G427" s="9"/>
      <c r="H427" s="3"/>
      <c r="I427" s="3"/>
      <c r="J427" s="3"/>
      <c r="K427" s="3"/>
      <c r="L427" s="10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7"/>
      <c r="G428" s="9"/>
      <c r="H428" s="3"/>
      <c r="I428" s="3"/>
      <c r="J428" s="3"/>
      <c r="K428" s="3"/>
      <c r="L428" s="10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7"/>
      <c r="G429" s="9"/>
      <c r="H429" s="3"/>
      <c r="I429" s="3"/>
      <c r="J429" s="3"/>
      <c r="K429" s="3"/>
      <c r="L429" s="10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7"/>
      <c r="G430" s="9"/>
      <c r="H430" s="3"/>
      <c r="I430" s="3"/>
      <c r="J430" s="3"/>
      <c r="K430" s="3"/>
      <c r="L430" s="10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7"/>
      <c r="G431" s="9"/>
      <c r="H431" s="3"/>
      <c r="I431" s="3"/>
      <c r="J431" s="3"/>
      <c r="K431" s="3"/>
      <c r="L431" s="10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7"/>
      <c r="G432" s="9"/>
      <c r="H432" s="3"/>
      <c r="I432" s="3"/>
      <c r="J432" s="3"/>
      <c r="K432" s="3"/>
      <c r="L432" s="10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7"/>
      <c r="G433" s="9"/>
      <c r="H433" s="3"/>
      <c r="I433" s="3"/>
      <c r="J433" s="3"/>
      <c r="K433" s="3"/>
      <c r="L433" s="10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7"/>
      <c r="G434" s="9"/>
      <c r="H434" s="3"/>
      <c r="I434" s="3"/>
      <c r="J434" s="3"/>
      <c r="K434" s="3"/>
      <c r="L434" s="10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7"/>
      <c r="G435" s="9"/>
      <c r="H435" s="3"/>
      <c r="I435" s="3"/>
      <c r="J435" s="3"/>
      <c r="K435" s="3"/>
      <c r="L435" s="10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7"/>
      <c r="G436" s="9"/>
      <c r="H436" s="3"/>
      <c r="I436" s="3"/>
      <c r="J436" s="3"/>
      <c r="K436" s="3"/>
      <c r="L436" s="10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7"/>
      <c r="G437" s="9"/>
      <c r="H437" s="3"/>
      <c r="I437" s="3"/>
      <c r="J437" s="3"/>
      <c r="K437" s="3"/>
      <c r="L437" s="10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7"/>
      <c r="G438" s="9"/>
      <c r="H438" s="3"/>
      <c r="I438" s="3"/>
      <c r="J438" s="3"/>
      <c r="K438" s="3"/>
      <c r="L438" s="10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7"/>
      <c r="G439" s="9"/>
      <c r="H439" s="3"/>
      <c r="I439" s="3"/>
      <c r="J439" s="3"/>
      <c r="K439" s="3"/>
      <c r="L439" s="10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7"/>
      <c r="G440" s="9"/>
      <c r="H440" s="3"/>
      <c r="I440" s="3"/>
      <c r="J440" s="3"/>
      <c r="K440" s="3"/>
      <c r="L440" s="10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7"/>
      <c r="G441" s="9"/>
      <c r="H441" s="3"/>
      <c r="I441" s="3"/>
      <c r="J441" s="3"/>
      <c r="K441" s="3"/>
      <c r="L441" s="10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7"/>
      <c r="G442" s="9"/>
      <c r="H442" s="3"/>
      <c r="I442" s="3"/>
      <c r="J442" s="3"/>
      <c r="K442" s="3"/>
      <c r="L442" s="10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7"/>
      <c r="G443" s="9"/>
      <c r="H443" s="3"/>
      <c r="I443" s="3"/>
      <c r="J443" s="3"/>
      <c r="K443" s="3"/>
      <c r="L443" s="10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7"/>
      <c r="G444" s="9"/>
      <c r="H444" s="3"/>
      <c r="I444" s="3"/>
      <c r="J444" s="3"/>
      <c r="K444" s="3"/>
      <c r="L444" s="10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7"/>
      <c r="G445" s="9"/>
      <c r="H445" s="3"/>
      <c r="I445" s="3"/>
      <c r="J445" s="3"/>
      <c r="K445" s="3"/>
      <c r="L445" s="10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7"/>
      <c r="G446" s="9"/>
      <c r="H446" s="3"/>
      <c r="I446" s="3"/>
      <c r="J446" s="3"/>
      <c r="K446" s="3"/>
      <c r="L446" s="10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7"/>
      <c r="G447" s="9"/>
      <c r="H447" s="3"/>
      <c r="I447" s="3"/>
      <c r="J447" s="3"/>
      <c r="K447" s="3"/>
      <c r="L447" s="10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7"/>
      <c r="G448" s="9"/>
      <c r="H448" s="3"/>
      <c r="I448" s="3"/>
      <c r="J448" s="3"/>
      <c r="K448" s="3"/>
      <c r="L448" s="10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7"/>
      <c r="G449" s="9"/>
      <c r="H449" s="3"/>
      <c r="I449" s="3"/>
      <c r="J449" s="3"/>
      <c r="K449" s="3"/>
      <c r="L449" s="10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7"/>
      <c r="G450" s="9"/>
      <c r="H450" s="3"/>
      <c r="I450" s="3"/>
      <c r="J450" s="3"/>
      <c r="K450" s="3"/>
      <c r="L450" s="10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7"/>
      <c r="G451" s="9"/>
      <c r="H451" s="3"/>
      <c r="I451" s="3"/>
      <c r="J451" s="3"/>
      <c r="K451" s="3"/>
      <c r="L451" s="10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7"/>
      <c r="G452" s="9"/>
      <c r="H452" s="3"/>
      <c r="I452" s="3"/>
      <c r="J452" s="3"/>
      <c r="K452" s="3"/>
      <c r="L452" s="10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7"/>
      <c r="G453" s="9"/>
      <c r="H453" s="3"/>
      <c r="I453" s="3"/>
      <c r="J453" s="3"/>
      <c r="K453" s="3"/>
      <c r="L453" s="10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7"/>
      <c r="G454" s="9"/>
      <c r="H454" s="3"/>
      <c r="I454" s="3"/>
      <c r="J454" s="3"/>
      <c r="K454" s="3"/>
      <c r="L454" s="10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7"/>
      <c r="G455" s="9"/>
      <c r="H455" s="3"/>
      <c r="I455" s="3"/>
      <c r="J455" s="3"/>
      <c r="K455" s="3"/>
      <c r="L455" s="10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7"/>
      <c r="G456" s="9"/>
      <c r="H456" s="3"/>
      <c r="I456" s="3"/>
      <c r="J456" s="3"/>
      <c r="K456" s="3"/>
      <c r="L456" s="10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7"/>
      <c r="G457" s="9"/>
      <c r="H457" s="3"/>
      <c r="I457" s="3"/>
      <c r="J457" s="3"/>
      <c r="K457" s="3"/>
      <c r="L457" s="10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7"/>
      <c r="G458" s="9"/>
      <c r="H458" s="3"/>
      <c r="I458" s="3"/>
      <c r="J458" s="3"/>
      <c r="K458" s="3"/>
      <c r="L458" s="10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7"/>
      <c r="G459" s="9"/>
      <c r="H459" s="3"/>
      <c r="I459" s="3"/>
      <c r="J459" s="3"/>
      <c r="K459" s="3"/>
      <c r="L459" s="10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7"/>
      <c r="G460" s="9"/>
      <c r="H460" s="3"/>
      <c r="I460" s="3"/>
      <c r="J460" s="3"/>
      <c r="K460" s="3"/>
      <c r="L460" s="10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7"/>
      <c r="G461" s="9"/>
      <c r="H461" s="3"/>
      <c r="I461" s="3"/>
      <c r="J461" s="3"/>
      <c r="K461" s="3"/>
      <c r="L461" s="10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7"/>
      <c r="G462" s="9"/>
      <c r="H462" s="3"/>
      <c r="I462" s="3"/>
      <c r="J462" s="3"/>
      <c r="K462" s="3"/>
      <c r="L462" s="10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7"/>
      <c r="G463" s="9"/>
      <c r="H463" s="3"/>
      <c r="I463" s="3"/>
      <c r="J463" s="3"/>
      <c r="K463" s="3"/>
      <c r="L463" s="10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7"/>
      <c r="G464" s="9"/>
      <c r="H464" s="3"/>
      <c r="I464" s="3"/>
      <c r="J464" s="3"/>
      <c r="K464" s="3"/>
      <c r="L464" s="10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7"/>
      <c r="G465" s="9"/>
      <c r="H465" s="3"/>
      <c r="I465" s="3"/>
      <c r="J465" s="3"/>
      <c r="K465" s="3"/>
      <c r="L465" s="10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7"/>
      <c r="G466" s="9"/>
      <c r="H466" s="3"/>
      <c r="I466" s="3"/>
      <c r="J466" s="3"/>
      <c r="K466" s="3"/>
      <c r="L466" s="10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7"/>
      <c r="G467" s="9"/>
      <c r="H467" s="3"/>
      <c r="I467" s="3"/>
      <c r="J467" s="3"/>
      <c r="K467" s="3"/>
      <c r="L467" s="10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7"/>
      <c r="G468" s="9"/>
      <c r="H468" s="3"/>
      <c r="I468" s="3"/>
      <c r="J468" s="3"/>
      <c r="K468" s="3"/>
      <c r="L468" s="10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7"/>
      <c r="G469" s="9"/>
      <c r="H469" s="3"/>
      <c r="I469" s="3"/>
      <c r="J469" s="3"/>
      <c r="K469" s="3"/>
      <c r="L469" s="10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7"/>
      <c r="G470" s="9"/>
      <c r="H470" s="3"/>
      <c r="I470" s="3"/>
      <c r="J470" s="3"/>
      <c r="K470" s="3"/>
      <c r="L470" s="10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7"/>
      <c r="G471" s="9"/>
      <c r="H471" s="3"/>
      <c r="I471" s="3"/>
      <c r="J471" s="3"/>
      <c r="K471" s="3"/>
      <c r="L471" s="10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7"/>
      <c r="G472" s="9"/>
      <c r="H472" s="3"/>
      <c r="I472" s="3"/>
      <c r="J472" s="3"/>
      <c r="K472" s="3"/>
      <c r="L472" s="10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7"/>
      <c r="G473" s="9"/>
      <c r="H473" s="3"/>
      <c r="I473" s="3"/>
      <c r="J473" s="3"/>
      <c r="K473" s="3"/>
      <c r="L473" s="10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7"/>
      <c r="G474" s="9"/>
      <c r="H474" s="3"/>
      <c r="I474" s="3"/>
      <c r="J474" s="3"/>
      <c r="K474" s="3"/>
      <c r="L474" s="10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7"/>
      <c r="G475" s="9"/>
      <c r="H475" s="3"/>
      <c r="I475" s="3"/>
      <c r="J475" s="3"/>
      <c r="K475" s="3"/>
      <c r="L475" s="10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7"/>
      <c r="G476" s="9"/>
      <c r="H476" s="3"/>
      <c r="I476" s="3"/>
      <c r="J476" s="3"/>
      <c r="K476" s="3"/>
      <c r="L476" s="10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7"/>
      <c r="G477" s="9"/>
      <c r="H477" s="3"/>
      <c r="I477" s="3"/>
      <c r="J477" s="3"/>
      <c r="K477" s="3"/>
      <c r="L477" s="10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7"/>
      <c r="G478" s="9"/>
      <c r="H478" s="3"/>
      <c r="I478" s="3"/>
      <c r="J478" s="3"/>
      <c r="K478" s="3"/>
      <c r="L478" s="10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7"/>
      <c r="G479" s="9"/>
      <c r="H479" s="3"/>
      <c r="I479" s="3"/>
      <c r="J479" s="3"/>
      <c r="K479" s="3"/>
      <c r="L479" s="10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7"/>
      <c r="G480" s="9"/>
      <c r="H480" s="3"/>
      <c r="I480" s="3"/>
      <c r="J480" s="3"/>
      <c r="K480" s="3"/>
      <c r="L480" s="10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7"/>
      <c r="G481" s="9"/>
      <c r="H481" s="3"/>
      <c r="I481" s="3"/>
      <c r="J481" s="3"/>
      <c r="K481" s="3"/>
      <c r="L481" s="10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7"/>
      <c r="G482" s="9"/>
      <c r="H482" s="3"/>
      <c r="I482" s="3"/>
      <c r="J482" s="3"/>
      <c r="K482" s="3"/>
      <c r="L482" s="10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7"/>
      <c r="G483" s="9"/>
      <c r="H483" s="3"/>
      <c r="I483" s="3"/>
      <c r="J483" s="3"/>
      <c r="K483" s="3"/>
      <c r="L483" s="10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7"/>
      <c r="G484" s="9"/>
      <c r="H484" s="3"/>
      <c r="I484" s="3"/>
      <c r="J484" s="3"/>
      <c r="K484" s="3"/>
      <c r="L484" s="10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7"/>
      <c r="G485" s="9"/>
      <c r="H485" s="3"/>
      <c r="I485" s="3"/>
      <c r="J485" s="3"/>
      <c r="K485" s="3"/>
      <c r="L485" s="10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7"/>
      <c r="G486" s="9"/>
      <c r="H486" s="3"/>
      <c r="I486" s="3"/>
      <c r="J486" s="3"/>
      <c r="K486" s="3"/>
      <c r="L486" s="10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7"/>
      <c r="G487" s="9"/>
      <c r="H487" s="3"/>
      <c r="I487" s="3"/>
      <c r="J487" s="3"/>
      <c r="K487" s="3"/>
      <c r="L487" s="10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7"/>
      <c r="G488" s="9"/>
      <c r="H488" s="3"/>
      <c r="I488" s="3"/>
      <c r="J488" s="3"/>
      <c r="K488" s="3"/>
      <c r="L488" s="10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7"/>
      <c r="G489" s="9"/>
      <c r="H489" s="3"/>
      <c r="I489" s="3"/>
      <c r="J489" s="3"/>
      <c r="K489" s="3"/>
      <c r="L489" s="10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7"/>
      <c r="G490" s="9"/>
      <c r="H490" s="3"/>
      <c r="I490" s="3"/>
      <c r="J490" s="3"/>
      <c r="K490" s="3"/>
      <c r="L490" s="10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7"/>
      <c r="G491" s="9"/>
      <c r="H491" s="3"/>
      <c r="I491" s="3"/>
      <c r="J491" s="3"/>
      <c r="K491" s="3"/>
      <c r="L491" s="10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7"/>
      <c r="G492" s="9"/>
      <c r="H492" s="3"/>
      <c r="I492" s="3"/>
      <c r="J492" s="3"/>
      <c r="K492" s="3"/>
      <c r="L492" s="10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7"/>
      <c r="G493" s="9"/>
      <c r="H493" s="3"/>
      <c r="I493" s="3"/>
      <c r="J493" s="3"/>
      <c r="K493" s="3"/>
      <c r="L493" s="10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7"/>
      <c r="G494" s="9"/>
      <c r="H494" s="3"/>
      <c r="I494" s="3"/>
      <c r="J494" s="3"/>
      <c r="K494" s="3"/>
      <c r="L494" s="10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7"/>
      <c r="G495" s="9"/>
      <c r="H495" s="3"/>
      <c r="I495" s="3"/>
      <c r="J495" s="3"/>
      <c r="K495" s="3"/>
      <c r="L495" s="10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7"/>
      <c r="G496" s="9"/>
      <c r="H496" s="3"/>
      <c r="I496" s="3"/>
      <c r="J496" s="3"/>
      <c r="K496" s="3"/>
      <c r="L496" s="10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7"/>
      <c r="G497" s="9"/>
      <c r="H497" s="3"/>
      <c r="I497" s="3"/>
      <c r="J497" s="3"/>
      <c r="K497" s="3"/>
      <c r="L497" s="10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7"/>
      <c r="G498" s="9"/>
      <c r="H498" s="3"/>
      <c r="I498" s="3"/>
      <c r="J498" s="3"/>
      <c r="K498" s="3"/>
      <c r="L498" s="10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7"/>
      <c r="G499" s="9"/>
      <c r="H499" s="3"/>
      <c r="I499" s="3"/>
      <c r="J499" s="3"/>
      <c r="K499" s="3"/>
      <c r="L499" s="10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7"/>
      <c r="G500" s="9"/>
      <c r="H500" s="3"/>
      <c r="I500" s="3"/>
      <c r="J500" s="3"/>
      <c r="K500" s="3"/>
      <c r="L500" s="10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7"/>
      <c r="G501" s="9"/>
      <c r="H501" s="3"/>
      <c r="I501" s="3"/>
      <c r="J501" s="3"/>
      <c r="K501" s="3"/>
      <c r="L501" s="10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7"/>
      <c r="G502" s="9"/>
      <c r="H502" s="3"/>
      <c r="I502" s="3"/>
      <c r="J502" s="3"/>
      <c r="K502" s="3"/>
      <c r="L502" s="10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7"/>
      <c r="G503" s="9"/>
      <c r="H503" s="3"/>
      <c r="I503" s="3"/>
      <c r="J503" s="3"/>
      <c r="K503" s="3"/>
      <c r="L503" s="10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7"/>
      <c r="G504" s="9"/>
      <c r="H504" s="3"/>
      <c r="I504" s="3"/>
      <c r="J504" s="3"/>
      <c r="K504" s="3"/>
      <c r="L504" s="10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7"/>
      <c r="G505" s="9"/>
      <c r="H505" s="3"/>
      <c r="I505" s="3"/>
      <c r="J505" s="3"/>
      <c r="K505" s="3"/>
      <c r="L505" s="10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7"/>
      <c r="G506" s="9"/>
      <c r="H506" s="3"/>
      <c r="I506" s="3"/>
      <c r="J506" s="3"/>
      <c r="K506" s="3"/>
      <c r="L506" s="10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7"/>
      <c r="G507" s="9"/>
      <c r="H507" s="3"/>
      <c r="I507" s="3"/>
      <c r="J507" s="3"/>
      <c r="K507" s="3"/>
      <c r="L507" s="10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7"/>
      <c r="G508" s="9"/>
      <c r="H508" s="3"/>
      <c r="I508" s="3"/>
      <c r="J508" s="3"/>
      <c r="K508" s="3"/>
      <c r="L508" s="10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7"/>
      <c r="G509" s="9"/>
      <c r="H509" s="3"/>
      <c r="I509" s="3"/>
      <c r="J509" s="3"/>
      <c r="K509" s="3"/>
      <c r="L509" s="10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7"/>
      <c r="G510" s="9"/>
      <c r="H510" s="3"/>
      <c r="I510" s="3"/>
      <c r="J510" s="3"/>
      <c r="K510" s="3"/>
      <c r="L510" s="10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7"/>
      <c r="G511" s="9"/>
      <c r="H511" s="3"/>
      <c r="I511" s="3"/>
      <c r="J511" s="3"/>
      <c r="K511" s="3"/>
      <c r="L511" s="10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7"/>
      <c r="G512" s="9"/>
      <c r="H512" s="3"/>
      <c r="I512" s="3"/>
      <c r="J512" s="3"/>
      <c r="K512" s="3"/>
      <c r="L512" s="10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7"/>
      <c r="G513" s="9"/>
      <c r="H513" s="3"/>
      <c r="I513" s="3"/>
      <c r="J513" s="3"/>
      <c r="K513" s="3"/>
      <c r="L513" s="10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7"/>
      <c r="G514" s="9"/>
      <c r="H514" s="3"/>
      <c r="I514" s="3"/>
      <c r="J514" s="3"/>
      <c r="K514" s="3"/>
      <c r="L514" s="10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7"/>
      <c r="G515" s="9"/>
      <c r="H515" s="3"/>
      <c r="I515" s="3"/>
      <c r="J515" s="3"/>
      <c r="K515" s="3"/>
      <c r="L515" s="10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7"/>
      <c r="G516" s="9"/>
      <c r="H516" s="3"/>
      <c r="I516" s="3"/>
      <c r="J516" s="3"/>
      <c r="K516" s="3"/>
      <c r="L516" s="10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7"/>
      <c r="G517" s="9"/>
      <c r="H517" s="3"/>
      <c r="I517" s="3"/>
      <c r="J517" s="3"/>
      <c r="K517" s="3"/>
      <c r="L517" s="10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7"/>
      <c r="G518" s="9"/>
      <c r="H518" s="3"/>
      <c r="I518" s="3"/>
      <c r="J518" s="3"/>
      <c r="K518" s="3"/>
      <c r="L518" s="10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7"/>
      <c r="G519" s="9"/>
      <c r="H519" s="3"/>
      <c r="I519" s="3"/>
      <c r="J519" s="3"/>
      <c r="K519" s="3"/>
      <c r="L519" s="10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7"/>
      <c r="G520" s="9"/>
      <c r="H520" s="3"/>
      <c r="I520" s="3"/>
      <c r="J520" s="3"/>
      <c r="K520" s="3"/>
      <c r="L520" s="10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7"/>
      <c r="G521" s="9"/>
      <c r="H521" s="3"/>
      <c r="I521" s="3"/>
      <c r="J521" s="3"/>
      <c r="K521" s="3"/>
      <c r="L521" s="10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7"/>
      <c r="G522" s="9"/>
      <c r="H522" s="3"/>
      <c r="I522" s="3"/>
      <c r="J522" s="3"/>
      <c r="K522" s="3"/>
      <c r="L522" s="10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7"/>
      <c r="G523" s="9"/>
      <c r="H523" s="3"/>
      <c r="I523" s="3"/>
      <c r="J523" s="3"/>
      <c r="K523" s="3"/>
      <c r="L523" s="10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7"/>
      <c r="G524" s="9"/>
      <c r="H524" s="3"/>
      <c r="I524" s="3"/>
      <c r="J524" s="3"/>
      <c r="K524" s="3"/>
      <c r="L524" s="10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7"/>
      <c r="G525" s="9"/>
      <c r="H525" s="3"/>
      <c r="I525" s="3"/>
      <c r="J525" s="3"/>
      <c r="K525" s="3"/>
      <c r="L525" s="10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7"/>
      <c r="G526" s="9"/>
      <c r="H526" s="3"/>
      <c r="I526" s="3"/>
      <c r="J526" s="3"/>
      <c r="K526" s="3"/>
      <c r="L526" s="10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7"/>
      <c r="G527" s="9"/>
      <c r="H527" s="3"/>
      <c r="I527" s="3"/>
      <c r="J527" s="3"/>
      <c r="K527" s="3"/>
      <c r="L527" s="10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7"/>
      <c r="G528" s="9"/>
      <c r="H528" s="3"/>
      <c r="I528" s="3"/>
      <c r="J528" s="3"/>
      <c r="K528" s="3"/>
      <c r="L528" s="10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7"/>
      <c r="G529" s="9"/>
      <c r="H529" s="3"/>
      <c r="I529" s="3"/>
      <c r="J529" s="3"/>
      <c r="K529" s="3"/>
      <c r="L529" s="10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7"/>
      <c r="G530" s="9"/>
      <c r="H530" s="3"/>
      <c r="I530" s="3"/>
      <c r="J530" s="3"/>
      <c r="K530" s="3"/>
      <c r="L530" s="10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7"/>
      <c r="G531" s="9"/>
      <c r="H531" s="3"/>
      <c r="I531" s="3"/>
      <c r="J531" s="3"/>
      <c r="K531" s="3"/>
      <c r="L531" s="10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7"/>
      <c r="G532" s="9"/>
      <c r="H532" s="3"/>
      <c r="I532" s="3"/>
      <c r="J532" s="3"/>
      <c r="K532" s="3"/>
      <c r="L532" s="10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7"/>
      <c r="G533" s="9"/>
      <c r="H533" s="3"/>
      <c r="I533" s="3"/>
      <c r="J533" s="3"/>
      <c r="K533" s="3"/>
      <c r="L533" s="10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7"/>
      <c r="G534" s="9"/>
      <c r="H534" s="3"/>
      <c r="I534" s="3"/>
      <c r="J534" s="3"/>
      <c r="K534" s="3"/>
      <c r="L534" s="10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7"/>
      <c r="G535" s="9"/>
      <c r="H535" s="3"/>
      <c r="I535" s="3"/>
      <c r="J535" s="3"/>
      <c r="K535" s="3"/>
      <c r="L535" s="10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7"/>
      <c r="G536" s="9"/>
      <c r="H536" s="3"/>
      <c r="I536" s="3"/>
      <c r="J536" s="3"/>
      <c r="K536" s="3"/>
      <c r="L536" s="10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7"/>
      <c r="G537" s="9"/>
      <c r="H537" s="3"/>
      <c r="I537" s="3"/>
      <c r="J537" s="3"/>
      <c r="K537" s="3"/>
      <c r="L537" s="10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7"/>
      <c r="G538" s="9"/>
      <c r="H538" s="3"/>
      <c r="I538" s="3"/>
      <c r="J538" s="3"/>
      <c r="K538" s="3"/>
      <c r="L538" s="10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7"/>
      <c r="G539" s="9"/>
      <c r="H539" s="3"/>
      <c r="I539" s="3"/>
      <c r="J539" s="3"/>
      <c r="K539" s="3"/>
      <c r="L539" s="10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7"/>
      <c r="G540" s="9"/>
      <c r="H540" s="3"/>
      <c r="I540" s="3"/>
      <c r="J540" s="3"/>
      <c r="K540" s="3"/>
      <c r="L540" s="10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7"/>
      <c r="G541" s="9"/>
      <c r="H541" s="3"/>
      <c r="I541" s="3"/>
      <c r="J541" s="3"/>
      <c r="K541" s="3"/>
      <c r="L541" s="10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7"/>
      <c r="G542" s="9"/>
      <c r="H542" s="3"/>
      <c r="I542" s="3"/>
      <c r="J542" s="3"/>
      <c r="K542" s="3"/>
      <c r="L542" s="10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7"/>
      <c r="G543" s="9"/>
      <c r="H543" s="3"/>
      <c r="I543" s="3"/>
      <c r="J543" s="3"/>
      <c r="K543" s="3"/>
      <c r="L543" s="10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7"/>
      <c r="G544" s="9"/>
      <c r="H544" s="3"/>
      <c r="I544" s="3"/>
      <c r="J544" s="3"/>
      <c r="K544" s="3"/>
      <c r="L544" s="10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7"/>
      <c r="G545" s="9"/>
      <c r="H545" s="3"/>
      <c r="I545" s="3"/>
      <c r="J545" s="3"/>
      <c r="K545" s="3"/>
      <c r="L545" s="10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7"/>
      <c r="G546" s="9"/>
      <c r="H546" s="3"/>
      <c r="I546" s="3"/>
      <c r="J546" s="3"/>
      <c r="K546" s="3"/>
      <c r="L546" s="10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7"/>
      <c r="G547" s="9"/>
      <c r="H547" s="3"/>
      <c r="I547" s="3"/>
      <c r="J547" s="3"/>
      <c r="K547" s="3"/>
      <c r="L547" s="10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7"/>
      <c r="G548" s="9"/>
      <c r="H548" s="3"/>
      <c r="I548" s="3"/>
      <c r="J548" s="3"/>
      <c r="K548" s="3"/>
      <c r="L548" s="10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7"/>
      <c r="G549" s="9"/>
      <c r="H549" s="3"/>
      <c r="I549" s="3"/>
      <c r="J549" s="3"/>
      <c r="K549" s="3"/>
      <c r="L549" s="10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7"/>
      <c r="G550" s="9"/>
      <c r="H550" s="3"/>
      <c r="I550" s="3"/>
      <c r="J550" s="3"/>
      <c r="K550" s="3"/>
      <c r="L550" s="10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7"/>
      <c r="G551" s="9"/>
      <c r="H551" s="3"/>
      <c r="I551" s="3"/>
      <c r="J551" s="3"/>
      <c r="K551" s="3"/>
      <c r="L551" s="10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7"/>
      <c r="G552" s="9"/>
      <c r="H552" s="3"/>
      <c r="I552" s="3"/>
      <c r="J552" s="3"/>
      <c r="K552" s="3"/>
      <c r="L552" s="10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7"/>
      <c r="G553" s="9"/>
      <c r="H553" s="3"/>
      <c r="I553" s="3"/>
      <c r="J553" s="3"/>
      <c r="K553" s="3"/>
      <c r="L553" s="10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7"/>
      <c r="G554" s="9"/>
      <c r="H554" s="3"/>
      <c r="I554" s="3"/>
      <c r="J554" s="3"/>
      <c r="K554" s="3"/>
      <c r="L554" s="10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7"/>
      <c r="G555" s="9"/>
      <c r="H555" s="3"/>
      <c r="I555" s="3"/>
      <c r="J555" s="3"/>
      <c r="K555" s="3"/>
      <c r="L555" s="10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7"/>
      <c r="G556" s="9"/>
      <c r="H556" s="3"/>
      <c r="I556" s="3"/>
      <c r="J556" s="3"/>
      <c r="K556" s="3"/>
      <c r="L556" s="10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7"/>
      <c r="G557" s="9"/>
      <c r="H557" s="3"/>
      <c r="I557" s="3"/>
      <c r="J557" s="3"/>
      <c r="K557" s="3"/>
      <c r="L557" s="10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7"/>
      <c r="G558" s="9"/>
      <c r="H558" s="3"/>
      <c r="I558" s="3"/>
      <c r="J558" s="3"/>
      <c r="K558" s="3"/>
      <c r="L558" s="10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7"/>
      <c r="G559" s="9"/>
      <c r="H559" s="3"/>
      <c r="I559" s="3"/>
      <c r="J559" s="3"/>
      <c r="K559" s="3"/>
      <c r="L559" s="10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7"/>
      <c r="G560" s="9"/>
      <c r="H560" s="3"/>
      <c r="I560" s="3"/>
      <c r="J560" s="3"/>
      <c r="K560" s="3"/>
      <c r="L560" s="10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7"/>
      <c r="G561" s="9"/>
      <c r="H561" s="3"/>
      <c r="I561" s="3"/>
      <c r="J561" s="3"/>
      <c r="K561" s="3"/>
      <c r="L561" s="10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7"/>
      <c r="G562" s="9"/>
      <c r="H562" s="3"/>
      <c r="I562" s="3"/>
      <c r="J562" s="3"/>
      <c r="K562" s="3"/>
      <c r="L562" s="10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7"/>
      <c r="G563" s="9"/>
      <c r="H563" s="3"/>
      <c r="I563" s="3"/>
      <c r="J563" s="3"/>
      <c r="K563" s="3"/>
      <c r="L563" s="10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7"/>
      <c r="G564" s="9"/>
      <c r="H564" s="3"/>
      <c r="I564" s="3"/>
      <c r="J564" s="3"/>
      <c r="K564" s="3"/>
      <c r="L564" s="10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7"/>
      <c r="G565" s="9"/>
      <c r="H565" s="3"/>
      <c r="I565" s="3"/>
      <c r="J565" s="3"/>
      <c r="K565" s="3"/>
      <c r="L565" s="10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7"/>
      <c r="G566" s="9"/>
      <c r="H566" s="3"/>
      <c r="I566" s="3"/>
      <c r="J566" s="3"/>
      <c r="K566" s="3"/>
      <c r="L566" s="10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7"/>
      <c r="G567" s="9"/>
      <c r="H567" s="3"/>
      <c r="I567" s="3"/>
      <c r="J567" s="3"/>
      <c r="K567" s="3"/>
      <c r="L567" s="10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7"/>
      <c r="G568" s="9"/>
      <c r="H568" s="3"/>
      <c r="I568" s="3"/>
      <c r="J568" s="3"/>
      <c r="K568" s="3"/>
      <c r="L568" s="10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7"/>
      <c r="G569" s="9"/>
      <c r="H569" s="3"/>
      <c r="I569" s="3"/>
      <c r="J569" s="3"/>
      <c r="K569" s="3"/>
      <c r="L569" s="10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7"/>
      <c r="G570" s="9"/>
      <c r="H570" s="3"/>
      <c r="I570" s="3"/>
      <c r="J570" s="3"/>
      <c r="K570" s="3"/>
      <c r="L570" s="10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7"/>
      <c r="G571" s="9"/>
      <c r="H571" s="3"/>
      <c r="I571" s="3"/>
      <c r="J571" s="3"/>
      <c r="K571" s="3"/>
      <c r="L571" s="10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7"/>
      <c r="G572" s="9"/>
      <c r="H572" s="3"/>
      <c r="I572" s="3"/>
      <c r="J572" s="3"/>
      <c r="K572" s="3"/>
      <c r="L572" s="10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7"/>
      <c r="G573" s="9"/>
      <c r="H573" s="3"/>
      <c r="I573" s="3"/>
      <c r="J573" s="3"/>
      <c r="K573" s="3"/>
      <c r="L573" s="10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7"/>
      <c r="G574" s="9"/>
      <c r="H574" s="3"/>
      <c r="I574" s="3"/>
      <c r="J574" s="3"/>
      <c r="K574" s="3"/>
      <c r="L574" s="10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7"/>
      <c r="G575" s="9"/>
      <c r="H575" s="3"/>
      <c r="I575" s="3"/>
      <c r="J575" s="3"/>
      <c r="K575" s="3"/>
      <c r="L575" s="10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7"/>
      <c r="G576" s="9"/>
      <c r="H576" s="3"/>
      <c r="I576" s="3"/>
      <c r="J576" s="3"/>
      <c r="K576" s="3"/>
      <c r="L576" s="10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7"/>
      <c r="G577" s="9"/>
      <c r="H577" s="3"/>
      <c r="I577" s="3"/>
      <c r="J577" s="3"/>
      <c r="K577" s="3"/>
      <c r="L577" s="10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7"/>
      <c r="G578" s="9"/>
      <c r="H578" s="3"/>
      <c r="I578" s="3"/>
      <c r="J578" s="3"/>
      <c r="K578" s="3"/>
      <c r="L578" s="10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7"/>
      <c r="G579" s="9"/>
      <c r="H579" s="3"/>
      <c r="I579" s="3"/>
      <c r="J579" s="3"/>
      <c r="K579" s="3"/>
      <c r="L579" s="10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7"/>
      <c r="G580" s="9"/>
      <c r="H580" s="3"/>
      <c r="I580" s="3"/>
      <c r="J580" s="3"/>
      <c r="K580" s="3"/>
      <c r="L580" s="10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7"/>
      <c r="G581" s="9"/>
      <c r="H581" s="3"/>
      <c r="I581" s="3"/>
      <c r="J581" s="3"/>
      <c r="K581" s="3"/>
      <c r="L581" s="10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7"/>
      <c r="G582" s="9"/>
      <c r="H582" s="3"/>
      <c r="I582" s="3"/>
      <c r="J582" s="3"/>
      <c r="K582" s="3"/>
      <c r="L582" s="10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7"/>
      <c r="G583" s="9"/>
      <c r="H583" s="3"/>
      <c r="I583" s="3"/>
      <c r="J583" s="3"/>
      <c r="K583" s="3"/>
      <c r="L583" s="10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7"/>
      <c r="G584" s="9"/>
      <c r="H584" s="3"/>
      <c r="I584" s="3"/>
      <c r="J584" s="3"/>
      <c r="K584" s="3"/>
      <c r="L584" s="10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7"/>
      <c r="G585" s="9"/>
      <c r="H585" s="3"/>
      <c r="I585" s="3"/>
      <c r="J585" s="3"/>
      <c r="K585" s="3"/>
      <c r="L585" s="10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7"/>
      <c r="G586" s="9"/>
      <c r="H586" s="3"/>
      <c r="I586" s="3"/>
      <c r="J586" s="3"/>
      <c r="K586" s="3"/>
      <c r="L586" s="10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7"/>
      <c r="G587" s="9"/>
      <c r="H587" s="3"/>
      <c r="I587" s="3"/>
      <c r="J587" s="3"/>
      <c r="K587" s="3"/>
      <c r="L587" s="10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7"/>
      <c r="G588" s="9"/>
      <c r="H588" s="3"/>
      <c r="I588" s="3"/>
      <c r="J588" s="3"/>
      <c r="K588" s="3"/>
      <c r="L588" s="10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7"/>
      <c r="G589" s="9"/>
      <c r="H589" s="3"/>
      <c r="I589" s="3"/>
      <c r="J589" s="3"/>
      <c r="K589" s="3"/>
      <c r="L589" s="10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7"/>
      <c r="G590" s="9"/>
      <c r="H590" s="3"/>
      <c r="I590" s="3"/>
      <c r="J590" s="3"/>
      <c r="K590" s="3"/>
      <c r="L590" s="10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7"/>
      <c r="G591" s="9"/>
      <c r="H591" s="3"/>
      <c r="I591" s="3"/>
      <c r="J591" s="3"/>
      <c r="K591" s="3"/>
      <c r="L591" s="10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7"/>
      <c r="G592" s="9"/>
      <c r="H592" s="3"/>
      <c r="I592" s="3"/>
      <c r="J592" s="3"/>
      <c r="K592" s="3"/>
      <c r="L592" s="10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7"/>
      <c r="G593" s="9"/>
      <c r="H593" s="3"/>
      <c r="I593" s="3"/>
      <c r="J593" s="3"/>
      <c r="K593" s="3"/>
      <c r="L593" s="10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7"/>
      <c r="G594" s="9"/>
      <c r="H594" s="3"/>
      <c r="I594" s="3"/>
      <c r="J594" s="3"/>
      <c r="K594" s="3"/>
      <c r="L594" s="10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7"/>
      <c r="G595" s="9"/>
      <c r="H595" s="3"/>
      <c r="I595" s="3"/>
      <c r="J595" s="3"/>
      <c r="K595" s="3"/>
      <c r="L595" s="10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7"/>
      <c r="G596" s="9"/>
      <c r="H596" s="3"/>
      <c r="I596" s="3"/>
      <c r="J596" s="3"/>
      <c r="K596" s="3"/>
      <c r="L596" s="10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7"/>
      <c r="G597" s="9"/>
      <c r="H597" s="3"/>
      <c r="I597" s="3"/>
      <c r="J597" s="3"/>
      <c r="K597" s="3"/>
      <c r="L597" s="10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7"/>
      <c r="G598" s="9"/>
      <c r="H598" s="3"/>
      <c r="I598" s="3"/>
      <c r="J598" s="3"/>
      <c r="K598" s="3"/>
      <c r="L598" s="10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7"/>
      <c r="G599" s="9"/>
      <c r="H599" s="3"/>
      <c r="I599" s="3"/>
      <c r="J599" s="3"/>
      <c r="K599" s="3"/>
      <c r="L599" s="10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7"/>
      <c r="G600" s="9"/>
      <c r="H600" s="3"/>
      <c r="I600" s="3"/>
      <c r="J600" s="3"/>
      <c r="K600" s="3"/>
      <c r="L600" s="10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7"/>
      <c r="G601" s="9"/>
      <c r="H601" s="3"/>
      <c r="I601" s="3"/>
      <c r="J601" s="3"/>
      <c r="K601" s="3"/>
      <c r="L601" s="10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7"/>
      <c r="G602" s="9"/>
      <c r="H602" s="3"/>
      <c r="I602" s="3"/>
      <c r="J602" s="3"/>
      <c r="K602" s="3"/>
      <c r="L602" s="10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7"/>
      <c r="G603" s="9"/>
      <c r="H603" s="3"/>
      <c r="I603" s="3"/>
      <c r="J603" s="3"/>
      <c r="K603" s="3"/>
      <c r="L603" s="10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7"/>
      <c r="G604" s="9"/>
      <c r="H604" s="3"/>
      <c r="I604" s="3"/>
      <c r="J604" s="3"/>
      <c r="K604" s="3"/>
      <c r="L604" s="10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7"/>
      <c r="G605" s="9"/>
      <c r="H605" s="3"/>
      <c r="I605" s="3"/>
      <c r="J605" s="3"/>
      <c r="K605" s="3"/>
      <c r="L605" s="10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7"/>
      <c r="G606" s="9"/>
      <c r="H606" s="3"/>
      <c r="I606" s="3"/>
      <c r="J606" s="3"/>
      <c r="K606" s="3"/>
      <c r="L606" s="10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7"/>
      <c r="G607" s="9"/>
      <c r="H607" s="3"/>
      <c r="I607" s="3"/>
      <c r="J607" s="3"/>
      <c r="K607" s="3"/>
      <c r="L607" s="10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7"/>
      <c r="G608" s="9"/>
      <c r="H608" s="3"/>
      <c r="I608" s="3"/>
      <c r="J608" s="3"/>
      <c r="K608" s="3"/>
      <c r="L608" s="10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7"/>
      <c r="G609" s="9"/>
      <c r="H609" s="3"/>
      <c r="I609" s="3"/>
      <c r="J609" s="3"/>
      <c r="K609" s="3"/>
      <c r="L609" s="10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7"/>
      <c r="G610" s="9"/>
      <c r="H610" s="3"/>
      <c r="I610" s="3"/>
      <c r="J610" s="3"/>
      <c r="K610" s="3"/>
      <c r="L610" s="10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7"/>
      <c r="G611" s="9"/>
      <c r="H611" s="3"/>
      <c r="I611" s="3"/>
      <c r="J611" s="3"/>
      <c r="K611" s="3"/>
      <c r="L611" s="10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7"/>
      <c r="G612" s="9"/>
      <c r="H612" s="3"/>
      <c r="I612" s="3"/>
      <c r="J612" s="3"/>
      <c r="K612" s="3"/>
      <c r="L612" s="10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7"/>
      <c r="G613" s="9"/>
      <c r="H613" s="3"/>
      <c r="I613" s="3"/>
      <c r="J613" s="3"/>
      <c r="K613" s="3"/>
      <c r="L613" s="10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7"/>
      <c r="G614" s="9"/>
      <c r="H614" s="3"/>
      <c r="I614" s="3"/>
      <c r="J614" s="3"/>
      <c r="K614" s="3"/>
      <c r="L614" s="10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7"/>
      <c r="G615" s="9"/>
      <c r="H615" s="3"/>
      <c r="I615" s="3"/>
      <c r="J615" s="3"/>
      <c r="K615" s="3"/>
      <c r="L615" s="10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7"/>
      <c r="G616" s="9"/>
      <c r="H616" s="3"/>
      <c r="I616" s="3"/>
      <c r="J616" s="3"/>
      <c r="K616" s="3"/>
      <c r="L616" s="10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7"/>
      <c r="G617" s="9"/>
      <c r="H617" s="3"/>
      <c r="I617" s="3"/>
      <c r="J617" s="3"/>
      <c r="K617" s="3"/>
      <c r="L617" s="10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7"/>
      <c r="G618" s="9"/>
      <c r="H618" s="3"/>
      <c r="I618" s="3"/>
      <c r="J618" s="3"/>
      <c r="K618" s="3"/>
      <c r="L618" s="10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7"/>
      <c r="G619" s="9"/>
      <c r="H619" s="3"/>
      <c r="I619" s="3"/>
      <c r="J619" s="3"/>
      <c r="K619" s="3"/>
      <c r="L619" s="10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7"/>
      <c r="G620" s="9"/>
      <c r="H620" s="3"/>
      <c r="I620" s="3"/>
      <c r="J620" s="3"/>
      <c r="K620" s="3"/>
      <c r="L620" s="10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7"/>
      <c r="G621" s="9"/>
      <c r="H621" s="3"/>
      <c r="I621" s="3"/>
      <c r="J621" s="3"/>
      <c r="K621" s="3"/>
      <c r="L621" s="10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7"/>
      <c r="G622" s="9"/>
      <c r="H622" s="3"/>
      <c r="I622" s="3"/>
      <c r="J622" s="3"/>
      <c r="K622" s="3"/>
      <c r="L622" s="10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7"/>
      <c r="G623" s="9"/>
      <c r="H623" s="3"/>
      <c r="I623" s="3"/>
      <c r="J623" s="3"/>
      <c r="K623" s="3"/>
      <c r="L623" s="10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7"/>
      <c r="G624" s="9"/>
      <c r="H624" s="3"/>
      <c r="I624" s="3"/>
      <c r="J624" s="3"/>
      <c r="K624" s="3"/>
      <c r="L624" s="10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7"/>
      <c r="G625" s="9"/>
      <c r="H625" s="3"/>
      <c r="I625" s="3"/>
      <c r="J625" s="3"/>
      <c r="K625" s="3"/>
      <c r="L625" s="10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7"/>
      <c r="G626" s="9"/>
      <c r="H626" s="3"/>
      <c r="I626" s="3"/>
      <c r="J626" s="3"/>
      <c r="K626" s="3"/>
      <c r="L626" s="10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7"/>
      <c r="G627" s="9"/>
      <c r="H627" s="3"/>
      <c r="I627" s="3"/>
      <c r="J627" s="3"/>
      <c r="K627" s="3"/>
      <c r="L627" s="10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7"/>
      <c r="G628" s="9"/>
      <c r="H628" s="3"/>
      <c r="I628" s="3"/>
      <c r="J628" s="3"/>
      <c r="K628" s="3"/>
      <c r="L628" s="10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7"/>
      <c r="G629" s="9"/>
      <c r="H629" s="3"/>
      <c r="I629" s="3"/>
      <c r="J629" s="3"/>
      <c r="K629" s="3"/>
      <c r="L629" s="10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7"/>
      <c r="G630" s="9"/>
      <c r="H630" s="3"/>
      <c r="I630" s="3"/>
      <c r="J630" s="3"/>
      <c r="K630" s="3"/>
      <c r="L630" s="10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7"/>
      <c r="G631" s="9"/>
      <c r="H631" s="3"/>
      <c r="I631" s="3"/>
      <c r="J631" s="3"/>
      <c r="K631" s="3"/>
      <c r="L631" s="10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7"/>
      <c r="G632" s="9"/>
      <c r="H632" s="3"/>
      <c r="I632" s="3"/>
      <c r="J632" s="3"/>
      <c r="K632" s="3"/>
      <c r="L632" s="10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7"/>
      <c r="G633" s="9"/>
      <c r="H633" s="3"/>
      <c r="I633" s="3"/>
      <c r="J633" s="3"/>
      <c r="K633" s="3"/>
      <c r="L633" s="10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7"/>
      <c r="G634" s="9"/>
      <c r="H634" s="3"/>
      <c r="I634" s="3"/>
      <c r="J634" s="3"/>
      <c r="K634" s="3"/>
      <c r="L634" s="10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7"/>
      <c r="G635" s="9"/>
      <c r="H635" s="3"/>
      <c r="I635" s="3"/>
      <c r="J635" s="3"/>
      <c r="K635" s="3"/>
      <c r="L635" s="10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7"/>
      <c r="G636" s="9"/>
      <c r="H636" s="3"/>
      <c r="I636" s="3"/>
      <c r="J636" s="3"/>
      <c r="K636" s="3"/>
      <c r="L636" s="10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7"/>
      <c r="G637" s="9"/>
      <c r="H637" s="3"/>
      <c r="I637" s="3"/>
      <c r="J637" s="3"/>
      <c r="K637" s="3"/>
      <c r="L637" s="10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7"/>
      <c r="G638" s="9"/>
      <c r="H638" s="3"/>
      <c r="I638" s="3"/>
      <c r="J638" s="3"/>
      <c r="K638" s="3"/>
      <c r="L638" s="10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7"/>
      <c r="G639" s="9"/>
      <c r="H639" s="3"/>
      <c r="I639" s="3"/>
      <c r="J639" s="3"/>
      <c r="K639" s="3"/>
      <c r="L639" s="10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7"/>
      <c r="G640" s="9"/>
      <c r="H640" s="3"/>
      <c r="I640" s="3"/>
      <c r="J640" s="3"/>
      <c r="K640" s="3"/>
      <c r="L640" s="10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7"/>
      <c r="G641" s="9"/>
      <c r="H641" s="3"/>
      <c r="I641" s="3"/>
      <c r="J641" s="3"/>
      <c r="K641" s="3"/>
      <c r="L641" s="10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7"/>
      <c r="G642" s="9"/>
      <c r="H642" s="3"/>
      <c r="I642" s="3"/>
      <c r="J642" s="3"/>
      <c r="K642" s="3"/>
      <c r="L642" s="10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7"/>
      <c r="G643" s="9"/>
      <c r="H643" s="3"/>
      <c r="I643" s="3"/>
      <c r="J643" s="3"/>
      <c r="K643" s="3"/>
      <c r="L643" s="10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7"/>
      <c r="G644" s="9"/>
      <c r="H644" s="3"/>
      <c r="I644" s="3"/>
      <c r="J644" s="3"/>
      <c r="K644" s="3"/>
      <c r="L644" s="10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7"/>
      <c r="G645" s="9"/>
      <c r="H645" s="3"/>
      <c r="I645" s="3"/>
      <c r="J645" s="3"/>
      <c r="K645" s="3"/>
      <c r="L645" s="10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7"/>
      <c r="G646" s="9"/>
      <c r="H646" s="3"/>
      <c r="I646" s="3"/>
      <c r="J646" s="3"/>
      <c r="K646" s="3"/>
      <c r="L646" s="10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7"/>
      <c r="G647" s="9"/>
      <c r="H647" s="3"/>
      <c r="I647" s="3"/>
      <c r="J647" s="3"/>
      <c r="K647" s="3"/>
      <c r="L647" s="10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7"/>
      <c r="G648" s="9"/>
      <c r="H648" s="3"/>
      <c r="I648" s="3"/>
      <c r="J648" s="3"/>
      <c r="K648" s="3"/>
      <c r="L648" s="10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7"/>
      <c r="G649" s="9"/>
      <c r="H649" s="3"/>
      <c r="I649" s="3"/>
      <c r="J649" s="3"/>
      <c r="K649" s="3"/>
      <c r="L649" s="10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7"/>
      <c r="G650" s="9"/>
      <c r="H650" s="3"/>
      <c r="I650" s="3"/>
      <c r="J650" s="3"/>
      <c r="K650" s="3"/>
      <c r="L650" s="10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7"/>
      <c r="G651" s="9"/>
      <c r="H651" s="3"/>
      <c r="I651" s="3"/>
      <c r="J651" s="3"/>
      <c r="K651" s="3"/>
      <c r="L651" s="10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7"/>
      <c r="G652" s="9"/>
      <c r="H652" s="3"/>
      <c r="I652" s="3"/>
      <c r="J652" s="3"/>
      <c r="K652" s="3"/>
      <c r="L652" s="10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7"/>
      <c r="G653" s="9"/>
      <c r="H653" s="3"/>
      <c r="I653" s="3"/>
      <c r="J653" s="3"/>
      <c r="K653" s="3"/>
      <c r="L653" s="10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7"/>
      <c r="G654" s="9"/>
      <c r="H654" s="3"/>
      <c r="I654" s="3"/>
      <c r="J654" s="3"/>
      <c r="K654" s="3"/>
      <c r="L654" s="10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7"/>
      <c r="G655" s="9"/>
      <c r="H655" s="3"/>
      <c r="I655" s="3"/>
      <c r="J655" s="3"/>
      <c r="K655" s="3"/>
      <c r="L655" s="10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7"/>
      <c r="G656" s="9"/>
      <c r="H656" s="3"/>
      <c r="I656" s="3"/>
      <c r="J656" s="3"/>
      <c r="K656" s="3"/>
      <c r="L656" s="10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7"/>
      <c r="G657" s="9"/>
      <c r="H657" s="3"/>
      <c r="I657" s="3"/>
      <c r="J657" s="3"/>
      <c r="K657" s="3"/>
      <c r="L657" s="10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7"/>
      <c r="G658" s="9"/>
      <c r="H658" s="3"/>
      <c r="I658" s="3"/>
      <c r="J658" s="3"/>
      <c r="K658" s="3"/>
      <c r="L658" s="10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7"/>
      <c r="G659" s="9"/>
      <c r="H659" s="3"/>
      <c r="I659" s="3"/>
      <c r="J659" s="3"/>
      <c r="K659" s="3"/>
      <c r="L659" s="10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7"/>
      <c r="G660" s="9"/>
      <c r="H660" s="3"/>
      <c r="I660" s="3"/>
      <c r="J660" s="3"/>
      <c r="K660" s="3"/>
      <c r="L660" s="10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7"/>
      <c r="G661" s="9"/>
      <c r="H661" s="3"/>
      <c r="I661" s="3"/>
      <c r="J661" s="3"/>
      <c r="K661" s="3"/>
      <c r="L661" s="10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7"/>
      <c r="G662" s="9"/>
      <c r="H662" s="3"/>
      <c r="I662" s="3"/>
      <c r="J662" s="3"/>
      <c r="K662" s="3"/>
      <c r="L662" s="10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7"/>
      <c r="G663" s="9"/>
      <c r="H663" s="3"/>
      <c r="I663" s="3"/>
      <c r="J663" s="3"/>
      <c r="K663" s="3"/>
      <c r="L663" s="10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7"/>
      <c r="G664" s="9"/>
      <c r="H664" s="3"/>
      <c r="I664" s="3"/>
      <c r="J664" s="3"/>
      <c r="K664" s="3"/>
      <c r="L664" s="10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7"/>
      <c r="G665" s="9"/>
      <c r="H665" s="3"/>
      <c r="I665" s="3"/>
      <c r="J665" s="3"/>
      <c r="K665" s="3"/>
      <c r="L665" s="10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7"/>
      <c r="G666" s="9"/>
      <c r="H666" s="3"/>
      <c r="I666" s="3"/>
      <c r="J666" s="3"/>
      <c r="K666" s="3"/>
      <c r="L666" s="10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7"/>
      <c r="G667" s="9"/>
      <c r="H667" s="3"/>
      <c r="I667" s="3"/>
      <c r="J667" s="3"/>
      <c r="K667" s="3"/>
      <c r="L667" s="10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7"/>
      <c r="G668" s="9"/>
      <c r="H668" s="3"/>
      <c r="I668" s="3"/>
      <c r="J668" s="3"/>
      <c r="K668" s="3"/>
      <c r="L668" s="10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7"/>
      <c r="G669" s="9"/>
      <c r="H669" s="3"/>
      <c r="I669" s="3"/>
      <c r="J669" s="3"/>
      <c r="K669" s="3"/>
      <c r="L669" s="10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7"/>
      <c r="G670" s="9"/>
      <c r="H670" s="3"/>
      <c r="I670" s="3"/>
      <c r="J670" s="3"/>
      <c r="K670" s="3"/>
      <c r="L670" s="10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7"/>
      <c r="G671" s="9"/>
      <c r="H671" s="3"/>
      <c r="I671" s="3"/>
      <c r="J671" s="3"/>
      <c r="K671" s="3"/>
      <c r="L671" s="10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7"/>
      <c r="G672" s="9"/>
      <c r="H672" s="3"/>
      <c r="I672" s="3"/>
      <c r="J672" s="3"/>
      <c r="K672" s="3"/>
      <c r="L672" s="10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7"/>
      <c r="G673" s="9"/>
      <c r="H673" s="3"/>
      <c r="I673" s="3"/>
      <c r="J673" s="3"/>
      <c r="K673" s="3"/>
      <c r="L673" s="10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7"/>
      <c r="G674" s="9"/>
      <c r="H674" s="3"/>
      <c r="I674" s="3"/>
      <c r="J674" s="3"/>
      <c r="K674" s="3"/>
      <c r="L674" s="10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7"/>
      <c r="G675" s="9"/>
      <c r="H675" s="3"/>
      <c r="I675" s="3"/>
      <c r="J675" s="3"/>
      <c r="K675" s="3"/>
      <c r="L675" s="10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7"/>
      <c r="G676" s="9"/>
      <c r="H676" s="3"/>
      <c r="I676" s="3"/>
      <c r="J676" s="3"/>
      <c r="K676" s="3"/>
      <c r="L676" s="10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7"/>
      <c r="G677" s="9"/>
      <c r="H677" s="3"/>
      <c r="I677" s="3"/>
      <c r="J677" s="3"/>
      <c r="K677" s="3"/>
      <c r="L677" s="10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7"/>
      <c r="G678" s="9"/>
      <c r="H678" s="3"/>
      <c r="I678" s="3"/>
      <c r="J678" s="3"/>
      <c r="K678" s="3"/>
      <c r="L678" s="10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7"/>
      <c r="G679" s="9"/>
      <c r="H679" s="3"/>
      <c r="I679" s="3"/>
      <c r="J679" s="3"/>
      <c r="K679" s="3"/>
      <c r="L679" s="10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7"/>
      <c r="G680" s="9"/>
      <c r="H680" s="3"/>
      <c r="I680" s="3"/>
      <c r="J680" s="3"/>
      <c r="K680" s="3"/>
      <c r="L680" s="10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7"/>
      <c r="G681" s="9"/>
      <c r="H681" s="3"/>
      <c r="I681" s="3"/>
      <c r="J681" s="3"/>
      <c r="K681" s="3"/>
      <c r="L681" s="10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7"/>
      <c r="G682" s="9"/>
      <c r="H682" s="3"/>
      <c r="I682" s="3"/>
      <c r="J682" s="3"/>
      <c r="K682" s="3"/>
      <c r="L682" s="10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7"/>
      <c r="G683" s="9"/>
      <c r="H683" s="3"/>
      <c r="I683" s="3"/>
      <c r="J683" s="3"/>
      <c r="K683" s="3"/>
      <c r="L683" s="10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7"/>
      <c r="G684" s="9"/>
      <c r="H684" s="3"/>
      <c r="I684" s="3"/>
      <c r="J684" s="3"/>
      <c r="K684" s="3"/>
      <c r="L684" s="10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7"/>
      <c r="G685" s="9"/>
      <c r="H685" s="3"/>
      <c r="I685" s="3"/>
      <c r="J685" s="3"/>
      <c r="K685" s="3"/>
      <c r="L685" s="10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7"/>
      <c r="G686" s="9"/>
      <c r="H686" s="3"/>
      <c r="I686" s="3"/>
      <c r="J686" s="3"/>
      <c r="K686" s="3"/>
      <c r="L686" s="10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7"/>
      <c r="G687" s="9"/>
      <c r="H687" s="3"/>
      <c r="I687" s="3"/>
      <c r="J687" s="3"/>
      <c r="K687" s="3"/>
      <c r="L687" s="10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7"/>
      <c r="G688" s="9"/>
      <c r="H688" s="3"/>
      <c r="I688" s="3"/>
      <c r="J688" s="3"/>
      <c r="K688" s="3"/>
      <c r="L688" s="10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7"/>
      <c r="G689" s="9"/>
      <c r="H689" s="3"/>
      <c r="I689" s="3"/>
      <c r="J689" s="3"/>
      <c r="K689" s="3"/>
      <c r="L689" s="10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7"/>
      <c r="G690" s="9"/>
      <c r="H690" s="3"/>
      <c r="I690" s="3"/>
      <c r="J690" s="3"/>
      <c r="K690" s="3"/>
      <c r="L690" s="10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7"/>
      <c r="G691" s="9"/>
      <c r="H691" s="3"/>
      <c r="I691" s="3"/>
      <c r="J691" s="3"/>
      <c r="K691" s="3"/>
      <c r="L691" s="10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7"/>
      <c r="G692" s="9"/>
      <c r="H692" s="3"/>
      <c r="I692" s="3"/>
      <c r="J692" s="3"/>
      <c r="K692" s="3"/>
      <c r="L692" s="10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7"/>
      <c r="G693" s="9"/>
      <c r="H693" s="3"/>
      <c r="I693" s="3"/>
      <c r="J693" s="3"/>
      <c r="K693" s="3"/>
      <c r="L693" s="10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7"/>
      <c r="G694" s="9"/>
      <c r="H694" s="3"/>
      <c r="I694" s="3"/>
      <c r="J694" s="3"/>
      <c r="K694" s="3"/>
      <c r="L694" s="10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7"/>
      <c r="G695" s="9"/>
      <c r="H695" s="3"/>
      <c r="I695" s="3"/>
      <c r="J695" s="3"/>
      <c r="K695" s="3"/>
      <c r="L695" s="10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7"/>
      <c r="G696" s="9"/>
      <c r="H696" s="3"/>
      <c r="I696" s="3"/>
      <c r="J696" s="3"/>
      <c r="K696" s="3"/>
      <c r="L696" s="10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7"/>
      <c r="G697" s="9"/>
      <c r="H697" s="3"/>
      <c r="I697" s="3"/>
      <c r="J697" s="3"/>
      <c r="K697" s="3"/>
      <c r="L697" s="10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7"/>
      <c r="G698" s="9"/>
      <c r="H698" s="3"/>
      <c r="I698" s="3"/>
      <c r="J698" s="3"/>
      <c r="K698" s="3"/>
      <c r="L698" s="10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7"/>
      <c r="G699" s="9"/>
      <c r="H699" s="3"/>
      <c r="I699" s="3"/>
      <c r="J699" s="3"/>
      <c r="K699" s="3"/>
      <c r="L699" s="10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7"/>
      <c r="G700" s="9"/>
      <c r="H700" s="3"/>
      <c r="I700" s="3"/>
      <c r="J700" s="3"/>
      <c r="K700" s="3"/>
      <c r="L700" s="10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7"/>
      <c r="G701" s="9"/>
      <c r="H701" s="3"/>
      <c r="I701" s="3"/>
      <c r="J701" s="3"/>
      <c r="K701" s="3"/>
      <c r="L701" s="10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7"/>
      <c r="G702" s="9"/>
      <c r="H702" s="3"/>
      <c r="I702" s="3"/>
      <c r="J702" s="3"/>
      <c r="K702" s="3"/>
      <c r="L702" s="10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7"/>
      <c r="G703" s="9"/>
      <c r="H703" s="3"/>
      <c r="I703" s="3"/>
      <c r="J703" s="3"/>
      <c r="K703" s="3"/>
      <c r="L703" s="10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7"/>
      <c r="G704" s="9"/>
      <c r="H704" s="3"/>
      <c r="I704" s="3"/>
      <c r="J704" s="3"/>
      <c r="K704" s="3"/>
      <c r="L704" s="10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7"/>
      <c r="G705" s="9"/>
      <c r="H705" s="3"/>
      <c r="I705" s="3"/>
      <c r="J705" s="3"/>
      <c r="K705" s="3"/>
      <c r="L705" s="10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7"/>
      <c r="G706" s="9"/>
      <c r="H706" s="3"/>
      <c r="I706" s="3"/>
      <c r="J706" s="3"/>
      <c r="K706" s="3"/>
      <c r="L706" s="10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7"/>
      <c r="G707" s="9"/>
      <c r="H707" s="3"/>
      <c r="I707" s="3"/>
      <c r="J707" s="3"/>
      <c r="K707" s="3"/>
      <c r="L707" s="10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7"/>
      <c r="G708" s="9"/>
      <c r="H708" s="3"/>
      <c r="I708" s="3"/>
      <c r="J708" s="3"/>
      <c r="K708" s="3"/>
      <c r="L708" s="10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7"/>
      <c r="G709" s="9"/>
      <c r="H709" s="3"/>
      <c r="I709" s="3"/>
      <c r="J709" s="3"/>
      <c r="K709" s="3"/>
      <c r="L709" s="10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7"/>
      <c r="G710" s="9"/>
      <c r="H710" s="3"/>
      <c r="I710" s="3"/>
      <c r="J710" s="3"/>
      <c r="K710" s="3"/>
      <c r="L710" s="10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7"/>
      <c r="G711" s="9"/>
      <c r="H711" s="3"/>
      <c r="I711" s="3"/>
      <c r="J711" s="3"/>
      <c r="K711" s="3"/>
      <c r="L711" s="10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7"/>
      <c r="G712" s="9"/>
      <c r="H712" s="3"/>
      <c r="I712" s="3"/>
      <c r="J712" s="3"/>
      <c r="K712" s="3"/>
      <c r="L712" s="10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7"/>
      <c r="G713" s="9"/>
      <c r="H713" s="3"/>
      <c r="I713" s="3"/>
      <c r="J713" s="3"/>
      <c r="K713" s="3"/>
      <c r="L713" s="10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7"/>
      <c r="G714" s="9"/>
      <c r="H714" s="3"/>
      <c r="I714" s="3"/>
      <c r="J714" s="3"/>
      <c r="K714" s="3"/>
      <c r="L714" s="10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7"/>
      <c r="G715" s="9"/>
      <c r="H715" s="3"/>
      <c r="I715" s="3"/>
      <c r="J715" s="3"/>
      <c r="K715" s="3"/>
      <c r="L715" s="10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7"/>
      <c r="G716" s="9"/>
      <c r="H716" s="3"/>
      <c r="I716" s="3"/>
      <c r="J716" s="3"/>
      <c r="K716" s="3"/>
      <c r="L716" s="10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7"/>
      <c r="G717" s="9"/>
      <c r="H717" s="3"/>
      <c r="I717" s="3"/>
      <c r="J717" s="3"/>
      <c r="K717" s="3"/>
      <c r="L717" s="10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7"/>
      <c r="G718" s="9"/>
      <c r="H718" s="3"/>
      <c r="I718" s="3"/>
      <c r="J718" s="3"/>
      <c r="K718" s="3"/>
      <c r="L718" s="10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7"/>
      <c r="G719" s="9"/>
      <c r="H719" s="3"/>
      <c r="I719" s="3"/>
      <c r="J719" s="3"/>
      <c r="K719" s="3"/>
      <c r="L719" s="10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7"/>
      <c r="G720" s="9"/>
      <c r="H720" s="3"/>
      <c r="I720" s="3"/>
      <c r="J720" s="3"/>
      <c r="K720" s="3"/>
      <c r="L720" s="10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7"/>
      <c r="G721" s="9"/>
      <c r="H721" s="3"/>
      <c r="I721" s="3"/>
      <c r="J721" s="3"/>
      <c r="K721" s="3"/>
      <c r="L721" s="10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7"/>
      <c r="G722" s="9"/>
      <c r="H722" s="3"/>
      <c r="I722" s="3"/>
      <c r="J722" s="3"/>
      <c r="K722" s="3"/>
      <c r="L722" s="10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7"/>
      <c r="G723" s="9"/>
      <c r="H723" s="3"/>
      <c r="I723" s="3"/>
      <c r="J723" s="3"/>
      <c r="K723" s="3"/>
      <c r="L723" s="10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7"/>
      <c r="G724" s="9"/>
      <c r="H724" s="3"/>
      <c r="I724" s="3"/>
      <c r="J724" s="3"/>
      <c r="K724" s="3"/>
      <c r="L724" s="10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7"/>
      <c r="G725" s="9"/>
      <c r="H725" s="3"/>
      <c r="I725" s="3"/>
      <c r="J725" s="3"/>
      <c r="K725" s="3"/>
      <c r="L725" s="10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7"/>
      <c r="G726" s="9"/>
      <c r="H726" s="3"/>
      <c r="I726" s="3"/>
      <c r="J726" s="3"/>
      <c r="K726" s="3"/>
      <c r="L726" s="10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7"/>
      <c r="G727" s="9"/>
      <c r="H727" s="3"/>
      <c r="I727" s="3"/>
      <c r="J727" s="3"/>
      <c r="K727" s="3"/>
      <c r="L727" s="10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7"/>
      <c r="G728" s="9"/>
      <c r="H728" s="3"/>
      <c r="I728" s="3"/>
      <c r="J728" s="3"/>
      <c r="K728" s="3"/>
      <c r="L728" s="10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7"/>
      <c r="G729" s="9"/>
      <c r="H729" s="3"/>
      <c r="I729" s="3"/>
      <c r="J729" s="3"/>
      <c r="K729" s="3"/>
      <c r="L729" s="10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7"/>
      <c r="G730" s="9"/>
      <c r="H730" s="3"/>
      <c r="I730" s="3"/>
      <c r="J730" s="3"/>
      <c r="K730" s="3"/>
      <c r="L730" s="10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7"/>
      <c r="G731" s="9"/>
      <c r="H731" s="3"/>
      <c r="I731" s="3"/>
      <c r="J731" s="3"/>
      <c r="K731" s="3"/>
      <c r="L731" s="10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7"/>
      <c r="G732" s="9"/>
      <c r="H732" s="3"/>
      <c r="I732" s="3"/>
      <c r="J732" s="3"/>
      <c r="K732" s="3"/>
      <c r="L732" s="10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7"/>
      <c r="G733" s="9"/>
      <c r="H733" s="3"/>
      <c r="I733" s="3"/>
      <c r="J733" s="3"/>
      <c r="K733" s="3"/>
      <c r="L733" s="10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7"/>
      <c r="G734" s="9"/>
      <c r="H734" s="3"/>
      <c r="I734" s="3"/>
      <c r="J734" s="3"/>
      <c r="K734" s="3"/>
      <c r="L734" s="10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7"/>
      <c r="G735" s="9"/>
      <c r="H735" s="3"/>
      <c r="I735" s="3"/>
      <c r="J735" s="3"/>
      <c r="K735" s="3"/>
      <c r="L735" s="10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7"/>
      <c r="G736" s="9"/>
      <c r="H736" s="3"/>
      <c r="I736" s="3"/>
      <c r="J736" s="3"/>
      <c r="K736" s="3"/>
      <c r="L736" s="10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7"/>
      <c r="G737" s="9"/>
      <c r="H737" s="3"/>
      <c r="I737" s="3"/>
      <c r="J737" s="3"/>
      <c r="K737" s="3"/>
      <c r="L737" s="10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7"/>
      <c r="G738" s="9"/>
      <c r="H738" s="3"/>
      <c r="I738" s="3"/>
      <c r="J738" s="3"/>
      <c r="K738" s="3"/>
      <c r="L738" s="10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7"/>
      <c r="G739" s="9"/>
      <c r="H739" s="3"/>
      <c r="I739" s="3"/>
      <c r="J739" s="3"/>
      <c r="K739" s="3"/>
      <c r="L739" s="10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7"/>
      <c r="G740" s="9"/>
      <c r="H740" s="3"/>
      <c r="I740" s="3"/>
      <c r="J740" s="3"/>
      <c r="K740" s="3"/>
      <c r="L740" s="10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7"/>
      <c r="G741" s="9"/>
      <c r="H741" s="3"/>
      <c r="I741" s="3"/>
      <c r="J741" s="3"/>
      <c r="K741" s="3"/>
      <c r="L741" s="10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7"/>
      <c r="G742" s="9"/>
      <c r="H742" s="3"/>
      <c r="I742" s="3"/>
      <c r="J742" s="3"/>
      <c r="K742" s="3"/>
      <c r="L742" s="10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7"/>
      <c r="G743" s="9"/>
      <c r="H743" s="3"/>
      <c r="I743" s="3"/>
      <c r="J743" s="3"/>
      <c r="K743" s="3"/>
      <c r="L743" s="10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7"/>
      <c r="G744" s="9"/>
      <c r="H744" s="3"/>
      <c r="I744" s="3"/>
      <c r="J744" s="3"/>
      <c r="K744" s="3"/>
      <c r="L744" s="10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7"/>
      <c r="G745" s="9"/>
      <c r="H745" s="3"/>
      <c r="I745" s="3"/>
      <c r="J745" s="3"/>
      <c r="K745" s="3"/>
      <c r="L745" s="10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7"/>
      <c r="G746" s="9"/>
      <c r="H746" s="3"/>
      <c r="I746" s="3"/>
      <c r="J746" s="3"/>
      <c r="K746" s="3"/>
      <c r="L746" s="10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7"/>
      <c r="G747" s="9"/>
      <c r="H747" s="3"/>
      <c r="I747" s="3"/>
      <c r="J747" s="3"/>
      <c r="K747" s="3"/>
      <c r="L747" s="10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7"/>
      <c r="G748" s="9"/>
      <c r="H748" s="3"/>
      <c r="I748" s="3"/>
      <c r="J748" s="3"/>
      <c r="K748" s="3"/>
      <c r="L748" s="10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7"/>
      <c r="G749" s="9"/>
      <c r="H749" s="3"/>
      <c r="I749" s="3"/>
      <c r="J749" s="3"/>
      <c r="K749" s="3"/>
      <c r="L749" s="10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7"/>
      <c r="G750" s="9"/>
      <c r="H750" s="3"/>
      <c r="I750" s="3"/>
      <c r="J750" s="3"/>
      <c r="K750" s="3"/>
      <c r="L750" s="10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7"/>
      <c r="G751" s="9"/>
      <c r="H751" s="3"/>
      <c r="I751" s="3"/>
      <c r="J751" s="3"/>
      <c r="K751" s="3"/>
      <c r="L751" s="10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7"/>
      <c r="G752" s="9"/>
      <c r="H752" s="3"/>
      <c r="I752" s="3"/>
      <c r="J752" s="3"/>
      <c r="K752" s="3"/>
      <c r="L752" s="10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7"/>
      <c r="G753" s="9"/>
      <c r="H753" s="3"/>
      <c r="I753" s="3"/>
      <c r="J753" s="3"/>
      <c r="K753" s="3"/>
      <c r="L753" s="10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7"/>
      <c r="G754" s="9"/>
      <c r="H754" s="3"/>
      <c r="I754" s="3"/>
      <c r="J754" s="3"/>
      <c r="K754" s="3"/>
      <c r="L754" s="10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7"/>
      <c r="G755" s="9"/>
      <c r="H755" s="3"/>
      <c r="I755" s="3"/>
      <c r="J755" s="3"/>
      <c r="K755" s="3"/>
      <c r="L755" s="10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7"/>
      <c r="G756" s="9"/>
      <c r="H756" s="3"/>
      <c r="I756" s="3"/>
      <c r="J756" s="3"/>
      <c r="K756" s="3"/>
      <c r="L756" s="10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7"/>
      <c r="G757" s="9"/>
      <c r="H757" s="3"/>
      <c r="I757" s="3"/>
      <c r="J757" s="3"/>
      <c r="K757" s="3"/>
      <c r="L757" s="10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7"/>
      <c r="G758" s="9"/>
      <c r="H758" s="3"/>
      <c r="I758" s="3"/>
      <c r="J758" s="3"/>
      <c r="K758" s="3"/>
      <c r="L758" s="10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7"/>
      <c r="G759" s="9"/>
      <c r="H759" s="3"/>
      <c r="I759" s="3"/>
      <c r="J759" s="3"/>
      <c r="K759" s="3"/>
      <c r="L759" s="10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7"/>
      <c r="G760" s="9"/>
      <c r="H760" s="3"/>
      <c r="I760" s="3"/>
      <c r="J760" s="3"/>
      <c r="K760" s="3"/>
      <c r="L760" s="10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7"/>
      <c r="G761" s="9"/>
      <c r="H761" s="3"/>
      <c r="I761" s="3"/>
      <c r="J761" s="3"/>
      <c r="K761" s="3"/>
      <c r="L761" s="10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7"/>
      <c r="G762" s="9"/>
      <c r="H762" s="3"/>
      <c r="I762" s="3"/>
      <c r="J762" s="3"/>
      <c r="K762" s="3"/>
      <c r="L762" s="10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7"/>
      <c r="G763" s="9"/>
      <c r="H763" s="3"/>
      <c r="I763" s="3"/>
      <c r="J763" s="3"/>
      <c r="K763" s="3"/>
      <c r="L763" s="10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7"/>
      <c r="G764" s="9"/>
      <c r="H764" s="3"/>
      <c r="I764" s="3"/>
      <c r="J764" s="3"/>
      <c r="K764" s="3"/>
      <c r="L764" s="10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7"/>
      <c r="G765" s="9"/>
      <c r="H765" s="3"/>
      <c r="I765" s="3"/>
      <c r="J765" s="3"/>
      <c r="K765" s="3"/>
      <c r="L765" s="10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7"/>
      <c r="G766" s="9"/>
      <c r="H766" s="3"/>
      <c r="I766" s="3"/>
      <c r="J766" s="3"/>
      <c r="K766" s="3"/>
      <c r="L766" s="10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7"/>
      <c r="G767" s="9"/>
      <c r="H767" s="3"/>
      <c r="I767" s="3"/>
      <c r="J767" s="3"/>
      <c r="K767" s="3"/>
      <c r="L767" s="10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7"/>
      <c r="G768" s="9"/>
      <c r="H768" s="3"/>
      <c r="I768" s="3"/>
      <c r="J768" s="3"/>
      <c r="K768" s="3"/>
      <c r="L768" s="10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7"/>
      <c r="G769" s="9"/>
      <c r="H769" s="3"/>
      <c r="I769" s="3"/>
      <c r="J769" s="3"/>
      <c r="K769" s="3"/>
      <c r="L769" s="10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7"/>
      <c r="G770" s="9"/>
      <c r="H770" s="3"/>
      <c r="I770" s="3"/>
      <c r="J770" s="3"/>
      <c r="K770" s="3"/>
      <c r="L770" s="10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7"/>
      <c r="G771" s="9"/>
      <c r="H771" s="3"/>
      <c r="I771" s="3"/>
      <c r="J771" s="3"/>
      <c r="K771" s="3"/>
      <c r="L771" s="10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7"/>
      <c r="G772" s="9"/>
      <c r="H772" s="3"/>
      <c r="I772" s="3"/>
      <c r="J772" s="3"/>
      <c r="K772" s="3"/>
      <c r="L772" s="10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7"/>
      <c r="G773" s="9"/>
      <c r="H773" s="3"/>
      <c r="I773" s="3"/>
      <c r="J773" s="3"/>
      <c r="K773" s="3"/>
      <c r="L773" s="10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7"/>
      <c r="G774" s="9"/>
      <c r="H774" s="3"/>
      <c r="I774" s="3"/>
      <c r="J774" s="3"/>
      <c r="K774" s="3"/>
      <c r="L774" s="10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7"/>
      <c r="G775" s="9"/>
      <c r="H775" s="3"/>
      <c r="I775" s="3"/>
      <c r="J775" s="3"/>
      <c r="K775" s="3"/>
      <c r="L775" s="10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7"/>
      <c r="G776" s="9"/>
      <c r="H776" s="3"/>
      <c r="I776" s="3"/>
      <c r="J776" s="3"/>
      <c r="K776" s="3"/>
      <c r="L776" s="10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7"/>
      <c r="G777" s="9"/>
      <c r="H777" s="3"/>
      <c r="I777" s="3"/>
      <c r="J777" s="3"/>
      <c r="K777" s="3"/>
      <c r="L777" s="10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7"/>
      <c r="G778" s="9"/>
      <c r="H778" s="3"/>
      <c r="I778" s="3"/>
      <c r="J778" s="3"/>
      <c r="K778" s="3"/>
      <c r="L778" s="10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7"/>
      <c r="G779" s="9"/>
      <c r="H779" s="3"/>
      <c r="I779" s="3"/>
      <c r="J779" s="3"/>
      <c r="K779" s="3"/>
      <c r="L779" s="10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7"/>
      <c r="G780" s="9"/>
      <c r="H780" s="3"/>
      <c r="I780" s="3"/>
      <c r="J780" s="3"/>
      <c r="K780" s="3"/>
      <c r="L780" s="10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7"/>
      <c r="G781" s="9"/>
      <c r="H781" s="3"/>
      <c r="I781" s="3"/>
      <c r="J781" s="3"/>
      <c r="K781" s="3"/>
      <c r="L781" s="10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7"/>
      <c r="G782" s="9"/>
      <c r="H782" s="3"/>
      <c r="I782" s="3"/>
      <c r="J782" s="3"/>
      <c r="K782" s="3"/>
      <c r="L782" s="10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7"/>
      <c r="G783" s="9"/>
      <c r="H783" s="3"/>
      <c r="I783" s="3"/>
      <c r="J783" s="3"/>
      <c r="K783" s="3"/>
      <c r="L783" s="10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7"/>
      <c r="G784" s="9"/>
      <c r="H784" s="3"/>
      <c r="I784" s="3"/>
      <c r="J784" s="3"/>
      <c r="K784" s="3"/>
      <c r="L784" s="10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7"/>
      <c r="G785" s="9"/>
      <c r="H785" s="3"/>
      <c r="I785" s="3"/>
      <c r="J785" s="3"/>
      <c r="K785" s="3"/>
      <c r="L785" s="10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7"/>
      <c r="G786" s="9"/>
      <c r="H786" s="3"/>
      <c r="I786" s="3"/>
      <c r="J786" s="3"/>
      <c r="K786" s="3"/>
      <c r="L786" s="10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7"/>
      <c r="G787" s="9"/>
      <c r="H787" s="3"/>
      <c r="I787" s="3"/>
      <c r="J787" s="3"/>
      <c r="K787" s="3"/>
      <c r="L787" s="10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7"/>
      <c r="G788" s="9"/>
      <c r="H788" s="3"/>
      <c r="I788" s="3"/>
      <c r="J788" s="3"/>
      <c r="K788" s="3"/>
      <c r="L788" s="10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7"/>
      <c r="G789" s="9"/>
      <c r="H789" s="3"/>
      <c r="I789" s="3"/>
      <c r="J789" s="3"/>
      <c r="K789" s="3"/>
      <c r="L789" s="10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7"/>
      <c r="G790" s="9"/>
      <c r="H790" s="3"/>
      <c r="I790" s="3"/>
      <c r="J790" s="3"/>
      <c r="K790" s="3"/>
      <c r="L790" s="10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7"/>
      <c r="G791" s="9"/>
      <c r="H791" s="3"/>
      <c r="I791" s="3"/>
      <c r="J791" s="3"/>
      <c r="K791" s="3"/>
      <c r="L791" s="10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7"/>
      <c r="G792" s="9"/>
      <c r="H792" s="3"/>
      <c r="I792" s="3"/>
      <c r="J792" s="3"/>
      <c r="K792" s="3"/>
      <c r="L792" s="10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7"/>
      <c r="G793" s="9"/>
      <c r="H793" s="3"/>
      <c r="I793" s="3"/>
      <c r="J793" s="3"/>
      <c r="K793" s="3"/>
      <c r="L793" s="10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7"/>
      <c r="G794" s="9"/>
      <c r="H794" s="3"/>
      <c r="I794" s="3"/>
      <c r="J794" s="3"/>
      <c r="K794" s="3"/>
      <c r="L794" s="10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7"/>
      <c r="G795" s="9"/>
      <c r="H795" s="3"/>
      <c r="I795" s="3"/>
      <c r="J795" s="3"/>
      <c r="K795" s="3"/>
      <c r="L795" s="10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7"/>
      <c r="G796" s="9"/>
      <c r="H796" s="3"/>
      <c r="I796" s="3"/>
      <c r="J796" s="3"/>
      <c r="K796" s="3"/>
      <c r="L796" s="10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7"/>
      <c r="G797" s="9"/>
      <c r="H797" s="3"/>
      <c r="I797" s="3"/>
      <c r="J797" s="3"/>
      <c r="K797" s="3"/>
      <c r="L797" s="10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7"/>
      <c r="G798" s="9"/>
      <c r="H798" s="3"/>
      <c r="I798" s="3"/>
      <c r="J798" s="3"/>
      <c r="K798" s="3"/>
      <c r="L798" s="10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7"/>
      <c r="G799" s="9"/>
      <c r="H799" s="3"/>
      <c r="I799" s="3"/>
      <c r="J799" s="3"/>
      <c r="K799" s="3"/>
      <c r="L799" s="10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7"/>
      <c r="G800" s="9"/>
      <c r="H800" s="3"/>
      <c r="I800" s="3"/>
      <c r="J800" s="3"/>
      <c r="K800" s="3"/>
      <c r="L800" s="10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7"/>
      <c r="G801" s="9"/>
      <c r="H801" s="3"/>
      <c r="I801" s="3"/>
      <c r="J801" s="3"/>
      <c r="K801" s="3"/>
      <c r="L801" s="10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7"/>
      <c r="G802" s="9"/>
      <c r="H802" s="3"/>
      <c r="I802" s="3"/>
      <c r="J802" s="3"/>
      <c r="K802" s="3"/>
      <c r="L802" s="10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7"/>
      <c r="G803" s="9"/>
      <c r="H803" s="3"/>
      <c r="I803" s="3"/>
      <c r="J803" s="3"/>
      <c r="K803" s="3"/>
      <c r="L803" s="10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7"/>
      <c r="G804" s="9"/>
      <c r="H804" s="3"/>
      <c r="I804" s="3"/>
      <c r="J804" s="3"/>
      <c r="K804" s="3"/>
      <c r="L804" s="10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7"/>
      <c r="G805" s="9"/>
      <c r="H805" s="3"/>
      <c r="I805" s="3"/>
      <c r="J805" s="3"/>
      <c r="K805" s="3"/>
      <c r="L805" s="10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7"/>
      <c r="G806" s="9"/>
      <c r="H806" s="3"/>
      <c r="I806" s="3"/>
      <c r="J806" s="3"/>
      <c r="K806" s="3"/>
      <c r="L806" s="10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7"/>
      <c r="G807" s="9"/>
      <c r="H807" s="3"/>
      <c r="I807" s="3"/>
      <c r="J807" s="3"/>
      <c r="K807" s="3"/>
      <c r="L807" s="10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7"/>
      <c r="G808" s="9"/>
      <c r="H808" s="3"/>
      <c r="I808" s="3"/>
      <c r="J808" s="3"/>
      <c r="K808" s="3"/>
      <c r="L808" s="10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7"/>
      <c r="G809" s="9"/>
      <c r="H809" s="3"/>
      <c r="I809" s="3"/>
      <c r="J809" s="3"/>
      <c r="K809" s="3"/>
      <c r="L809" s="10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7"/>
      <c r="G810" s="9"/>
      <c r="H810" s="3"/>
      <c r="I810" s="3"/>
      <c r="J810" s="3"/>
      <c r="K810" s="3"/>
      <c r="L810" s="10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7"/>
      <c r="G811" s="9"/>
      <c r="H811" s="3"/>
      <c r="I811" s="3"/>
      <c r="J811" s="3"/>
      <c r="K811" s="3"/>
      <c r="L811" s="10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7"/>
      <c r="G812" s="9"/>
      <c r="H812" s="3"/>
      <c r="I812" s="3"/>
      <c r="J812" s="3"/>
      <c r="K812" s="3"/>
      <c r="L812" s="10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7"/>
      <c r="G813" s="9"/>
      <c r="H813" s="3"/>
      <c r="I813" s="3"/>
      <c r="J813" s="3"/>
      <c r="K813" s="3"/>
      <c r="L813" s="10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7"/>
      <c r="G814" s="9"/>
      <c r="H814" s="3"/>
      <c r="I814" s="3"/>
      <c r="J814" s="3"/>
      <c r="K814" s="3"/>
      <c r="L814" s="10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7"/>
      <c r="G815" s="9"/>
      <c r="H815" s="3"/>
      <c r="I815" s="3"/>
      <c r="J815" s="3"/>
      <c r="K815" s="3"/>
      <c r="L815" s="10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7"/>
      <c r="G816" s="9"/>
      <c r="H816" s="3"/>
      <c r="I816" s="3"/>
      <c r="J816" s="3"/>
      <c r="K816" s="3"/>
      <c r="L816" s="10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7"/>
      <c r="G817" s="9"/>
      <c r="H817" s="3"/>
      <c r="I817" s="3"/>
      <c r="J817" s="3"/>
      <c r="K817" s="3"/>
      <c r="L817" s="10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7"/>
      <c r="G818" s="9"/>
      <c r="H818" s="3"/>
      <c r="I818" s="3"/>
      <c r="J818" s="3"/>
      <c r="K818" s="3"/>
      <c r="L818" s="10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7"/>
      <c r="G819" s="9"/>
      <c r="H819" s="3"/>
      <c r="I819" s="3"/>
      <c r="J819" s="3"/>
      <c r="K819" s="3"/>
      <c r="L819" s="10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7"/>
      <c r="G820" s="9"/>
      <c r="H820" s="3"/>
      <c r="I820" s="3"/>
      <c r="J820" s="3"/>
      <c r="K820" s="3"/>
      <c r="L820" s="10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7"/>
      <c r="G821" s="9"/>
      <c r="H821" s="3"/>
      <c r="I821" s="3"/>
      <c r="J821" s="3"/>
      <c r="K821" s="3"/>
      <c r="L821" s="10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7"/>
      <c r="G822" s="9"/>
      <c r="H822" s="3"/>
      <c r="I822" s="3"/>
      <c r="J822" s="3"/>
      <c r="K822" s="3"/>
      <c r="L822" s="10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7"/>
      <c r="G823" s="9"/>
      <c r="H823" s="3"/>
      <c r="I823" s="3"/>
      <c r="J823" s="3"/>
      <c r="K823" s="3"/>
      <c r="L823" s="10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7"/>
      <c r="G824" s="9"/>
      <c r="H824" s="3"/>
      <c r="I824" s="3"/>
      <c r="J824" s="3"/>
      <c r="K824" s="3"/>
      <c r="L824" s="10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7"/>
      <c r="G825" s="9"/>
      <c r="H825" s="3"/>
      <c r="I825" s="3"/>
      <c r="J825" s="3"/>
      <c r="K825" s="3"/>
      <c r="L825" s="10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7"/>
      <c r="G826" s="9"/>
      <c r="H826" s="3"/>
      <c r="I826" s="3"/>
      <c r="J826" s="3"/>
      <c r="K826" s="3"/>
      <c r="L826" s="10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7"/>
      <c r="G827" s="9"/>
      <c r="H827" s="3"/>
      <c r="I827" s="3"/>
      <c r="J827" s="3"/>
      <c r="K827" s="3"/>
      <c r="L827" s="10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7"/>
      <c r="G828" s="9"/>
      <c r="H828" s="3"/>
      <c r="I828" s="3"/>
      <c r="J828" s="3"/>
      <c r="K828" s="3"/>
      <c r="L828" s="10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7"/>
      <c r="G829" s="9"/>
      <c r="H829" s="3"/>
      <c r="I829" s="3"/>
      <c r="J829" s="3"/>
      <c r="K829" s="3"/>
      <c r="L829" s="10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7"/>
      <c r="G830" s="9"/>
      <c r="H830" s="3"/>
      <c r="I830" s="3"/>
      <c r="J830" s="3"/>
      <c r="K830" s="3"/>
      <c r="L830" s="10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7"/>
      <c r="G831" s="9"/>
      <c r="H831" s="3"/>
      <c r="I831" s="3"/>
      <c r="J831" s="3"/>
      <c r="K831" s="3"/>
      <c r="L831" s="10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7"/>
      <c r="G832" s="9"/>
      <c r="H832" s="3"/>
      <c r="I832" s="3"/>
      <c r="J832" s="3"/>
      <c r="K832" s="3"/>
      <c r="L832" s="10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7"/>
      <c r="G833" s="9"/>
      <c r="H833" s="3"/>
      <c r="I833" s="3"/>
      <c r="J833" s="3"/>
      <c r="K833" s="3"/>
      <c r="L833" s="10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7"/>
      <c r="G834" s="9"/>
      <c r="H834" s="3"/>
      <c r="I834" s="3"/>
      <c r="J834" s="3"/>
      <c r="K834" s="3"/>
      <c r="L834" s="10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7"/>
      <c r="G835" s="9"/>
      <c r="H835" s="3"/>
      <c r="I835" s="3"/>
      <c r="J835" s="3"/>
      <c r="K835" s="3"/>
      <c r="L835" s="10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7"/>
      <c r="G836" s="9"/>
      <c r="H836" s="3"/>
      <c r="I836" s="3"/>
      <c r="J836" s="3"/>
      <c r="K836" s="3"/>
      <c r="L836" s="10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7"/>
      <c r="G837" s="9"/>
      <c r="H837" s="3"/>
      <c r="I837" s="3"/>
      <c r="J837" s="3"/>
      <c r="K837" s="3"/>
      <c r="L837" s="10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7"/>
      <c r="G838" s="9"/>
      <c r="H838" s="3"/>
      <c r="I838" s="3"/>
      <c r="J838" s="3"/>
      <c r="K838" s="3"/>
      <c r="L838" s="10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7"/>
      <c r="G839" s="9"/>
      <c r="H839" s="3"/>
      <c r="I839" s="3"/>
      <c r="J839" s="3"/>
      <c r="K839" s="3"/>
      <c r="L839" s="10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7"/>
      <c r="G840" s="9"/>
      <c r="H840" s="3"/>
      <c r="I840" s="3"/>
      <c r="J840" s="3"/>
      <c r="K840" s="3"/>
      <c r="L840" s="10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7"/>
      <c r="G841" s="9"/>
      <c r="H841" s="3"/>
      <c r="I841" s="3"/>
      <c r="J841" s="3"/>
      <c r="K841" s="3"/>
      <c r="L841" s="10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7"/>
      <c r="G842" s="9"/>
      <c r="H842" s="3"/>
      <c r="I842" s="3"/>
      <c r="J842" s="3"/>
      <c r="K842" s="3"/>
      <c r="L842" s="10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7"/>
      <c r="G843" s="9"/>
      <c r="H843" s="3"/>
      <c r="I843" s="3"/>
      <c r="J843" s="3"/>
      <c r="K843" s="3"/>
      <c r="L843" s="10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7"/>
      <c r="G844" s="9"/>
      <c r="H844" s="3"/>
      <c r="I844" s="3"/>
      <c r="J844" s="3"/>
      <c r="K844" s="3"/>
      <c r="L844" s="10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7"/>
      <c r="G845" s="9"/>
      <c r="H845" s="3"/>
      <c r="I845" s="3"/>
      <c r="J845" s="3"/>
      <c r="K845" s="3"/>
      <c r="L845" s="10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7"/>
      <c r="G846" s="9"/>
      <c r="H846" s="3"/>
      <c r="I846" s="3"/>
      <c r="J846" s="3"/>
      <c r="K846" s="3"/>
      <c r="L846" s="10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7"/>
      <c r="G847" s="9"/>
      <c r="H847" s="3"/>
      <c r="I847" s="3"/>
      <c r="J847" s="3"/>
      <c r="K847" s="3"/>
      <c r="L847" s="10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7"/>
      <c r="G848" s="9"/>
      <c r="H848" s="3"/>
      <c r="I848" s="3"/>
      <c r="J848" s="3"/>
      <c r="K848" s="3"/>
      <c r="L848" s="10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7"/>
      <c r="G849" s="9"/>
      <c r="H849" s="3"/>
      <c r="I849" s="3"/>
      <c r="J849" s="3"/>
      <c r="K849" s="3"/>
      <c r="L849" s="10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7"/>
      <c r="G850" s="9"/>
      <c r="H850" s="3"/>
      <c r="I850" s="3"/>
      <c r="J850" s="3"/>
      <c r="K850" s="3"/>
      <c r="L850" s="10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7"/>
      <c r="G851" s="9"/>
      <c r="H851" s="3"/>
      <c r="I851" s="3"/>
      <c r="J851" s="3"/>
      <c r="K851" s="3"/>
      <c r="L851" s="10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7"/>
      <c r="G852" s="9"/>
      <c r="H852" s="3"/>
      <c r="I852" s="3"/>
      <c r="J852" s="3"/>
      <c r="K852" s="3"/>
      <c r="L852" s="10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7"/>
      <c r="G853" s="9"/>
      <c r="H853" s="3"/>
      <c r="I853" s="3"/>
      <c r="J853" s="3"/>
      <c r="K853" s="3"/>
      <c r="L853" s="10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7"/>
      <c r="G854" s="9"/>
      <c r="H854" s="3"/>
      <c r="I854" s="3"/>
      <c r="J854" s="3"/>
      <c r="K854" s="3"/>
      <c r="L854" s="10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7"/>
      <c r="G855" s="9"/>
      <c r="H855" s="3"/>
      <c r="I855" s="3"/>
      <c r="J855" s="3"/>
      <c r="K855" s="3"/>
      <c r="L855" s="10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7"/>
      <c r="G856" s="9"/>
      <c r="H856" s="3"/>
      <c r="I856" s="3"/>
      <c r="J856" s="3"/>
      <c r="K856" s="3"/>
      <c r="L856" s="10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7"/>
      <c r="G857" s="9"/>
      <c r="H857" s="3"/>
      <c r="I857" s="3"/>
      <c r="J857" s="3"/>
      <c r="K857" s="3"/>
      <c r="L857" s="10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7"/>
      <c r="G858" s="9"/>
      <c r="H858" s="3"/>
      <c r="I858" s="3"/>
      <c r="J858" s="3"/>
      <c r="K858" s="3"/>
      <c r="L858" s="10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7"/>
      <c r="G859" s="9"/>
      <c r="H859" s="3"/>
      <c r="I859" s="3"/>
      <c r="J859" s="3"/>
      <c r="K859" s="3"/>
      <c r="L859" s="10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7"/>
      <c r="G860" s="9"/>
      <c r="H860" s="3"/>
      <c r="I860" s="3"/>
      <c r="J860" s="3"/>
      <c r="K860" s="3"/>
      <c r="L860" s="10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7"/>
      <c r="G861" s="9"/>
      <c r="H861" s="3"/>
      <c r="I861" s="3"/>
      <c r="J861" s="3"/>
      <c r="K861" s="3"/>
      <c r="L861" s="10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7"/>
      <c r="G862" s="9"/>
      <c r="H862" s="3"/>
      <c r="I862" s="3"/>
      <c r="J862" s="3"/>
      <c r="K862" s="3"/>
      <c r="L862" s="10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7"/>
      <c r="G863" s="9"/>
      <c r="H863" s="3"/>
      <c r="I863" s="3"/>
      <c r="J863" s="3"/>
      <c r="K863" s="3"/>
      <c r="L863" s="10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7"/>
      <c r="G864" s="9"/>
      <c r="H864" s="3"/>
      <c r="I864" s="3"/>
      <c r="J864" s="3"/>
      <c r="K864" s="3"/>
      <c r="L864" s="10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7"/>
      <c r="G865" s="9"/>
      <c r="H865" s="3"/>
      <c r="I865" s="3"/>
      <c r="J865" s="3"/>
      <c r="K865" s="3"/>
      <c r="L865" s="10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7"/>
      <c r="G866" s="9"/>
      <c r="H866" s="3"/>
      <c r="I866" s="3"/>
      <c r="J866" s="3"/>
      <c r="K866" s="3"/>
      <c r="L866" s="10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7"/>
      <c r="G867" s="9"/>
      <c r="H867" s="3"/>
      <c r="I867" s="3"/>
      <c r="J867" s="3"/>
      <c r="K867" s="3"/>
      <c r="L867" s="10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7"/>
      <c r="G868" s="9"/>
      <c r="H868" s="3"/>
      <c r="I868" s="3"/>
      <c r="J868" s="3"/>
      <c r="K868" s="3"/>
      <c r="L868" s="10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7"/>
      <c r="G869" s="9"/>
      <c r="H869" s="3"/>
      <c r="I869" s="3"/>
      <c r="J869" s="3"/>
      <c r="K869" s="3"/>
      <c r="L869" s="10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7"/>
      <c r="G870" s="9"/>
      <c r="H870" s="3"/>
      <c r="I870" s="3"/>
      <c r="J870" s="3"/>
      <c r="K870" s="3"/>
      <c r="L870" s="10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7"/>
      <c r="G871" s="9"/>
      <c r="H871" s="3"/>
      <c r="I871" s="3"/>
      <c r="J871" s="3"/>
      <c r="K871" s="3"/>
      <c r="L871" s="10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7"/>
      <c r="G872" s="9"/>
      <c r="H872" s="3"/>
      <c r="I872" s="3"/>
      <c r="J872" s="3"/>
      <c r="K872" s="3"/>
      <c r="L872" s="10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7"/>
      <c r="G873" s="9"/>
      <c r="H873" s="3"/>
      <c r="I873" s="3"/>
      <c r="J873" s="3"/>
      <c r="K873" s="3"/>
      <c r="L873" s="10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7"/>
      <c r="G874" s="9"/>
      <c r="H874" s="3"/>
      <c r="I874" s="3"/>
      <c r="J874" s="3"/>
      <c r="K874" s="3"/>
      <c r="L874" s="10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7"/>
      <c r="G875" s="9"/>
      <c r="H875" s="3"/>
      <c r="I875" s="3"/>
      <c r="J875" s="3"/>
      <c r="K875" s="3"/>
      <c r="L875" s="10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7"/>
      <c r="G876" s="9"/>
      <c r="H876" s="3"/>
      <c r="I876" s="3"/>
      <c r="J876" s="3"/>
      <c r="K876" s="3"/>
      <c r="L876" s="10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7"/>
      <c r="G877" s="9"/>
      <c r="H877" s="3"/>
      <c r="I877" s="3"/>
      <c r="J877" s="3"/>
      <c r="K877" s="3"/>
      <c r="L877" s="10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7"/>
      <c r="G878" s="9"/>
      <c r="H878" s="3"/>
      <c r="I878" s="3"/>
      <c r="J878" s="3"/>
      <c r="K878" s="3"/>
      <c r="L878" s="10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7"/>
      <c r="G879" s="9"/>
      <c r="H879" s="3"/>
      <c r="I879" s="3"/>
      <c r="J879" s="3"/>
      <c r="K879" s="3"/>
      <c r="L879" s="10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7"/>
      <c r="G880" s="9"/>
      <c r="H880" s="3"/>
      <c r="I880" s="3"/>
      <c r="J880" s="3"/>
      <c r="K880" s="3"/>
      <c r="L880" s="10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7"/>
      <c r="G881" s="9"/>
      <c r="H881" s="3"/>
      <c r="I881" s="3"/>
      <c r="J881" s="3"/>
      <c r="K881" s="3"/>
      <c r="L881" s="10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7"/>
      <c r="G882" s="9"/>
      <c r="H882" s="3"/>
      <c r="I882" s="3"/>
      <c r="J882" s="3"/>
      <c r="K882" s="3"/>
      <c r="L882" s="10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7"/>
      <c r="G883" s="9"/>
      <c r="H883" s="3"/>
      <c r="I883" s="3"/>
      <c r="J883" s="3"/>
      <c r="K883" s="3"/>
      <c r="L883" s="10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7"/>
      <c r="G884" s="9"/>
      <c r="H884" s="3"/>
      <c r="I884" s="3"/>
      <c r="J884" s="3"/>
      <c r="K884" s="3"/>
      <c r="L884" s="10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7"/>
      <c r="G885" s="9"/>
      <c r="H885" s="3"/>
      <c r="I885" s="3"/>
      <c r="J885" s="3"/>
      <c r="K885" s="3"/>
      <c r="L885" s="10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7"/>
      <c r="G886" s="9"/>
      <c r="H886" s="3"/>
      <c r="I886" s="3"/>
      <c r="J886" s="3"/>
      <c r="K886" s="3"/>
      <c r="L886" s="10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7"/>
      <c r="G887" s="9"/>
      <c r="H887" s="3"/>
      <c r="I887" s="3"/>
      <c r="J887" s="3"/>
      <c r="K887" s="3"/>
      <c r="L887" s="10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7"/>
      <c r="G888" s="9"/>
      <c r="H888" s="3"/>
      <c r="I888" s="3"/>
      <c r="J888" s="3"/>
      <c r="K888" s="3"/>
      <c r="L888" s="10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7"/>
      <c r="G889" s="9"/>
      <c r="H889" s="3"/>
      <c r="I889" s="3"/>
      <c r="J889" s="3"/>
      <c r="K889" s="3"/>
      <c r="L889" s="10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7"/>
      <c r="G890" s="9"/>
      <c r="H890" s="3"/>
      <c r="I890" s="3"/>
      <c r="J890" s="3"/>
      <c r="K890" s="3"/>
      <c r="L890" s="10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7"/>
      <c r="G891" s="9"/>
      <c r="H891" s="3"/>
      <c r="I891" s="3"/>
      <c r="J891" s="3"/>
      <c r="K891" s="3"/>
      <c r="L891" s="10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7"/>
      <c r="G892" s="9"/>
      <c r="H892" s="3"/>
      <c r="I892" s="3"/>
      <c r="J892" s="3"/>
      <c r="K892" s="3"/>
      <c r="L892" s="10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7"/>
      <c r="G893" s="9"/>
      <c r="H893" s="3"/>
      <c r="I893" s="3"/>
      <c r="J893" s="3"/>
      <c r="K893" s="3"/>
      <c r="L893" s="10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7"/>
      <c r="G894" s="9"/>
      <c r="H894" s="3"/>
      <c r="I894" s="3"/>
      <c r="J894" s="3"/>
      <c r="K894" s="3"/>
      <c r="L894" s="10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7"/>
      <c r="G895" s="9"/>
      <c r="H895" s="3"/>
      <c r="I895" s="3"/>
      <c r="J895" s="3"/>
      <c r="K895" s="3"/>
      <c r="L895" s="10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7"/>
      <c r="G896" s="9"/>
      <c r="H896" s="3"/>
      <c r="I896" s="3"/>
      <c r="J896" s="3"/>
      <c r="K896" s="3"/>
      <c r="L896" s="10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7"/>
      <c r="G897" s="9"/>
      <c r="H897" s="3"/>
      <c r="I897" s="3"/>
      <c r="J897" s="3"/>
      <c r="K897" s="3"/>
      <c r="L897" s="10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7"/>
      <c r="G898" s="9"/>
      <c r="H898" s="3"/>
      <c r="I898" s="3"/>
      <c r="J898" s="3"/>
      <c r="K898" s="3"/>
      <c r="L898" s="10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7"/>
      <c r="G899" s="9"/>
      <c r="H899" s="3"/>
      <c r="I899" s="3"/>
      <c r="J899" s="3"/>
      <c r="K899" s="3"/>
      <c r="L899" s="10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7"/>
      <c r="G900" s="9"/>
      <c r="H900" s="3"/>
      <c r="I900" s="3"/>
      <c r="J900" s="3"/>
      <c r="K900" s="3"/>
      <c r="L900" s="10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7"/>
      <c r="G901" s="9"/>
      <c r="H901" s="3"/>
      <c r="I901" s="3"/>
      <c r="J901" s="3"/>
      <c r="K901" s="3"/>
      <c r="L901" s="10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7"/>
      <c r="G902" s="9"/>
      <c r="H902" s="3"/>
      <c r="I902" s="3"/>
      <c r="J902" s="3"/>
      <c r="K902" s="3"/>
      <c r="L902" s="10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7"/>
      <c r="G903" s="9"/>
      <c r="H903" s="3"/>
      <c r="I903" s="3"/>
      <c r="J903" s="3"/>
      <c r="K903" s="3"/>
      <c r="L903" s="10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7"/>
      <c r="G904" s="9"/>
      <c r="H904" s="3"/>
      <c r="I904" s="3"/>
      <c r="J904" s="3"/>
      <c r="K904" s="3"/>
      <c r="L904" s="10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7"/>
      <c r="G905" s="9"/>
      <c r="H905" s="3"/>
      <c r="I905" s="3"/>
      <c r="J905" s="3"/>
      <c r="K905" s="3"/>
      <c r="L905" s="10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7"/>
      <c r="G906" s="9"/>
      <c r="H906" s="3"/>
      <c r="I906" s="3"/>
      <c r="J906" s="3"/>
      <c r="K906" s="3"/>
      <c r="L906" s="10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7"/>
      <c r="G907" s="9"/>
      <c r="H907" s="3"/>
      <c r="I907" s="3"/>
      <c r="J907" s="3"/>
      <c r="K907" s="3"/>
      <c r="L907" s="10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7"/>
      <c r="G908" s="9"/>
      <c r="H908" s="3"/>
      <c r="I908" s="3"/>
      <c r="J908" s="3"/>
      <c r="K908" s="3"/>
      <c r="L908" s="10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7"/>
      <c r="G909" s="9"/>
      <c r="H909" s="3"/>
      <c r="I909" s="3"/>
      <c r="J909" s="3"/>
      <c r="K909" s="3"/>
      <c r="L909" s="10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7"/>
      <c r="G910" s="9"/>
      <c r="H910" s="3"/>
      <c r="I910" s="3"/>
      <c r="J910" s="3"/>
      <c r="K910" s="3"/>
      <c r="L910" s="10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7"/>
      <c r="G911" s="9"/>
      <c r="H911" s="3"/>
      <c r="I911" s="3"/>
      <c r="J911" s="3"/>
      <c r="K911" s="3"/>
      <c r="L911" s="10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7"/>
      <c r="G912" s="9"/>
      <c r="H912" s="3"/>
      <c r="I912" s="3"/>
      <c r="J912" s="3"/>
      <c r="K912" s="3"/>
      <c r="L912" s="10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7"/>
      <c r="G913" s="9"/>
      <c r="H913" s="3"/>
      <c r="I913" s="3"/>
      <c r="J913" s="3"/>
      <c r="K913" s="3"/>
      <c r="L913" s="10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7"/>
      <c r="G914" s="9"/>
      <c r="H914" s="3"/>
      <c r="I914" s="3"/>
      <c r="J914" s="3"/>
      <c r="K914" s="3"/>
      <c r="L914" s="10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7"/>
      <c r="G915" s="9"/>
      <c r="H915" s="3"/>
      <c r="I915" s="3"/>
      <c r="J915" s="3"/>
      <c r="K915" s="3"/>
      <c r="L915" s="10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7"/>
      <c r="G916" s="9"/>
      <c r="H916" s="3"/>
      <c r="I916" s="3"/>
      <c r="J916" s="3"/>
      <c r="K916" s="3"/>
      <c r="L916" s="10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7"/>
      <c r="G917" s="9"/>
      <c r="H917" s="3"/>
      <c r="I917" s="3"/>
      <c r="J917" s="3"/>
      <c r="K917" s="3"/>
      <c r="L917" s="10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7"/>
      <c r="G918" s="9"/>
      <c r="H918" s="3"/>
      <c r="I918" s="3"/>
      <c r="J918" s="3"/>
      <c r="K918" s="3"/>
      <c r="L918" s="10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7"/>
      <c r="G919" s="9"/>
      <c r="H919" s="3"/>
      <c r="I919" s="3"/>
      <c r="J919" s="3"/>
      <c r="K919" s="3"/>
      <c r="L919" s="10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7"/>
      <c r="G920" s="9"/>
      <c r="H920" s="3"/>
      <c r="I920" s="3"/>
      <c r="J920" s="3"/>
      <c r="K920" s="3"/>
      <c r="L920" s="10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7"/>
      <c r="G921" s="9"/>
      <c r="H921" s="3"/>
      <c r="I921" s="3"/>
      <c r="J921" s="3"/>
      <c r="K921" s="3"/>
      <c r="L921" s="10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7"/>
      <c r="G922" s="9"/>
      <c r="H922" s="3"/>
      <c r="I922" s="3"/>
      <c r="J922" s="3"/>
      <c r="K922" s="3"/>
      <c r="L922" s="10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7"/>
      <c r="G923" s="9"/>
      <c r="H923" s="3"/>
      <c r="I923" s="3"/>
      <c r="J923" s="3"/>
      <c r="K923" s="3"/>
      <c r="L923" s="10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7"/>
      <c r="G924" s="9"/>
      <c r="H924" s="3"/>
      <c r="I924" s="3"/>
      <c r="J924" s="3"/>
      <c r="K924" s="3"/>
      <c r="L924" s="10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7"/>
      <c r="G925" s="9"/>
      <c r="H925" s="3"/>
      <c r="I925" s="3"/>
      <c r="J925" s="3"/>
      <c r="K925" s="3"/>
      <c r="L925" s="10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7"/>
      <c r="G926" s="9"/>
      <c r="H926" s="3"/>
      <c r="I926" s="3"/>
      <c r="J926" s="3"/>
      <c r="K926" s="3"/>
      <c r="L926" s="10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7"/>
      <c r="G927" s="9"/>
      <c r="H927" s="3"/>
      <c r="I927" s="3"/>
      <c r="J927" s="3"/>
      <c r="K927" s="3"/>
      <c r="L927" s="10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7"/>
      <c r="G928" s="9"/>
      <c r="H928" s="3"/>
      <c r="I928" s="3"/>
      <c r="J928" s="3"/>
      <c r="K928" s="3"/>
      <c r="L928" s="10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7"/>
      <c r="G929" s="9"/>
      <c r="H929" s="3"/>
      <c r="I929" s="3"/>
      <c r="J929" s="3"/>
      <c r="K929" s="3"/>
      <c r="L929" s="10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7"/>
      <c r="G930" s="9"/>
      <c r="H930" s="3"/>
      <c r="I930" s="3"/>
      <c r="J930" s="3"/>
      <c r="K930" s="3"/>
      <c r="L930" s="10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7"/>
      <c r="G931" s="9"/>
      <c r="H931" s="3"/>
      <c r="I931" s="3"/>
      <c r="J931" s="3"/>
      <c r="K931" s="3"/>
      <c r="L931" s="10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7"/>
      <c r="G932" s="9"/>
      <c r="H932" s="3"/>
      <c r="I932" s="3"/>
      <c r="J932" s="3"/>
      <c r="K932" s="3"/>
      <c r="L932" s="10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7"/>
      <c r="G933" s="9"/>
      <c r="H933" s="3"/>
      <c r="I933" s="3"/>
      <c r="J933" s="3"/>
      <c r="K933" s="3"/>
      <c r="L933" s="10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7"/>
      <c r="G934" s="9"/>
      <c r="H934" s="3"/>
      <c r="I934" s="3"/>
      <c r="J934" s="3"/>
      <c r="K934" s="3"/>
      <c r="L934" s="10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7"/>
      <c r="G935" s="9"/>
      <c r="H935" s="3"/>
      <c r="I935" s="3"/>
      <c r="J935" s="3"/>
      <c r="K935" s="3"/>
      <c r="L935" s="10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7"/>
      <c r="G936" s="9"/>
      <c r="H936" s="3"/>
      <c r="I936" s="3"/>
      <c r="J936" s="3"/>
      <c r="K936" s="3"/>
      <c r="L936" s="10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7"/>
      <c r="G937" s="9"/>
      <c r="H937" s="3"/>
      <c r="I937" s="3"/>
      <c r="J937" s="3"/>
      <c r="K937" s="3"/>
      <c r="L937" s="10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7"/>
      <c r="G938" s="9"/>
      <c r="H938" s="3"/>
      <c r="I938" s="3"/>
      <c r="J938" s="3"/>
      <c r="K938" s="3"/>
      <c r="L938" s="10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7"/>
      <c r="G939" s="9"/>
      <c r="H939" s="3"/>
      <c r="I939" s="3"/>
      <c r="J939" s="3"/>
      <c r="K939" s="3"/>
      <c r="L939" s="10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7"/>
      <c r="G940" s="9"/>
      <c r="H940" s="3"/>
      <c r="I940" s="3"/>
      <c r="J940" s="3"/>
      <c r="K940" s="3"/>
      <c r="L940" s="10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7"/>
      <c r="G941" s="9"/>
      <c r="H941" s="3"/>
      <c r="I941" s="3"/>
      <c r="J941" s="3"/>
      <c r="K941" s="3"/>
      <c r="L941" s="10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7"/>
      <c r="G942" s="9"/>
      <c r="H942" s="3"/>
      <c r="I942" s="3"/>
      <c r="J942" s="3"/>
      <c r="K942" s="3"/>
      <c r="L942" s="10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7"/>
      <c r="G943" s="9"/>
      <c r="H943" s="3"/>
      <c r="I943" s="3"/>
      <c r="J943" s="3"/>
      <c r="K943" s="3"/>
      <c r="L943" s="10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7"/>
      <c r="G944" s="9"/>
      <c r="H944" s="3"/>
      <c r="I944" s="3"/>
      <c r="J944" s="3"/>
      <c r="K944" s="3"/>
      <c r="L944" s="10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7"/>
      <c r="G945" s="9"/>
      <c r="H945" s="3"/>
      <c r="I945" s="3"/>
      <c r="J945" s="3"/>
      <c r="K945" s="3"/>
      <c r="L945" s="10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7"/>
      <c r="G946" s="9"/>
      <c r="H946" s="3"/>
      <c r="I946" s="3"/>
      <c r="J946" s="3"/>
      <c r="K946" s="3"/>
      <c r="L946" s="10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7"/>
      <c r="G947" s="9"/>
      <c r="H947" s="3"/>
      <c r="I947" s="3"/>
      <c r="J947" s="3"/>
      <c r="K947" s="3"/>
      <c r="L947" s="10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7"/>
      <c r="G948" s="9"/>
      <c r="H948" s="3"/>
      <c r="I948" s="3"/>
      <c r="J948" s="3"/>
      <c r="K948" s="3"/>
      <c r="L948" s="10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7"/>
      <c r="G949" s="9"/>
      <c r="H949" s="3"/>
      <c r="I949" s="3"/>
      <c r="J949" s="3"/>
      <c r="K949" s="3"/>
      <c r="L949" s="10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7"/>
      <c r="G950" s="9"/>
      <c r="H950" s="3"/>
      <c r="I950" s="3"/>
      <c r="J950" s="3"/>
      <c r="K950" s="3"/>
      <c r="L950" s="10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7"/>
      <c r="G951" s="9"/>
      <c r="H951" s="3"/>
      <c r="I951" s="3"/>
      <c r="J951" s="3"/>
      <c r="K951" s="3"/>
      <c r="L951" s="10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7"/>
      <c r="G952" s="9"/>
      <c r="H952" s="3"/>
      <c r="I952" s="3"/>
      <c r="J952" s="3"/>
      <c r="K952" s="3"/>
      <c r="L952" s="10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7"/>
      <c r="G953" s="9"/>
      <c r="H953" s="3"/>
      <c r="I953" s="3"/>
      <c r="J953" s="3"/>
      <c r="K953" s="3"/>
      <c r="L953" s="10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7"/>
      <c r="G954" s="9"/>
      <c r="H954" s="3"/>
      <c r="I954" s="3"/>
      <c r="J954" s="3"/>
      <c r="K954" s="3"/>
      <c r="L954" s="10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7"/>
      <c r="G955" s="9"/>
      <c r="H955" s="3"/>
      <c r="I955" s="3"/>
      <c r="J955" s="3"/>
      <c r="K955" s="3"/>
      <c r="L955" s="10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7"/>
      <c r="G956" s="9"/>
      <c r="H956" s="3"/>
      <c r="I956" s="3"/>
      <c r="J956" s="3"/>
      <c r="K956" s="3"/>
      <c r="L956" s="10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7"/>
      <c r="G957" s="9"/>
      <c r="H957" s="3"/>
      <c r="I957" s="3"/>
      <c r="J957" s="3"/>
      <c r="K957" s="3"/>
      <c r="L957" s="10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7"/>
      <c r="G958" s="9"/>
      <c r="H958" s="3"/>
      <c r="I958" s="3"/>
      <c r="J958" s="3"/>
      <c r="K958" s="3"/>
      <c r="L958" s="10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7"/>
      <c r="G959" s="9"/>
      <c r="H959" s="3"/>
      <c r="I959" s="3"/>
      <c r="J959" s="3"/>
      <c r="K959" s="3"/>
      <c r="L959" s="10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7"/>
      <c r="G960" s="9"/>
      <c r="H960" s="3"/>
      <c r="I960" s="3"/>
      <c r="J960" s="3"/>
      <c r="K960" s="3"/>
      <c r="L960" s="10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7"/>
      <c r="G961" s="9"/>
      <c r="H961" s="3"/>
      <c r="I961" s="3"/>
      <c r="J961" s="3"/>
      <c r="K961" s="3"/>
      <c r="L961" s="10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7"/>
      <c r="G962" s="9"/>
      <c r="H962" s="3"/>
      <c r="I962" s="3"/>
      <c r="J962" s="3"/>
      <c r="K962" s="3"/>
      <c r="L962" s="10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7"/>
      <c r="G963" s="9"/>
      <c r="H963" s="3"/>
      <c r="I963" s="3"/>
      <c r="J963" s="3"/>
      <c r="K963" s="3"/>
      <c r="L963" s="10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7"/>
      <c r="G964" s="9"/>
      <c r="H964" s="3"/>
      <c r="I964" s="3"/>
      <c r="J964" s="3"/>
      <c r="K964" s="3"/>
      <c r="L964" s="10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7"/>
      <c r="G965" s="9"/>
      <c r="H965" s="3"/>
      <c r="I965" s="3"/>
      <c r="J965" s="3"/>
      <c r="K965" s="3"/>
      <c r="L965" s="10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7"/>
      <c r="G966" s="9"/>
      <c r="H966" s="3"/>
      <c r="I966" s="3"/>
      <c r="J966" s="3"/>
      <c r="K966" s="3"/>
      <c r="L966" s="10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7"/>
      <c r="G967" s="9"/>
      <c r="H967" s="3"/>
      <c r="I967" s="3"/>
      <c r="J967" s="3"/>
      <c r="K967" s="3"/>
      <c r="L967" s="10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7"/>
      <c r="G968" s="9"/>
      <c r="H968" s="3"/>
      <c r="I968" s="3"/>
      <c r="J968" s="3"/>
      <c r="K968" s="3"/>
      <c r="L968" s="10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7"/>
      <c r="G969" s="9"/>
      <c r="H969" s="3"/>
      <c r="I969" s="3"/>
      <c r="J969" s="3"/>
      <c r="K969" s="3"/>
      <c r="L969" s="10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7"/>
      <c r="G970" s="9"/>
      <c r="H970" s="3"/>
      <c r="I970" s="3"/>
      <c r="J970" s="3"/>
      <c r="K970" s="3"/>
      <c r="L970" s="10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7"/>
      <c r="G971" s="9"/>
      <c r="H971" s="3"/>
      <c r="I971" s="3"/>
      <c r="J971" s="3"/>
      <c r="K971" s="3"/>
      <c r="L971" s="10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7"/>
      <c r="G972" s="9"/>
      <c r="H972" s="3"/>
      <c r="I972" s="3"/>
      <c r="J972" s="3"/>
      <c r="K972" s="3"/>
      <c r="L972" s="10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7"/>
      <c r="G973" s="9"/>
      <c r="H973" s="3"/>
      <c r="I973" s="3"/>
      <c r="J973" s="3"/>
      <c r="K973" s="3"/>
      <c r="L973" s="10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7"/>
      <c r="G974" s="9"/>
      <c r="H974" s="3"/>
      <c r="I974" s="3"/>
      <c r="J974" s="3"/>
      <c r="K974" s="3"/>
      <c r="L974" s="10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7"/>
      <c r="G975" s="9"/>
      <c r="H975" s="3"/>
      <c r="I975" s="3"/>
      <c r="J975" s="3"/>
      <c r="K975" s="3"/>
      <c r="L975" s="10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7"/>
      <c r="G976" s="9"/>
      <c r="H976" s="3"/>
      <c r="I976" s="3"/>
      <c r="J976" s="3"/>
      <c r="K976" s="3"/>
      <c r="L976" s="10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7"/>
      <c r="G977" s="9"/>
      <c r="H977" s="3"/>
      <c r="I977" s="3"/>
      <c r="J977" s="3"/>
      <c r="K977" s="3"/>
      <c r="L977" s="10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7"/>
      <c r="G978" s="9"/>
      <c r="H978" s="3"/>
      <c r="I978" s="3"/>
      <c r="J978" s="3"/>
      <c r="K978" s="3"/>
      <c r="L978" s="10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7"/>
      <c r="G979" s="9"/>
      <c r="H979" s="3"/>
      <c r="I979" s="3"/>
      <c r="J979" s="3"/>
      <c r="K979" s="3"/>
      <c r="L979" s="10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7"/>
      <c r="G980" s="9"/>
      <c r="H980" s="3"/>
      <c r="I980" s="3"/>
      <c r="J980" s="3"/>
      <c r="K980" s="3"/>
      <c r="L980" s="10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7"/>
      <c r="G981" s="9"/>
      <c r="H981" s="3"/>
      <c r="I981" s="3"/>
      <c r="J981" s="3"/>
      <c r="K981" s="3"/>
      <c r="L981" s="10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7"/>
      <c r="G982" s="9"/>
      <c r="H982" s="3"/>
      <c r="I982" s="3"/>
      <c r="J982" s="3"/>
      <c r="K982" s="3"/>
      <c r="L982" s="10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7"/>
      <c r="G983" s="9"/>
      <c r="H983" s="3"/>
      <c r="I983" s="3"/>
      <c r="J983" s="3"/>
      <c r="K983" s="3"/>
      <c r="L983" s="10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7"/>
      <c r="G984" s="9"/>
      <c r="H984" s="3"/>
      <c r="I984" s="3"/>
      <c r="J984" s="3"/>
      <c r="K984" s="3"/>
      <c r="L984" s="10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7"/>
      <c r="G985" s="9"/>
      <c r="H985" s="3"/>
      <c r="I985" s="3"/>
      <c r="J985" s="3"/>
      <c r="K985" s="3"/>
      <c r="L985" s="10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7"/>
      <c r="G986" s="9"/>
      <c r="H986" s="3"/>
      <c r="I986" s="3"/>
      <c r="J986" s="3"/>
      <c r="K986" s="3"/>
      <c r="L986" s="10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7"/>
      <c r="G987" s="9"/>
      <c r="H987" s="3"/>
      <c r="I987" s="3"/>
      <c r="J987" s="3"/>
      <c r="K987" s="3"/>
      <c r="L987" s="10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7"/>
      <c r="G988" s="9"/>
      <c r="H988" s="3"/>
      <c r="I988" s="3"/>
      <c r="J988" s="3"/>
      <c r="K988" s="3"/>
      <c r="L988" s="10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7"/>
      <c r="G989" s="9"/>
      <c r="H989" s="3"/>
      <c r="I989" s="3"/>
      <c r="J989" s="3"/>
      <c r="K989" s="3"/>
      <c r="L989" s="10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7"/>
      <c r="G990" s="9"/>
      <c r="H990" s="3"/>
      <c r="I990" s="3"/>
      <c r="J990" s="3"/>
      <c r="K990" s="3"/>
      <c r="L990" s="10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7"/>
      <c r="G991" s="9"/>
      <c r="H991" s="3"/>
      <c r="I991" s="3"/>
      <c r="J991" s="3"/>
      <c r="K991" s="3"/>
      <c r="L991" s="10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7"/>
      <c r="G992" s="9"/>
      <c r="H992" s="3"/>
      <c r="I992" s="3"/>
      <c r="J992" s="3"/>
      <c r="K992" s="3"/>
      <c r="L992" s="10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7"/>
      <c r="G993" s="9"/>
      <c r="H993" s="3"/>
      <c r="I993" s="3"/>
      <c r="J993" s="3"/>
      <c r="K993" s="3"/>
      <c r="L993" s="10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7"/>
      <c r="G994" s="9"/>
      <c r="H994" s="3"/>
      <c r="I994" s="3"/>
      <c r="J994" s="3"/>
      <c r="K994" s="3"/>
      <c r="L994" s="10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7"/>
      <c r="G995" s="9"/>
      <c r="H995" s="3"/>
      <c r="I995" s="3"/>
      <c r="J995" s="3"/>
      <c r="K995" s="3"/>
      <c r="L995" s="10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7"/>
      <c r="G996" s="9"/>
      <c r="H996" s="3"/>
      <c r="I996" s="3"/>
      <c r="J996" s="3"/>
      <c r="K996" s="3"/>
      <c r="L996" s="10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7"/>
      <c r="G997" s="9"/>
      <c r="H997" s="3"/>
      <c r="I997" s="3"/>
      <c r="J997" s="3"/>
      <c r="K997" s="3"/>
      <c r="L997" s="10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7"/>
      <c r="G998" s="9"/>
      <c r="H998" s="3"/>
      <c r="I998" s="3"/>
      <c r="J998" s="3"/>
      <c r="K998" s="3"/>
      <c r="L998" s="10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7"/>
      <c r="G999" s="9"/>
      <c r="H999" s="3"/>
      <c r="I999" s="3"/>
      <c r="J999" s="3"/>
      <c r="K999" s="3"/>
      <c r="L999" s="10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7"/>
      <c r="G1000" s="9"/>
      <c r="H1000" s="3"/>
      <c r="I1000" s="3"/>
      <c r="J1000" s="3"/>
      <c r="K1000" s="3"/>
      <c r="L1000" s="10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7"/>
      <c r="G1001" s="9"/>
      <c r="H1001" s="3"/>
      <c r="I1001" s="3"/>
      <c r="J1001" s="3"/>
      <c r="K1001" s="3"/>
      <c r="L1001" s="10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7"/>
      <c r="G1002" s="9"/>
      <c r="H1002" s="3"/>
      <c r="I1002" s="3"/>
      <c r="J1002" s="3"/>
      <c r="K1002" s="3"/>
      <c r="L1002" s="10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mergeCells count="17">
    <mergeCell ref="G26:H26"/>
    <mergeCell ref="G12:G13"/>
    <mergeCell ref="H12:H14"/>
    <mergeCell ref="I12:K13"/>
    <mergeCell ref="I15:K15"/>
    <mergeCell ref="G25:H25"/>
    <mergeCell ref="I25:K25"/>
    <mergeCell ref="A1:B1"/>
    <mergeCell ref="I1:K1"/>
    <mergeCell ref="A3:K3"/>
    <mergeCell ref="A4:K4"/>
    <mergeCell ref="J5:K5"/>
    <mergeCell ref="A12:A14"/>
    <mergeCell ref="B12:B14"/>
    <mergeCell ref="D12:D14"/>
    <mergeCell ref="E12:E13"/>
    <mergeCell ref="F12:F13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Z1000"/>
  <sheetViews>
    <sheetView showGridLines="0" workbookViewId="0">
      <selection activeCell="K30" sqref="K30"/>
    </sheetView>
  </sheetViews>
  <sheetFormatPr defaultColWidth="14.42578125" defaultRowHeight="15" customHeight="1"/>
  <cols>
    <col min="1" max="1" width="4.140625" customWidth="1"/>
    <col min="2" max="2" width="16" customWidth="1"/>
    <col min="3" max="3" width="1.5703125" customWidth="1"/>
    <col min="4" max="4" width="16.42578125" customWidth="1"/>
    <col min="5" max="5" width="5.7109375" customWidth="1"/>
    <col min="6" max="6" width="6.140625" customWidth="1"/>
    <col min="7" max="7" width="7.42578125" customWidth="1"/>
    <col min="8" max="8" width="6.7109375" customWidth="1"/>
    <col min="9" max="9" width="14.5703125" customWidth="1"/>
    <col min="10" max="10" width="16.5703125" customWidth="1"/>
    <col min="11" max="13" width="13.28515625" customWidth="1"/>
    <col min="14" max="26" width="8" customWidth="1"/>
  </cols>
  <sheetData>
    <row r="1" spans="1:26" ht="12.75">
      <c r="A1" s="572"/>
      <c r="B1" s="573"/>
      <c r="C1" s="130"/>
      <c r="D1" s="130"/>
      <c r="E1" s="130"/>
      <c r="F1" s="130"/>
      <c r="G1" s="130"/>
      <c r="H1" s="28"/>
      <c r="I1" s="130"/>
      <c r="J1" s="130"/>
      <c r="K1" s="617" t="str">
        <f>'Form 1.9'!F2</f>
        <v>Self Assessment</v>
      </c>
      <c r="L1" s="575"/>
      <c r="M1" s="576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spans="1:26" ht="12.75">
      <c r="A2" s="11"/>
      <c r="B2" s="11"/>
      <c r="C2" s="130"/>
      <c r="D2" s="130"/>
      <c r="E2" s="130"/>
      <c r="F2" s="130"/>
      <c r="G2" s="130"/>
      <c r="H2" s="28"/>
      <c r="I2" s="130"/>
      <c r="J2" s="130"/>
      <c r="K2" s="130"/>
      <c r="L2" s="68"/>
      <c r="M2" s="68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</row>
    <row r="3" spans="1:26" ht="18" customHeight="1">
      <c r="A3" s="580" t="s">
        <v>134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8" customHeight="1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ht="18" customHeight="1" thickBot="1">
      <c r="A5" s="16"/>
      <c r="B5" s="17"/>
      <c r="C5" s="17"/>
      <c r="D5" s="17"/>
      <c r="E5" s="17"/>
      <c r="F5" s="17"/>
      <c r="G5" s="17"/>
      <c r="H5" s="17"/>
      <c r="I5" s="17"/>
      <c r="J5" s="17"/>
      <c r="K5" s="17"/>
      <c r="L5" s="618"/>
      <c r="M5" s="582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</row>
    <row r="6" spans="1:26" ht="18" customHeight="1">
      <c r="A6" s="19" t="s">
        <v>8</v>
      </c>
      <c r="B6" s="20"/>
      <c r="C6" s="21" t="s">
        <v>9</v>
      </c>
      <c r="D6" s="22" t="str">
        <f>'Form 1.9'!E8</f>
        <v>PT. Cahaya Hasil Cemerlang Multi Manufaktur</v>
      </c>
      <c r="E6" s="103"/>
      <c r="F6" s="103"/>
      <c r="G6" s="103"/>
      <c r="H6" s="103"/>
      <c r="I6" s="103"/>
      <c r="J6" s="103"/>
      <c r="K6" s="103"/>
      <c r="L6" s="103"/>
      <c r="M6" s="104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ht="18" customHeight="1">
      <c r="A7" s="26" t="s">
        <v>10</v>
      </c>
      <c r="B7" s="27"/>
      <c r="C7" s="28" t="s">
        <v>9</v>
      </c>
      <c r="D7" s="29" t="str">
        <f>'Form 1.9'!E10</f>
        <v>ZOI</v>
      </c>
      <c r="E7" s="3"/>
      <c r="F7" s="3"/>
      <c r="G7" s="3"/>
      <c r="H7" s="7"/>
      <c r="I7" s="3"/>
      <c r="J7" s="3"/>
      <c r="K7" s="3"/>
      <c r="L7" s="3"/>
      <c r="M7" s="30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27"/>
      <c r="C8" s="28" t="s">
        <v>9</v>
      </c>
      <c r="D8" s="29" t="str">
        <f>'Form 1.9'!E11</f>
        <v>Surgical Lamp Pendant Series</v>
      </c>
      <c r="E8" s="3"/>
      <c r="F8" s="3"/>
      <c r="G8" s="3"/>
      <c r="H8" s="7"/>
      <c r="I8" s="3"/>
      <c r="J8" s="3"/>
      <c r="K8" s="3"/>
      <c r="L8" s="3"/>
      <c r="M8" s="30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27"/>
      <c r="C9" s="28" t="s">
        <v>9</v>
      </c>
      <c r="D9" s="29" t="str">
        <f>'Form 1.9'!E12</f>
        <v>Perangkat Bantu Bedah berupa lampu bedah</v>
      </c>
      <c r="E9" s="3"/>
      <c r="F9" s="3"/>
      <c r="G9" s="3"/>
      <c r="H9" s="7"/>
      <c r="I9" s="3"/>
      <c r="J9" s="3"/>
      <c r="K9" s="3"/>
      <c r="L9" s="3"/>
      <c r="M9" s="30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27"/>
      <c r="C10" s="28" t="s">
        <v>9</v>
      </c>
      <c r="D10" s="29">
        <f>'Form 1.9'!E13</f>
        <v>0</v>
      </c>
      <c r="E10" s="3"/>
      <c r="F10" s="3"/>
      <c r="G10" s="3"/>
      <c r="H10" s="7"/>
      <c r="I10" s="3"/>
      <c r="J10" s="3"/>
      <c r="K10" s="3"/>
      <c r="L10" s="3"/>
      <c r="M10" s="30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>
      <c r="A11" s="131"/>
      <c r="B11" s="132"/>
      <c r="C11" s="133"/>
      <c r="D11" s="133"/>
      <c r="E11" s="133"/>
      <c r="F11" s="133"/>
      <c r="G11" s="133"/>
      <c r="H11" s="134"/>
      <c r="I11" s="133"/>
      <c r="J11" s="133"/>
      <c r="K11" s="133"/>
      <c r="L11" s="133"/>
      <c r="M11" s="135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</row>
    <row r="12" spans="1:26" ht="12.75">
      <c r="A12" s="567" t="s">
        <v>6</v>
      </c>
      <c r="B12" s="596" t="s">
        <v>13</v>
      </c>
      <c r="C12" s="558"/>
      <c r="D12" s="561" t="s">
        <v>1</v>
      </c>
      <c r="E12" s="612" t="s">
        <v>66</v>
      </c>
      <c r="F12" s="613"/>
      <c r="G12" s="614"/>
      <c r="H12" s="561" t="s">
        <v>5</v>
      </c>
      <c r="I12" s="566" t="s">
        <v>67</v>
      </c>
      <c r="J12" s="566" t="s">
        <v>61</v>
      </c>
      <c r="K12" s="600" t="s">
        <v>52</v>
      </c>
      <c r="L12" s="585"/>
      <c r="M12" s="58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>
      <c r="A13" s="568"/>
      <c r="B13" s="597"/>
      <c r="C13" s="560"/>
      <c r="D13" s="562"/>
      <c r="E13" s="607" t="s">
        <v>68</v>
      </c>
      <c r="F13" s="607" t="s">
        <v>69</v>
      </c>
      <c r="G13" s="607" t="s">
        <v>70</v>
      </c>
      <c r="H13" s="562"/>
      <c r="I13" s="562"/>
      <c r="J13" s="562"/>
      <c r="K13" s="601"/>
      <c r="L13" s="588"/>
      <c r="M13" s="589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>
      <c r="A14" s="568"/>
      <c r="B14" s="597"/>
      <c r="C14" s="560"/>
      <c r="D14" s="562"/>
      <c r="E14" s="608"/>
      <c r="F14" s="608"/>
      <c r="G14" s="608"/>
      <c r="H14" s="73" t="s">
        <v>71</v>
      </c>
      <c r="I14" s="562"/>
      <c r="J14" s="562"/>
      <c r="K14" s="5" t="s">
        <v>23</v>
      </c>
      <c r="L14" s="5" t="s">
        <v>24</v>
      </c>
      <c r="M14" s="75" t="s">
        <v>72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thickBot="1">
      <c r="A15" s="42" t="s">
        <v>26</v>
      </c>
      <c r="B15" s="609" t="s">
        <v>27</v>
      </c>
      <c r="C15" s="564"/>
      <c r="D15" s="46" t="s">
        <v>28</v>
      </c>
      <c r="E15" s="611" t="s">
        <v>29</v>
      </c>
      <c r="F15" s="582"/>
      <c r="G15" s="564"/>
      <c r="H15" s="46" t="s">
        <v>30</v>
      </c>
      <c r="I15" s="46" t="s">
        <v>31</v>
      </c>
      <c r="J15" s="46" t="s">
        <v>32</v>
      </c>
      <c r="K15" s="593" t="s">
        <v>33</v>
      </c>
      <c r="L15" s="555"/>
      <c r="M15" s="55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.5" customHeight="1" thickBo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9.5" customHeight="1">
      <c r="A17" s="37" t="s">
        <v>36</v>
      </c>
      <c r="B17" s="183" t="s">
        <v>73</v>
      </c>
      <c r="C17" s="372" t="s">
        <v>9</v>
      </c>
      <c r="D17" s="136"/>
      <c r="E17" s="137"/>
      <c r="F17" s="137"/>
      <c r="G17" s="137"/>
      <c r="H17" s="138"/>
      <c r="I17" s="137"/>
      <c r="J17" s="53"/>
      <c r="K17" s="53"/>
      <c r="L17" s="53"/>
      <c r="M17" s="13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9.5" customHeight="1">
      <c r="A18" s="373">
        <v>1</v>
      </c>
      <c r="B18" s="518" t="s">
        <v>228</v>
      </c>
      <c r="C18" s="519"/>
      <c r="D18" s="520" t="s">
        <v>245</v>
      </c>
      <c r="E18" s="340" t="s">
        <v>81</v>
      </c>
      <c r="F18" s="341" t="s">
        <v>81</v>
      </c>
      <c r="G18" s="342">
        <v>1</v>
      </c>
      <c r="H18" s="5">
        <v>4</v>
      </c>
      <c r="I18" s="55"/>
      <c r="J18" s="89">
        <v>1</v>
      </c>
      <c r="K18" s="55">
        <f t="shared" ref="K18" si="0">G18*H18*I18*J18</f>
        <v>0</v>
      </c>
      <c r="L18" s="55">
        <f t="shared" ref="L18" si="1">(1-G18)*H18*I18*J18</f>
        <v>0</v>
      </c>
      <c r="M18" s="56">
        <f t="shared" ref="M18" si="2">SUM(K18:L18)</f>
        <v>0</v>
      </c>
      <c r="N18" s="3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9.5" customHeight="1">
      <c r="A19" s="373">
        <v>2</v>
      </c>
      <c r="B19" s="203" t="s">
        <v>246</v>
      </c>
      <c r="C19" s="476"/>
      <c r="D19" s="182" t="s">
        <v>247</v>
      </c>
      <c r="E19" s="340" t="s">
        <v>81</v>
      </c>
      <c r="F19" s="341" t="s">
        <v>81</v>
      </c>
      <c r="G19" s="342">
        <v>1</v>
      </c>
      <c r="H19" s="5">
        <v>1</v>
      </c>
      <c r="I19" s="55"/>
      <c r="J19" s="89">
        <v>1</v>
      </c>
      <c r="K19" s="55"/>
      <c r="L19" s="55"/>
      <c r="M19" s="56"/>
      <c r="N19" s="3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9.5" customHeight="1">
      <c r="A20" s="373">
        <v>3</v>
      </c>
      <c r="B20" s="518" t="s">
        <v>248</v>
      </c>
      <c r="C20" s="519"/>
      <c r="D20" s="520" t="s">
        <v>249</v>
      </c>
      <c r="E20" s="340" t="s">
        <v>81</v>
      </c>
      <c r="F20" s="341" t="s">
        <v>81</v>
      </c>
      <c r="G20" s="342">
        <v>1</v>
      </c>
      <c r="H20" s="5">
        <v>1</v>
      </c>
      <c r="I20" s="55"/>
      <c r="J20" s="89">
        <v>1</v>
      </c>
      <c r="K20" s="55"/>
      <c r="L20" s="55"/>
      <c r="M20" s="56"/>
      <c r="N20" s="3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9.5" customHeight="1">
      <c r="A21" s="373">
        <v>4</v>
      </c>
      <c r="B21" s="518" t="s">
        <v>250</v>
      </c>
      <c r="C21" s="519"/>
      <c r="D21" s="520" t="s">
        <v>251</v>
      </c>
      <c r="E21" s="340" t="s">
        <v>81</v>
      </c>
      <c r="F21" s="341" t="s">
        <v>81</v>
      </c>
      <c r="G21" s="342">
        <v>1</v>
      </c>
      <c r="H21" s="5">
        <v>1</v>
      </c>
      <c r="I21" s="55"/>
      <c r="J21" s="89">
        <v>1</v>
      </c>
      <c r="K21" s="55"/>
      <c r="L21" s="55"/>
      <c r="M21" s="56"/>
      <c r="N21" s="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9.5" customHeight="1">
      <c r="A22" s="373">
        <v>5</v>
      </c>
      <c r="B22" s="518" t="s">
        <v>252</v>
      </c>
      <c r="C22" s="519"/>
      <c r="D22" s="520" t="s">
        <v>253</v>
      </c>
      <c r="E22" s="340" t="s">
        <v>81</v>
      </c>
      <c r="F22" s="341" t="s">
        <v>81</v>
      </c>
      <c r="G22" s="342">
        <v>1</v>
      </c>
      <c r="H22" s="5">
        <v>1</v>
      </c>
      <c r="I22" s="55"/>
      <c r="J22" s="89">
        <v>1</v>
      </c>
      <c r="K22" s="55"/>
      <c r="L22" s="55"/>
      <c r="M22" s="56"/>
      <c r="N22" s="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9.5" customHeight="1" thickBot="1">
      <c r="A23" s="373">
        <v>5</v>
      </c>
      <c r="B23" s="203" t="s">
        <v>181</v>
      </c>
      <c r="C23" s="476"/>
      <c r="D23" s="182" t="s">
        <v>254</v>
      </c>
      <c r="E23" s="340" t="s">
        <v>81</v>
      </c>
      <c r="F23" s="341" t="s">
        <v>81</v>
      </c>
      <c r="G23" s="342">
        <v>1</v>
      </c>
      <c r="H23" s="5">
        <v>3</v>
      </c>
      <c r="I23" s="55"/>
      <c r="J23" s="89">
        <v>1</v>
      </c>
      <c r="K23" s="55"/>
      <c r="L23" s="55"/>
      <c r="M23" s="56"/>
      <c r="N23" s="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9.5" customHeight="1" thickBot="1">
      <c r="A24" s="110"/>
      <c r="B24" s="610" t="s">
        <v>37</v>
      </c>
      <c r="C24" s="582"/>
      <c r="D24" s="99"/>
      <c r="E24" s="99"/>
      <c r="F24" s="99"/>
      <c r="G24" s="99"/>
      <c r="H24" s="99"/>
      <c r="I24" s="99"/>
      <c r="J24" s="99"/>
      <c r="K24" s="140">
        <f>SUM(K18:K23)</f>
        <v>0</v>
      </c>
      <c r="L24" s="141">
        <f>SUM(L18:L23)</f>
        <v>0</v>
      </c>
      <c r="M24" s="142">
        <f t="shared" ref="M24" si="3">SUM(K24:L24)</f>
        <v>0</v>
      </c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9.5" customHeight="1" thickBot="1">
      <c r="A25" s="7"/>
      <c r="B25" s="3"/>
      <c r="C25" s="3"/>
      <c r="D25" s="3"/>
      <c r="E25" s="9"/>
      <c r="F25" s="9"/>
      <c r="G25" s="9"/>
      <c r="H25" s="7"/>
      <c r="I25" s="598" t="s">
        <v>56</v>
      </c>
      <c r="J25" s="599"/>
      <c r="K25" s="602">
        <v>5000</v>
      </c>
      <c r="L25" s="603"/>
      <c r="M25" s="59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9.5" customHeight="1" thickBot="1">
      <c r="A26" s="7"/>
      <c r="B26" s="3"/>
      <c r="C26" s="3"/>
      <c r="D26" s="3"/>
      <c r="E26" s="9"/>
      <c r="F26" s="9"/>
      <c r="G26" s="9"/>
      <c r="H26" s="7"/>
      <c r="I26" s="598" t="s">
        <v>74</v>
      </c>
      <c r="J26" s="599"/>
      <c r="K26" s="115">
        <f>K24/K25</f>
        <v>0</v>
      </c>
      <c r="L26" s="62">
        <f>L24/K25</f>
        <v>0</v>
      </c>
      <c r="M26" s="63">
        <f>SUM(K26:L26)</f>
        <v>0</v>
      </c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>
      <c r="A27" s="7"/>
      <c r="B27" s="3"/>
      <c r="C27" s="3"/>
      <c r="D27" s="3"/>
      <c r="E27" s="9"/>
      <c r="F27" s="9"/>
      <c r="G27" s="9"/>
      <c r="H27" s="7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>
      <c r="A28" s="65"/>
      <c r="B28" s="66" t="s">
        <v>38</v>
      </c>
      <c r="C28" s="3"/>
      <c r="D28" s="3"/>
      <c r="E28" s="9"/>
      <c r="F28" s="9"/>
      <c r="G28" s="9"/>
      <c r="H28" s="7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>
      <c r="A29" s="67">
        <v>1</v>
      </c>
      <c r="B29" s="66" t="s">
        <v>75</v>
      </c>
      <c r="C29" s="3"/>
      <c r="D29" s="3"/>
      <c r="E29" s="9"/>
      <c r="F29" s="9"/>
      <c r="G29" s="9"/>
      <c r="H29" s="7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>
      <c r="A30" s="67">
        <v>2</v>
      </c>
      <c r="B30" s="66" t="s">
        <v>40</v>
      </c>
      <c r="C30" s="3"/>
      <c r="D30" s="3"/>
      <c r="E30" s="9"/>
      <c r="F30" s="9"/>
      <c r="G30" s="9"/>
      <c r="H30" s="7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>
      <c r="A31" s="7"/>
      <c r="B31" s="3"/>
      <c r="C31" s="3"/>
      <c r="D31" s="3"/>
      <c r="E31" s="9"/>
      <c r="F31" s="9"/>
      <c r="G31" s="9"/>
      <c r="H31" s="7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>
      <c r="A32" s="7"/>
      <c r="B32" s="3"/>
      <c r="C32" s="3"/>
      <c r="D32" s="3"/>
      <c r="E32" s="9"/>
      <c r="F32" s="9"/>
      <c r="G32" s="9"/>
      <c r="H32" s="7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>
      <c r="A33" s="7"/>
      <c r="B33" s="3"/>
      <c r="C33" s="3"/>
      <c r="D33" s="3"/>
      <c r="E33" s="9"/>
      <c r="F33" s="9"/>
      <c r="G33" s="9"/>
      <c r="H33" s="7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>
      <c r="A34" s="7"/>
      <c r="B34" s="3"/>
      <c r="C34" s="3"/>
      <c r="D34" s="3"/>
      <c r="E34" s="9"/>
      <c r="F34" s="9"/>
      <c r="G34" s="9"/>
      <c r="H34" s="7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>
      <c r="A35" s="7"/>
      <c r="B35" s="3"/>
      <c r="C35" s="3"/>
      <c r="D35" s="3"/>
      <c r="E35" s="9"/>
      <c r="F35" s="9"/>
      <c r="G35" s="9"/>
      <c r="H35" s="7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>
      <c r="A36" s="7"/>
      <c r="B36" s="3"/>
      <c r="C36" s="3"/>
      <c r="D36" s="3"/>
      <c r="E36" s="9"/>
      <c r="F36" s="9"/>
      <c r="G36" s="9"/>
      <c r="H36" s="7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>
      <c r="A37" s="7"/>
      <c r="B37" s="3"/>
      <c r="C37" s="3"/>
      <c r="D37" s="3"/>
      <c r="E37" s="9"/>
      <c r="F37" s="9"/>
      <c r="G37" s="9"/>
      <c r="H37" s="7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>
      <c r="A38" s="7"/>
      <c r="B38" s="3"/>
      <c r="C38" s="3"/>
      <c r="D38" s="3"/>
      <c r="E38" s="9"/>
      <c r="F38" s="9"/>
      <c r="G38" s="9"/>
      <c r="H38" s="7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>
      <c r="A39" s="7"/>
      <c r="B39" s="3"/>
      <c r="C39" s="3"/>
      <c r="D39" s="3"/>
      <c r="E39" s="9"/>
      <c r="F39" s="9"/>
      <c r="G39" s="9"/>
      <c r="H39" s="7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>
      <c r="A40" s="7"/>
      <c r="B40" s="3"/>
      <c r="C40" s="3"/>
      <c r="D40" s="3"/>
      <c r="E40" s="9"/>
      <c r="F40" s="9"/>
      <c r="G40" s="9"/>
      <c r="H40" s="7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>
      <c r="A41" s="7"/>
      <c r="B41" s="3"/>
      <c r="C41" s="3"/>
      <c r="D41" s="3"/>
      <c r="E41" s="9"/>
      <c r="F41" s="9"/>
      <c r="G41" s="9"/>
      <c r="H41" s="7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>
      <c r="A42" s="7"/>
      <c r="B42" s="3"/>
      <c r="C42" s="3"/>
      <c r="D42" s="3"/>
      <c r="E42" s="9"/>
      <c r="F42" s="9"/>
      <c r="G42" s="9"/>
      <c r="H42" s="7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>
      <c r="A43" s="7"/>
      <c r="B43" s="3"/>
      <c r="C43" s="3"/>
      <c r="D43" s="3"/>
      <c r="E43" s="9"/>
      <c r="F43" s="9"/>
      <c r="G43" s="9"/>
      <c r="H43" s="7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>
      <c r="A44" s="7"/>
      <c r="B44" s="3"/>
      <c r="C44" s="3"/>
      <c r="D44" s="3"/>
      <c r="E44" s="9"/>
      <c r="F44" s="9"/>
      <c r="G44" s="9"/>
      <c r="H44" s="7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>
      <c r="A45" s="7"/>
      <c r="B45" s="3"/>
      <c r="C45" s="3"/>
      <c r="D45" s="3"/>
      <c r="E45" s="9"/>
      <c r="F45" s="9"/>
      <c r="G45" s="9"/>
      <c r="H45" s="7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>
      <c r="A46" s="7"/>
      <c r="B46" s="3"/>
      <c r="C46" s="3"/>
      <c r="D46" s="3"/>
      <c r="E46" s="9"/>
      <c r="F46" s="9"/>
      <c r="G46" s="9"/>
      <c r="H46" s="7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>
      <c r="A47" s="7"/>
      <c r="B47" s="3"/>
      <c r="C47" s="3"/>
      <c r="D47" s="3"/>
      <c r="E47" s="9"/>
      <c r="F47" s="9"/>
      <c r="G47" s="9"/>
      <c r="H47" s="7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>
      <c r="A48" s="7"/>
      <c r="B48" s="3"/>
      <c r="C48" s="3"/>
      <c r="D48" s="3"/>
      <c r="E48" s="9"/>
      <c r="F48" s="9"/>
      <c r="G48" s="9"/>
      <c r="H48" s="7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>
      <c r="A49" s="7"/>
      <c r="B49" s="3"/>
      <c r="C49" s="3"/>
      <c r="D49" s="3"/>
      <c r="E49" s="9"/>
      <c r="F49" s="9"/>
      <c r="G49" s="9"/>
      <c r="H49" s="7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>
      <c r="A50" s="7"/>
      <c r="B50" s="3"/>
      <c r="C50" s="3"/>
      <c r="D50" s="3"/>
      <c r="E50" s="9"/>
      <c r="F50" s="9"/>
      <c r="G50" s="9"/>
      <c r="H50" s="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>
      <c r="A51" s="7"/>
      <c r="B51" s="3"/>
      <c r="C51" s="3"/>
      <c r="D51" s="3"/>
      <c r="E51" s="9"/>
      <c r="F51" s="9"/>
      <c r="G51" s="9"/>
      <c r="H51" s="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>
      <c r="A52" s="7"/>
      <c r="B52" s="3"/>
      <c r="C52" s="3"/>
      <c r="D52" s="3"/>
      <c r="E52" s="9"/>
      <c r="F52" s="9"/>
      <c r="G52" s="9"/>
      <c r="H52" s="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>
      <c r="A53" s="7"/>
      <c r="B53" s="3"/>
      <c r="C53" s="3"/>
      <c r="D53" s="3"/>
      <c r="E53" s="9"/>
      <c r="F53" s="9"/>
      <c r="G53" s="9"/>
      <c r="H53" s="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>
      <c r="A54" s="7"/>
      <c r="B54" s="3"/>
      <c r="C54" s="3"/>
      <c r="D54" s="3"/>
      <c r="E54" s="9"/>
      <c r="F54" s="9"/>
      <c r="G54" s="9"/>
      <c r="H54" s="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>
      <c r="A55" s="7"/>
      <c r="B55" s="3"/>
      <c r="C55" s="3"/>
      <c r="D55" s="3"/>
      <c r="E55" s="9"/>
      <c r="F55" s="9"/>
      <c r="G55" s="9"/>
      <c r="H55" s="7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>
      <c r="A56" s="7"/>
      <c r="B56" s="3"/>
      <c r="C56" s="3"/>
      <c r="D56" s="3"/>
      <c r="E56" s="9"/>
      <c r="F56" s="9"/>
      <c r="G56" s="9"/>
      <c r="H56" s="7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>
      <c r="A57" s="7"/>
      <c r="B57" s="3"/>
      <c r="C57" s="3"/>
      <c r="D57" s="3"/>
      <c r="E57" s="9"/>
      <c r="F57" s="9"/>
      <c r="G57" s="9"/>
      <c r="H57" s="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>
      <c r="A58" s="7"/>
      <c r="B58" s="3"/>
      <c r="C58" s="3"/>
      <c r="D58" s="3"/>
      <c r="E58" s="9"/>
      <c r="F58" s="9"/>
      <c r="G58" s="9"/>
      <c r="H58" s="7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>
      <c r="A59" s="7"/>
      <c r="B59" s="3"/>
      <c r="C59" s="3"/>
      <c r="D59" s="3"/>
      <c r="E59" s="9"/>
      <c r="F59" s="9"/>
      <c r="G59" s="9"/>
      <c r="H59" s="7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>
      <c r="A60" s="7"/>
      <c r="B60" s="3"/>
      <c r="C60" s="3"/>
      <c r="D60" s="3"/>
      <c r="E60" s="9"/>
      <c r="F60" s="9"/>
      <c r="G60" s="9"/>
      <c r="H60" s="7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>
      <c r="A61" s="7"/>
      <c r="B61" s="3"/>
      <c r="C61" s="3"/>
      <c r="D61" s="3"/>
      <c r="E61" s="9"/>
      <c r="F61" s="9"/>
      <c r="G61" s="9"/>
      <c r="H61" s="7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>
      <c r="A62" s="7"/>
      <c r="B62" s="3"/>
      <c r="C62" s="3"/>
      <c r="D62" s="3"/>
      <c r="E62" s="9"/>
      <c r="F62" s="9"/>
      <c r="G62" s="9"/>
      <c r="H62" s="7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>
      <c r="A63" s="7"/>
      <c r="B63" s="3"/>
      <c r="C63" s="3"/>
      <c r="D63" s="3"/>
      <c r="E63" s="9"/>
      <c r="F63" s="9"/>
      <c r="G63" s="9"/>
      <c r="H63" s="7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>
      <c r="A64" s="7"/>
      <c r="B64" s="3"/>
      <c r="C64" s="3"/>
      <c r="D64" s="3"/>
      <c r="E64" s="9"/>
      <c r="F64" s="9"/>
      <c r="G64" s="9"/>
      <c r="H64" s="7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>
      <c r="A65" s="7"/>
      <c r="B65" s="3"/>
      <c r="C65" s="3"/>
      <c r="D65" s="3"/>
      <c r="E65" s="9"/>
      <c r="F65" s="9"/>
      <c r="G65" s="9"/>
      <c r="H65" s="7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>
      <c r="A66" s="7"/>
      <c r="B66" s="3"/>
      <c r="C66" s="3"/>
      <c r="D66" s="3"/>
      <c r="E66" s="9"/>
      <c r="F66" s="9"/>
      <c r="G66" s="9"/>
      <c r="H66" s="7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>
      <c r="A67" s="7"/>
      <c r="B67" s="3"/>
      <c r="C67" s="3"/>
      <c r="D67" s="3"/>
      <c r="E67" s="9"/>
      <c r="F67" s="9"/>
      <c r="G67" s="9"/>
      <c r="H67" s="7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>
      <c r="A68" s="7"/>
      <c r="B68" s="3"/>
      <c r="C68" s="3"/>
      <c r="D68" s="3"/>
      <c r="E68" s="9"/>
      <c r="F68" s="9"/>
      <c r="G68" s="9"/>
      <c r="H68" s="7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>
      <c r="A69" s="7"/>
      <c r="B69" s="3"/>
      <c r="C69" s="3"/>
      <c r="D69" s="3"/>
      <c r="E69" s="9"/>
      <c r="F69" s="9"/>
      <c r="G69" s="9"/>
      <c r="H69" s="7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>
      <c r="A70" s="7"/>
      <c r="B70" s="3"/>
      <c r="C70" s="3"/>
      <c r="D70" s="3"/>
      <c r="E70" s="9"/>
      <c r="F70" s="9"/>
      <c r="G70" s="9"/>
      <c r="H70" s="7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>
      <c r="A71" s="7"/>
      <c r="B71" s="3"/>
      <c r="C71" s="3"/>
      <c r="D71" s="3"/>
      <c r="E71" s="9"/>
      <c r="F71" s="9"/>
      <c r="G71" s="9"/>
      <c r="H71" s="7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>
      <c r="A72" s="7"/>
      <c r="B72" s="3"/>
      <c r="C72" s="3"/>
      <c r="D72" s="3"/>
      <c r="E72" s="9"/>
      <c r="F72" s="9"/>
      <c r="G72" s="9"/>
      <c r="H72" s="7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>
      <c r="A73" s="7"/>
      <c r="B73" s="3"/>
      <c r="C73" s="3"/>
      <c r="D73" s="3"/>
      <c r="E73" s="9"/>
      <c r="F73" s="9"/>
      <c r="G73" s="9"/>
      <c r="H73" s="7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>
      <c r="A74" s="7"/>
      <c r="B74" s="3"/>
      <c r="C74" s="3"/>
      <c r="D74" s="3"/>
      <c r="E74" s="9"/>
      <c r="F74" s="9"/>
      <c r="G74" s="9"/>
      <c r="H74" s="7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>
      <c r="A75" s="7"/>
      <c r="B75" s="3"/>
      <c r="C75" s="3"/>
      <c r="D75" s="3"/>
      <c r="E75" s="9"/>
      <c r="F75" s="9"/>
      <c r="G75" s="9"/>
      <c r="H75" s="7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>
      <c r="A76" s="7"/>
      <c r="B76" s="3"/>
      <c r="C76" s="3"/>
      <c r="D76" s="3"/>
      <c r="E76" s="9"/>
      <c r="F76" s="9"/>
      <c r="G76" s="9"/>
      <c r="H76" s="7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>
      <c r="A77" s="7"/>
      <c r="B77" s="3"/>
      <c r="C77" s="3"/>
      <c r="D77" s="3"/>
      <c r="E77" s="9"/>
      <c r="F77" s="9"/>
      <c r="G77" s="9"/>
      <c r="H77" s="7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>
      <c r="A78" s="7"/>
      <c r="B78" s="3"/>
      <c r="C78" s="3"/>
      <c r="D78" s="3"/>
      <c r="E78" s="9"/>
      <c r="F78" s="9"/>
      <c r="G78" s="9"/>
      <c r="H78" s="7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>
      <c r="A79" s="7"/>
      <c r="B79" s="3"/>
      <c r="C79" s="3"/>
      <c r="D79" s="3"/>
      <c r="E79" s="9"/>
      <c r="F79" s="9"/>
      <c r="G79" s="9"/>
      <c r="H79" s="7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>
      <c r="A80" s="7"/>
      <c r="B80" s="3"/>
      <c r="C80" s="3"/>
      <c r="D80" s="3"/>
      <c r="E80" s="9"/>
      <c r="F80" s="9"/>
      <c r="G80" s="9"/>
      <c r="H80" s="7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>
      <c r="A81" s="7"/>
      <c r="B81" s="3"/>
      <c r="C81" s="3"/>
      <c r="D81" s="3"/>
      <c r="E81" s="9"/>
      <c r="F81" s="9"/>
      <c r="G81" s="9"/>
      <c r="H81" s="7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>
      <c r="A82" s="7"/>
      <c r="B82" s="3"/>
      <c r="C82" s="3"/>
      <c r="D82" s="3"/>
      <c r="E82" s="9"/>
      <c r="F82" s="9"/>
      <c r="G82" s="9"/>
      <c r="H82" s="7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>
      <c r="A83" s="7"/>
      <c r="B83" s="3"/>
      <c r="C83" s="3"/>
      <c r="D83" s="3"/>
      <c r="E83" s="9"/>
      <c r="F83" s="9"/>
      <c r="G83" s="9"/>
      <c r="H83" s="7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>
      <c r="A84" s="7"/>
      <c r="B84" s="3"/>
      <c r="C84" s="3"/>
      <c r="D84" s="3"/>
      <c r="E84" s="9"/>
      <c r="F84" s="9"/>
      <c r="G84" s="9"/>
      <c r="H84" s="7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>
      <c r="A85" s="7"/>
      <c r="B85" s="3"/>
      <c r="C85" s="3"/>
      <c r="D85" s="3"/>
      <c r="E85" s="9"/>
      <c r="F85" s="9"/>
      <c r="G85" s="9"/>
      <c r="H85" s="7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>
      <c r="A86" s="7"/>
      <c r="B86" s="3"/>
      <c r="C86" s="3"/>
      <c r="D86" s="3"/>
      <c r="E86" s="9"/>
      <c r="F86" s="9"/>
      <c r="G86" s="9"/>
      <c r="H86" s="7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>
      <c r="A87" s="7"/>
      <c r="B87" s="3"/>
      <c r="C87" s="3"/>
      <c r="D87" s="3"/>
      <c r="E87" s="9"/>
      <c r="F87" s="9"/>
      <c r="G87" s="9"/>
      <c r="H87" s="7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>
      <c r="A88" s="7"/>
      <c r="B88" s="3"/>
      <c r="C88" s="3"/>
      <c r="D88" s="3"/>
      <c r="E88" s="9"/>
      <c r="F88" s="9"/>
      <c r="G88" s="9"/>
      <c r="H88" s="7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>
      <c r="A89" s="7"/>
      <c r="B89" s="3"/>
      <c r="C89" s="3"/>
      <c r="D89" s="3"/>
      <c r="E89" s="9"/>
      <c r="F89" s="9"/>
      <c r="G89" s="9"/>
      <c r="H89" s="7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>
      <c r="A90" s="7"/>
      <c r="B90" s="3"/>
      <c r="C90" s="3"/>
      <c r="D90" s="3"/>
      <c r="E90" s="9"/>
      <c r="F90" s="9"/>
      <c r="G90" s="9"/>
      <c r="H90" s="7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>
      <c r="A91" s="7"/>
      <c r="B91" s="3"/>
      <c r="C91" s="3"/>
      <c r="D91" s="3"/>
      <c r="E91" s="9"/>
      <c r="F91" s="9"/>
      <c r="G91" s="9"/>
      <c r="H91" s="7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>
      <c r="A92" s="7"/>
      <c r="B92" s="3"/>
      <c r="C92" s="3"/>
      <c r="D92" s="3"/>
      <c r="E92" s="9"/>
      <c r="F92" s="9"/>
      <c r="G92" s="9"/>
      <c r="H92" s="7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>
      <c r="A93" s="7"/>
      <c r="B93" s="3"/>
      <c r="C93" s="3"/>
      <c r="D93" s="3"/>
      <c r="E93" s="9"/>
      <c r="F93" s="9"/>
      <c r="G93" s="9"/>
      <c r="H93" s="7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>
      <c r="A94" s="7"/>
      <c r="B94" s="3"/>
      <c r="C94" s="3"/>
      <c r="D94" s="3"/>
      <c r="E94" s="9"/>
      <c r="F94" s="9"/>
      <c r="G94" s="9"/>
      <c r="H94" s="7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>
      <c r="A95" s="7"/>
      <c r="B95" s="3"/>
      <c r="C95" s="3"/>
      <c r="D95" s="3"/>
      <c r="E95" s="9"/>
      <c r="F95" s="9"/>
      <c r="G95" s="9"/>
      <c r="H95" s="7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>
      <c r="A96" s="7"/>
      <c r="B96" s="3"/>
      <c r="C96" s="3"/>
      <c r="D96" s="3"/>
      <c r="E96" s="9"/>
      <c r="F96" s="9"/>
      <c r="G96" s="9"/>
      <c r="H96" s="7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>
      <c r="A97" s="7"/>
      <c r="B97" s="3"/>
      <c r="C97" s="3"/>
      <c r="D97" s="3"/>
      <c r="E97" s="9"/>
      <c r="F97" s="9"/>
      <c r="G97" s="9"/>
      <c r="H97" s="7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>
      <c r="A98" s="7"/>
      <c r="B98" s="3"/>
      <c r="C98" s="3"/>
      <c r="D98" s="3"/>
      <c r="E98" s="9"/>
      <c r="F98" s="9"/>
      <c r="G98" s="9"/>
      <c r="H98" s="7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>
      <c r="A99" s="7"/>
      <c r="B99" s="3"/>
      <c r="C99" s="3"/>
      <c r="D99" s="3"/>
      <c r="E99" s="9"/>
      <c r="F99" s="9"/>
      <c r="G99" s="9"/>
      <c r="H99" s="7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>
      <c r="A100" s="7"/>
      <c r="B100" s="3"/>
      <c r="C100" s="3"/>
      <c r="D100" s="3"/>
      <c r="E100" s="9"/>
      <c r="F100" s="9"/>
      <c r="G100" s="9"/>
      <c r="H100" s="7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>
      <c r="A101" s="7"/>
      <c r="B101" s="3"/>
      <c r="C101" s="3"/>
      <c r="D101" s="3"/>
      <c r="E101" s="9"/>
      <c r="F101" s="9"/>
      <c r="G101" s="9"/>
      <c r="H101" s="7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>
      <c r="A102" s="7"/>
      <c r="B102" s="3"/>
      <c r="C102" s="3"/>
      <c r="D102" s="3"/>
      <c r="E102" s="9"/>
      <c r="F102" s="9"/>
      <c r="G102" s="9"/>
      <c r="H102" s="7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>
      <c r="A103" s="7"/>
      <c r="B103" s="3"/>
      <c r="C103" s="3"/>
      <c r="D103" s="3"/>
      <c r="E103" s="9"/>
      <c r="F103" s="9"/>
      <c r="G103" s="9"/>
      <c r="H103" s="7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>
      <c r="A104" s="7"/>
      <c r="B104" s="3"/>
      <c r="C104" s="3"/>
      <c r="D104" s="3"/>
      <c r="E104" s="9"/>
      <c r="F104" s="9"/>
      <c r="G104" s="9"/>
      <c r="H104" s="7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>
      <c r="A105" s="7"/>
      <c r="B105" s="3"/>
      <c r="C105" s="3"/>
      <c r="D105" s="3"/>
      <c r="E105" s="9"/>
      <c r="F105" s="9"/>
      <c r="G105" s="9"/>
      <c r="H105" s="7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>
      <c r="A106" s="7"/>
      <c r="B106" s="3"/>
      <c r="C106" s="3"/>
      <c r="D106" s="3"/>
      <c r="E106" s="9"/>
      <c r="F106" s="9"/>
      <c r="G106" s="9"/>
      <c r="H106" s="7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>
      <c r="A107" s="7"/>
      <c r="B107" s="3"/>
      <c r="C107" s="3"/>
      <c r="D107" s="3"/>
      <c r="E107" s="9"/>
      <c r="F107" s="9"/>
      <c r="G107" s="9"/>
      <c r="H107" s="7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>
      <c r="A108" s="7"/>
      <c r="B108" s="3"/>
      <c r="C108" s="3"/>
      <c r="D108" s="3"/>
      <c r="E108" s="9"/>
      <c r="F108" s="9"/>
      <c r="G108" s="9"/>
      <c r="H108" s="7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>
      <c r="A109" s="7"/>
      <c r="B109" s="3"/>
      <c r="C109" s="3"/>
      <c r="D109" s="3"/>
      <c r="E109" s="9"/>
      <c r="F109" s="9"/>
      <c r="G109" s="9"/>
      <c r="H109" s="7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>
      <c r="A110" s="7"/>
      <c r="B110" s="3"/>
      <c r="C110" s="3"/>
      <c r="D110" s="3"/>
      <c r="E110" s="9"/>
      <c r="F110" s="9"/>
      <c r="G110" s="9"/>
      <c r="H110" s="7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>
      <c r="A111" s="7"/>
      <c r="B111" s="3"/>
      <c r="C111" s="3"/>
      <c r="D111" s="3"/>
      <c r="E111" s="9"/>
      <c r="F111" s="9"/>
      <c r="G111" s="9"/>
      <c r="H111" s="7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>
      <c r="A112" s="7"/>
      <c r="B112" s="3"/>
      <c r="C112" s="3"/>
      <c r="D112" s="3"/>
      <c r="E112" s="9"/>
      <c r="F112" s="9"/>
      <c r="G112" s="9"/>
      <c r="H112" s="7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>
      <c r="A113" s="7"/>
      <c r="B113" s="3"/>
      <c r="C113" s="3"/>
      <c r="D113" s="3"/>
      <c r="E113" s="9"/>
      <c r="F113" s="9"/>
      <c r="G113" s="9"/>
      <c r="H113" s="7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>
      <c r="A114" s="7"/>
      <c r="B114" s="3"/>
      <c r="C114" s="3"/>
      <c r="D114" s="3"/>
      <c r="E114" s="9"/>
      <c r="F114" s="9"/>
      <c r="G114" s="9"/>
      <c r="H114" s="7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>
      <c r="A115" s="7"/>
      <c r="B115" s="3"/>
      <c r="C115" s="3"/>
      <c r="D115" s="3"/>
      <c r="E115" s="9"/>
      <c r="F115" s="9"/>
      <c r="G115" s="9"/>
      <c r="H115" s="7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>
      <c r="A116" s="7"/>
      <c r="B116" s="3"/>
      <c r="C116" s="3"/>
      <c r="D116" s="3"/>
      <c r="E116" s="9"/>
      <c r="F116" s="9"/>
      <c r="G116" s="9"/>
      <c r="H116" s="7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>
      <c r="A117" s="7"/>
      <c r="B117" s="3"/>
      <c r="C117" s="3"/>
      <c r="D117" s="3"/>
      <c r="E117" s="9"/>
      <c r="F117" s="9"/>
      <c r="G117" s="9"/>
      <c r="H117" s="7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>
      <c r="A118" s="7"/>
      <c r="B118" s="3"/>
      <c r="C118" s="3"/>
      <c r="D118" s="3"/>
      <c r="E118" s="9"/>
      <c r="F118" s="9"/>
      <c r="G118" s="9"/>
      <c r="H118" s="7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>
      <c r="A119" s="7"/>
      <c r="B119" s="3"/>
      <c r="C119" s="3"/>
      <c r="D119" s="3"/>
      <c r="E119" s="9"/>
      <c r="F119" s="9"/>
      <c r="G119" s="9"/>
      <c r="H119" s="7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>
      <c r="A120" s="7"/>
      <c r="B120" s="3"/>
      <c r="C120" s="3"/>
      <c r="D120" s="3"/>
      <c r="E120" s="9"/>
      <c r="F120" s="9"/>
      <c r="G120" s="9"/>
      <c r="H120" s="7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>
      <c r="A121" s="7"/>
      <c r="B121" s="3"/>
      <c r="C121" s="3"/>
      <c r="D121" s="3"/>
      <c r="E121" s="9"/>
      <c r="F121" s="9"/>
      <c r="G121" s="9"/>
      <c r="H121" s="7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>
      <c r="A122" s="7"/>
      <c r="B122" s="3"/>
      <c r="C122" s="3"/>
      <c r="D122" s="3"/>
      <c r="E122" s="9"/>
      <c r="F122" s="9"/>
      <c r="G122" s="9"/>
      <c r="H122" s="7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>
      <c r="A123" s="7"/>
      <c r="B123" s="3"/>
      <c r="C123" s="3"/>
      <c r="D123" s="3"/>
      <c r="E123" s="9"/>
      <c r="F123" s="9"/>
      <c r="G123" s="9"/>
      <c r="H123" s="7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>
      <c r="A124" s="7"/>
      <c r="B124" s="3"/>
      <c r="C124" s="3"/>
      <c r="D124" s="3"/>
      <c r="E124" s="9"/>
      <c r="F124" s="9"/>
      <c r="G124" s="9"/>
      <c r="H124" s="7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>
      <c r="A125" s="7"/>
      <c r="B125" s="3"/>
      <c r="C125" s="3"/>
      <c r="D125" s="3"/>
      <c r="E125" s="9"/>
      <c r="F125" s="9"/>
      <c r="G125" s="9"/>
      <c r="H125" s="7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>
      <c r="A126" s="7"/>
      <c r="B126" s="3"/>
      <c r="C126" s="3"/>
      <c r="D126" s="3"/>
      <c r="E126" s="9"/>
      <c r="F126" s="9"/>
      <c r="G126" s="9"/>
      <c r="H126" s="7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>
      <c r="A127" s="7"/>
      <c r="B127" s="3"/>
      <c r="C127" s="3"/>
      <c r="D127" s="3"/>
      <c r="E127" s="9"/>
      <c r="F127" s="9"/>
      <c r="G127" s="9"/>
      <c r="H127" s="7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>
      <c r="A128" s="7"/>
      <c r="B128" s="3"/>
      <c r="C128" s="3"/>
      <c r="D128" s="3"/>
      <c r="E128" s="9"/>
      <c r="F128" s="9"/>
      <c r="G128" s="9"/>
      <c r="H128" s="7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>
      <c r="A129" s="7"/>
      <c r="B129" s="3"/>
      <c r="C129" s="3"/>
      <c r="D129" s="3"/>
      <c r="E129" s="9"/>
      <c r="F129" s="9"/>
      <c r="G129" s="9"/>
      <c r="H129" s="7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>
      <c r="A130" s="7"/>
      <c r="B130" s="3"/>
      <c r="C130" s="3"/>
      <c r="D130" s="3"/>
      <c r="E130" s="9"/>
      <c r="F130" s="9"/>
      <c r="G130" s="9"/>
      <c r="H130" s="7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>
      <c r="A131" s="7"/>
      <c r="B131" s="3"/>
      <c r="C131" s="3"/>
      <c r="D131" s="3"/>
      <c r="E131" s="9"/>
      <c r="F131" s="9"/>
      <c r="G131" s="9"/>
      <c r="H131" s="7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>
      <c r="A132" s="7"/>
      <c r="B132" s="3"/>
      <c r="C132" s="3"/>
      <c r="D132" s="3"/>
      <c r="E132" s="9"/>
      <c r="F132" s="9"/>
      <c r="G132" s="9"/>
      <c r="H132" s="7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>
      <c r="A133" s="7"/>
      <c r="B133" s="3"/>
      <c r="C133" s="3"/>
      <c r="D133" s="3"/>
      <c r="E133" s="9"/>
      <c r="F133" s="9"/>
      <c r="G133" s="9"/>
      <c r="H133" s="7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>
      <c r="A134" s="7"/>
      <c r="B134" s="3"/>
      <c r="C134" s="3"/>
      <c r="D134" s="3"/>
      <c r="E134" s="9"/>
      <c r="F134" s="9"/>
      <c r="G134" s="9"/>
      <c r="H134" s="7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>
      <c r="A135" s="7"/>
      <c r="B135" s="3"/>
      <c r="C135" s="3"/>
      <c r="D135" s="3"/>
      <c r="E135" s="9"/>
      <c r="F135" s="9"/>
      <c r="G135" s="9"/>
      <c r="H135" s="7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>
      <c r="A136" s="7"/>
      <c r="B136" s="3"/>
      <c r="C136" s="3"/>
      <c r="D136" s="3"/>
      <c r="E136" s="9"/>
      <c r="F136" s="9"/>
      <c r="G136" s="9"/>
      <c r="H136" s="7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>
      <c r="A137" s="7"/>
      <c r="B137" s="3"/>
      <c r="C137" s="3"/>
      <c r="D137" s="3"/>
      <c r="E137" s="9"/>
      <c r="F137" s="9"/>
      <c r="G137" s="9"/>
      <c r="H137" s="7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>
      <c r="A138" s="7"/>
      <c r="B138" s="3"/>
      <c r="C138" s="3"/>
      <c r="D138" s="3"/>
      <c r="E138" s="9"/>
      <c r="F138" s="9"/>
      <c r="G138" s="9"/>
      <c r="H138" s="7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>
      <c r="A139" s="28"/>
      <c r="B139" s="27"/>
      <c r="C139" s="27"/>
      <c r="D139" s="27"/>
      <c r="E139" s="130"/>
      <c r="F139" s="130"/>
      <c r="G139" s="130"/>
      <c r="H139" s="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spans="1:26" ht="15.75" customHeight="1">
      <c r="A140" s="28"/>
      <c r="B140" s="27"/>
      <c r="C140" s="27"/>
      <c r="D140" s="27"/>
      <c r="E140" s="130"/>
      <c r="F140" s="130"/>
      <c r="G140" s="130"/>
      <c r="H140" s="28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spans="1:26" ht="15.75" customHeight="1">
      <c r="A141" s="28"/>
      <c r="B141" s="27"/>
      <c r="C141" s="27"/>
      <c r="D141" s="27"/>
      <c r="E141" s="130"/>
      <c r="F141" s="130"/>
      <c r="G141" s="130"/>
      <c r="H141" s="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spans="1:26" ht="15.75" customHeight="1">
      <c r="A142" s="28"/>
      <c r="B142" s="27"/>
      <c r="C142" s="27"/>
      <c r="D142" s="27"/>
      <c r="E142" s="130"/>
      <c r="F142" s="130"/>
      <c r="G142" s="130"/>
      <c r="H142" s="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spans="1:26" ht="15.75" customHeight="1">
      <c r="A143" s="28"/>
      <c r="B143" s="27"/>
      <c r="C143" s="27"/>
      <c r="D143" s="27"/>
      <c r="E143" s="130"/>
      <c r="F143" s="130"/>
      <c r="G143" s="130"/>
      <c r="H143" s="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spans="1:26" ht="15.75" customHeight="1">
      <c r="A144" s="28"/>
      <c r="B144" s="27"/>
      <c r="C144" s="27"/>
      <c r="D144" s="27"/>
      <c r="E144" s="130"/>
      <c r="F144" s="130"/>
      <c r="G144" s="130"/>
      <c r="H144" s="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spans="1:26" ht="15.75" customHeight="1">
      <c r="A145" s="28"/>
      <c r="B145" s="27"/>
      <c r="C145" s="27"/>
      <c r="D145" s="27"/>
      <c r="E145" s="130"/>
      <c r="F145" s="130"/>
      <c r="G145" s="130"/>
      <c r="H145" s="28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spans="1:26" ht="15.75" customHeight="1">
      <c r="A146" s="28"/>
      <c r="B146" s="27"/>
      <c r="C146" s="27"/>
      <c r="D146" s="27"/>
      <c r="E146" s="130"/>
      <c r="F146" s="130"/>
      <c r="G146" s="130"/>
      <c r="H146" s="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spans="1:26" ht="15.75" customHeight="1">
      <c r="A147" s="28"/>
      <c r="B147" s="27"/>
      <c r="C147" s="27"/>
      <c r="D147" s="27"/>
      <c r="E147" s="130"/>
      <c r="F147" s="130"/>
      <c r="G147" s="130"/>
      <c r="H147" s="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spans="1:26" ht="15.75" customHeight="1">
      <c r="A148" s="28"/>
      <c r="B148" s="27"/>
      <c r="C148" s="27"/>
      <c r="D148" s="27"/>
      <c r="E148" s="130"/>
      <c r="F148" s="130"/>
      <c r="G148" s="130"/>
      <c r="H148" s="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spans="1:26" ht="15.75" customHeight="1">
      <c r="A149" s="28"/>
      <c r="B149" s="27"/>
      <c r="C149" s="27"/>
      <c r="D149" s="27"/>
      <c r="E149" s="130"/>
      <c r="F149" s="130"/>
      <c r="G149" s="130"/>
      <c r="H149" s="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spans="1:26" ht="15.75" customHeight="1">
      <c r="A150" s="28"/>
      <c r="B150" s="27"/>
      <c r="C150" s="27"/>
      <c r="D150" s="27"/>
      <c r="E150" s="130"/>
      <c r="F150" s="130"/>
      <c r="G150" s="130"/>
      <c r="H150" s="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spans="1:26" ht="15.75" customHeight="1">
      <c r="A151" s="28"/>
      <c r="B151" s="27"/>
      <c r="C151" s="27"/>
      <c r="D151" s="27"/>
      <c r="E151" s="130"/>
      <c r="F151" s="130"/>
      <c r="G151" s="130"/>
      <c r="H151" s="28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spans="1:26" ht="15.75" customHeight="1">
      <c r="A152" s="28"/>
      <c r="B152" s="27"/>
      <c r="C152" s="27"/>
      <c r="D152" s="27"/>
      <c r="E152" s="130"/>
      <c r="F152" s="130"/>
      <c r="G152" s="130"/>
      <c r="H152" s="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spans="1:26" ht="15.75" customHeight="1">
      <c r="A153" s="28"/>
      <c r="B153" s="27"/>
      <c r="C153" s="27"/>
      <c r="D153" s="27"/>
      <c r="E153" s="130"/>
      <c r="F153" s="130"/>
      <c r="G153" s="130"/>
      <c r="H153" s="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spans="1:26" ht="15.75" customHeight="1">
      <c r="A154" s="28"/>
      <c r="B154" s="27"/>
      <c r="C154" s="27"/>
      <c r="D154" s="27"/>
      <c r="E154" s="130"/>
      <c r="F154" s="130"/>
      <c r="G154" s="130"/>
      <c r="H154" s="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spans="1:26" ht="15.75" customHeight="1">
      <c r="A155" s="28"/>
      <c r="B155" s="27"/>
      <c r="C155" s="27"/>
      <c r="D155" s="27"/>
      <c r="E155" s="130"/>
      <c r="F155" s="130"/>
      <c r="G155" s="130"/>
      <c r="H155" s="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spans="1:26" ht="15.75" customHeight="1">
      <c r="A156" s="28"/>
      <c r="B156" s="27"/>
      <c r="C156" s="27"/>
      <c r="D156" s="27"/>
      <c r="E156" s="130"/>
      <c r="F156" s="130"/>
      <c r="G156" s="130"/>
      <c r="H156" s="28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spans="1:26" ht="15.75" customHeight="1">
      <c r="A157" s="28"/>
      <c r="B157" s="27"/>
      <c r="C157" s="27"/>
      <c r="D157" s="27"/>
      <c r="E157" s="130"/>
      <c r="F157" s="130"/>
      <c r="G157" s="130"/>
      <c r="H157" s="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spans="1:26" ht="15.75" customHeight="1">
      <c r="A158" s="28"/>
      <c r="B158" s="27"/>
      <c r="C158" s="27"/>
      <c r="D158" s="27"/>
      <c r="E158" s="130"/>
      <c r="F158" s="130"/>
      <c r="G158" s="130"/>
      <c r="H158" s="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spans="1:26" ht="15.75" customHeight="1">
      <c r="A159" s="28"/>
      <c r="B159" s="27"/>
      <c r="C159" s="27"/>
      <c r="D159" s="27"/>
      <c r="E159" s="130"/>
      <c r="F159" s="130"/>
      <c r="G159" s="130"/>
      <c r="H159" s="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spans="1:26" ht="15.75" customHeight="1">
      <c r="A160" s="28"/>
      <c r="B160" s="27"/>
      <c r="C160" s="27"/>
      <c r="D160" s="27"/>
      <c r="E160" s="130"/>
      <c r="F160" s="130"/>
      <c r="G160" s="130"/>
      <c r="H160" s="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spans="1:26" ht="15.75" customHeight="1">
      <c r="A161" s="28"/>
      <c r="B161" s="27"/>
      <c r="C161" s="27"/>
      <c r="D161" s="27"/>
      <c r="E161" s="130"/>
      <c r="F161" s="130"/>
      <c r="G161" s="130"/>
      <c r="H161" s="28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spans="1:26" ht="15.75" customHeight="1">
      <c r="A162" s="28"/>
      <c r="B162" s="27"/>
      <c r="C162" s="27"/>
      <c r="D162" s="27"/>
      <c r="E162" s="130"/>
      <c r="F162" s="130"/>
      <c r="G162" s="130"/>
      <c r="H162" s="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spans="1:26" ht="15.75" customHeight="1">
      <c r="A163" s="28"/>
      <c r="B163" s="27"/>
      <c r="C163" s="27"/>
      <c r="D163" s="27"/>
      <c r="E163" s="130"/>
      <c r="F163" s="130"/>
      <c r="G163" s="130"/>
      <c r="H163" s="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spans="1:26" ht="15.75" customHeight="1">
      <c r="A164" s="28"/>
      <c r="B164" s="27"/>
      <c r="C164" s="27"/>
      <c r="D164" s="27"/>
      <c r="E164" s="130"/>
      <c r="F164" s="130"/>
      <c r="G164" s="130"/>
      <c r="H164" s="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spans="1:26" ht="15.75" customHeight="1">
      <c r="A165" s="28"/>
      <c r="B165" s="27"/>
      <c r="C165" s="27"/>
      <c r="D165" s="27"/>
      <c r="E165" s="130"/>
      <c r="F165" s="130"/>
      <c r="G165" s="130"/>
      <c r="H165" s="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spans="1:26" ht="15.75" customHeight="1">
      <c r="A166" s="28"/>
      <c r="B166" s="27"/>
      <c r="C166" s="27"/>
      <c r="D166" s="27"/>
      <c r="E166" s="130"/>
      <c r="F166" s="130"/>
      <c r="G166" s="130"/>
      <c r="H166" s="28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spans="1:26" ht="15.75" customHeight="1">
      <c r="A167" s="28"/>
      <c r="B167" s="27"/>
      <c r="C167" s="27"/>
      <c r="D167" s="27"/>
      <c r="E167" s="130"/>
      <c r="F167" s="130"/>
      <c r="G167" s="130"/>
      <c r="H167" s="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spans="1:26" ht="15.75" customHeight="1">
      <c r="A168" s="28"/>
      <c r="B168" s="27"/>
      <c r="C168" s="27"/>
      <c r="D168" s="27"/>
      <c r="E168" s="130"/>
      <c r="F168" s="130"/>
      <c r="G168" s="130"/>
      <c r="H168" s="28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spans="1:26" ht="15.75" customHeight="1">
      <c r="A169" s="28"/>
      <c r="B169" s="27"/>
      <c r="C169" s="27"/>
      <c r="D169" s="27"/>
      <c r="E169" s="130"/>
      <c r="F169" s="130"/>
      <c r="G169" s="130"/>
      <c r="H169" s="28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spans="1:26" ht="15.75" customHeight="1">
      <c r="A170" s="28"/>
      <c r="B170" s="27"/>
      <c r="C170" s="27"/>
      <c r="D170" s="27"/>
      <c r="E170" s="130"/>
      <c r="F170" s="130"/>
      <c r="G170" s="130"/>
      <c r="H170" s="28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spans="1:26" ht="15.75" customHeight="1">
      <c r="A171" s="28"/>
      <c r="B171" s="27"/>
      <c r="C171" s="27"/>
      <c r="D171" s="27"/>
      <c r="E171" s="130"/>
      <c r="F171" s="130"/>
      <c r="G171" s="130"/>
      <c r="H171" s="28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spans="1:26" ht="15.75" customHeight="1">
      <c r="A172" s="28"/>
      <c r="B172" s="27"/>
      <c r="C172" s="27"/>
      <c r="D172" s="27"/>
      <c r="E172" s="130"/>
      <c r="F172" s="130"/>
      <c r="G172" s="130"/>
      <c r="H172" s="28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spans="1:26" ht="15.75" customHeight="1">
      <c r="A173" s="28"/>
      <c r="B173" s="27"/>
      <c r="C173" s="27"/>
      <c r="D173" s="27"/>
      <c r="E173" s="130"/>
      <c r="F173" s="130"/>
      <c r="G173" s="130"/>
      <c r="H173" s="28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spans="1:26" ht="15.75" customHeight="1">
      <c r="A174" s="28"/>
      <c r="B174" s="27"/>
      <c r="C174" s="27"/>
      <c r="D174" s="27"/>
      <c r="E174" s="130"/>
      <c r="F174" s="130"/>
      <c r="G174" s="130"/>
      <c r="H174" s="28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spans="1:26" ht="15.75" customHeight="1">
      <c r="A175" s="28"/>
      <c r="B175" s="27"/>
      <c r="C175" s="27"/>
      <c r="D175" s="27"/>
      <c r="E175" s="130"/>
      <c r="F175" s="130"/>
      <c r="G175" s="130"/>
      <c r="H175" s="28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spans="1:26" ht="15.75" customHeight="1">
      <c r="A176" s="28"/>
      <c r="B176" s="27"/>
      <c r="C176" s="27"/>
      <c r="D176" s="27"/>
      <c r="E176" s="130"/>
      <c r="F176" s="130"/>
      <c r="G176" s="130"/>
      <c r="H176" s="28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spans="1:26" ht="15.75" customHeight="1">
      <c r="A177" s="28"/>
      <c r="B177" s="27"/>
      <c r="C177" s="27"/>
      <c r="D177" s="27"/>
      <c r="E177" s="130"/>
      <c r="F177" s="130"/>
      <c r="G177" s="130"/>
      <c r="H177" s="28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spans="1:26" ht="15.75" customHeight="1">
      <c r="A178" s="28"/>
      <c r="B178" s="27"/>
      <c r="C178" s="27"/>
      <c r="D178" s="27"/>
      <c r="E178" s="130"/>
      <c r="F178" s="130"/>
      <c r="G178" s="130"/>
      <c r="H178" s="28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spans="1:26" ht="15.75" customHeight="1">
      <c r="A179" s="28"/>
      <c r="B179" s="27"/>
      <c r="C179" s="27"/>
      <c r="D179" s="27"/>
      <c r="E179" s="130"/>
      <c r="F179" s="130"/>
      <c r="G179" s="130"/>
      <c r="H179" s="28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spans="1:26" ht="15.75" customHeight="1">
      <c r="A180" s="28"/>
      <c r="B180" s="27"/>
      <c r="C180" s="27"/>
      <c r="D180" s="27"/>
      <c r="E180" s="130"/>
      <c r="F180" s="130"/>
      <c r="G180" s="130"/>
      <c r="H180" s="28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spans="1:26" ht="15.75" customHeight="1">
      <c r="A181" s="28"/>
      <c r="B181" s="27"/>
      <c r="C181" s="27"/>
      <c r="D181" s="27"/>
      <c r="E181" s="130"/>
      <c r="F181" s="130"/>
      <c r="G181" s="130"/>
      <c r="H181" s="28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spans="1:26" ht="15.75" customHeight="1">
      <c r="A182" s="28"/>
      <c r="B182" s="27"/>
      <c r="C182" s="27"/>
      <c r="D182" s="27"/>
      <c r="E182" s="130"/>
      <c r="F182" s="130"/>
      <c r="G182" s="130"/>
      <c r="H182" s="28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spans="1:26" ht="15.75" customHeight="1">
      <c r="A183" s="28"/>
      <c r="B183" s="27"/>
      <c r="C183" s="27"/>
      <c r="D183" s="27"/>
      <c r="E183" s="130"/>
      <c r="F183" s="130"/>
      <c r="G183" s="130"/>
      <c r="H183" s="28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spans="1:26" ht="15.75" customHeight="1">
      <c r="A184" s="28"/>
      <c r="B184" s="27"/>
      <c r="C184" s="27"/>
      <c r="D184" s="27"/>
      <c r="E184" s="130"/>
      <c r="F184" s="130"/>
      <c r="G184" s="130"/>
      <c r="H184" s="28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spans="1:26" ht="15.75" customHeight="1">
      <c r="A185" s="28"/>
      <c r="B185" s="27"/>
      <c r="C185" s="27"/>
      <c r="D185" s="27"/>
      <c r="E185" s="130"/>
      <c r="F185" s="130"/>
      <c r="G185" s="130"/>
      <c r="H185" s="28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spans="1:26" ht="15.75" customHeight="1">
      <c r="A186" s="28"/>
      <c r="B186" s="27"/>
      <c r="C186" s="27"/>
      <c r="D186" s="27"/>
      <c r="E186" s="130"/>
      <c r="F186" s="130"/>
      <c r="G186" s="130"/>
      <c r="H186" s="28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spans="1:26" ht="15.75" customHeight="1">
      <c r="A187" s="28"/>
      <c r="B187" s="27"/>
      <c r="C187" s="27"/>
      <c r="D187" s="27"/>
      <c r="E187" s="130"/>
      <c r="F187" s="130"/>
      <c r="G187" s="130"/>
      <c r="H187" s="28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spans="1:26" ht="15.75" customHeight="1">
      <c r="A188" s="28"/>
      <c r="B188" s="27"/>
      <c r="C188" s="27"/>
      <c r="D188" s="27"/>
      <c r="E188" s="130"/>
      <c r="F188" s="130"/>
      <c r="G188" s="130"/>
      <c r="H188" s="28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spans="1:26" ht="15.75" customHeight="1">
      <c r="A189" s="28"/>
      <c r="B189" s="27"/>
      <c r="C189" s="27"/>
      <c r="D189" s="27"/>
      <c r="E189" s="130"/>
      <c r="F189" s="130"/>
      <c r="G189" s="130"/>
      <c r="H189" s="28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spans="1:26" ht="15.75" customHeight="1">
      <c r="A190" s="28"/>
      <c r="B190" s="27"/>
      <c r="C190" s="27"/>
      <c r="D190" s="27"/>
      <c r="E190" s="130"/>
      <c r="F190" s="130"/>
      <c r="G190" s="130"/>
      <c r="H190" s="28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spans="1:26" ht="15.75" customHeight="1">
      <c r="A191" s="28"/>
      <c r="B191" s="27"/>
      <c r="C191" s="27"/>
      <c r="D191" s="27"/>
      <c r="E191" s="130"/>
      <c r="F191" s="130"/>
      <c r="G191" s="130"/>
      <c r="H191" s="28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spans="1:26" ht="15.75" customHeight="1">
      <c r="A192" s="28"/>
      <c r="B192" s="27"/>
      <c r="C192" s="27"/>
      <c r="D192" s="27"/>
      <c r="E192" s="130"/>
      <c r="F192" s="130"/>
      <c r="G192" s="130"/>
      <c r="H192" s="28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spans="1:26" ht="15.75" customHeight="1">
      <c r="A193" s="28"/>
      <c r="B193" s="27"/>
      <c r="C193" s="27"/>
      <c r="D193" s="27"/>
      <c r="E193" s="130"/>
      <c r="F193" s="130"/>
      <c r="G193" s="130"/>
      <c r="H193" s="28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spans="1:26" ht="15.75" customHeight="1">
      <c r="A194" s="28"/>
      <c r="B194" s="27"/>
      <c r="C194" s="27"/>
      <c r="D194" s="27"/>
      <c r="E194" s="130"/>
      <c r="F194" s="130"/>
      <c r="G194" s="130"/>
      <c r="H194" s="28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spans="1:26" ht="15.75" customHeight="1">
      <c r="A195" s="28"/>
      <c r="B195" s="27"/>
      <c r="C195" s="27"/>
      <c r="D195" s="27"/>
      <c r="E195" s="130"/>
      <c r="F195" s="130"/>
      <c r="G195" s="130"/>
      <c r="H195" s="28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spans="1:26" ht="15.75" customHeight="1">
      <c r="A196" s="28"/>
      <c r="B196" s="27"/>
      <c r="C196" s="27"/>
      <c r="D196" s="27"/>
      <c r="E196" s="130"/>
      <c r="F196" s="130"/>
      <c r="G196" s="130"/>
      <c r="H196" s="28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spans="1:26" ht="15.75" customHeight="1">
      <c r="A197" s="28"/>
      <c r="B197" s="27"/>
      <c r="C197" s="27"/>
      <c r="D197" s="27"/>
      <c r="E197" s="130"/>
      <c r="F197" s="130"/>
      <c r="G197" s="130"/>
      <c r="H197" s="28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spans="1:26" ht="15.75" customHeight="1">
      <c r="A198" s="28"/>
      <c r="B198" s="27"/>
      <c r="C198" s="27"/>
      <c r="D198" s="27"/>
      <c r="E198" s="130"/>
      <c r="F198" s="130"/>
      <c r="G198" s="130"/>
      <c r="H198" s="28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spans="1:26" ht="15.75" customHeight="1">
      <c r="A199" s="28"/>
      <c r="B199" s="27"/>
      <c r="C199" s="27"/>
      <c r="D199" s="27"/>
      <c r="E199" s="130"/>
      <c r="F199" s="130"/>
      <c r="G199" s="130"/>
      <c r="H199" s="28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spans="1:26" ht="15.75" customHeight="1">
      <c r="A200" s="28"/>
      <c r="B200" s="27"/>
      <c r="C200" s="27"/>
      <c r="D200" s="27"/>
      <c r="E200" s="130"/>
      <c r="F200" s="130"/>
      <c r="G200" s="130"/>
      <c r="H200" s="28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spans="1:26" ht="15.75" customHeight="1">
      <c r="A201" s="28"/>
      <c r="B201" s="27"/>
      <c r="C201" s="27"/>
      <c r="D201" s="27"/>
      <c r="E201" s="130"/>
      <c r="F201" s="130"/>
      <c r="G201" s="130"/>
      <c r="H201" s="28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spans="1:26" ht="15.75" customHeight="1">
      <c r="A202" s="28"/>
      <c r="B202" s="27"/>
      <c r="C202" s="27"/>
      <c r="D202" s="27"/>
      <c r="E202" s="130"/>
      <c r="F202" s="130"/>
      <c r="G202" s="130"/>
      <c r="H202" s="28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spans="1:26" ht="15.75" customHeight="1">
      <c r="A203" s="28"/>
      <c r="B203" s="27"/>
      <c r="C203" s="27"/>
      <c r="D203" s="27"/>
      <c r="E203" s="130"/>
      <c r="F203" s="130"/>
      <c r="G203" s="130"/>
      <c r="H203" s="28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spans="1:26" ht="15.75" customHeight="1">
      <c r="A204" s="28"/>
      <c r="B204" s="27"/>
      <c r="C204" s="27"/>
      <c r="D204" s="27"/>
      <c r="E204" s="130"/>
      <c r="F204" s="130"/>
      <c r="G204" s="130"/>
      <c r="H204" s="28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spans="1:26" ht="15.75" customHeight="1">
      <c r="A205" s="28"/>
      <c r="B205" s="27"/>
      <c r="C205" s="27"/>
      <c r="D205" s="27"/>
      <c r="E205" s="130"/>
      <c r="F205" s="130"/>
      <c r="G205" s="130"/>
      <c r="H205" s="28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spans="1:26" ht="15.75" customHeight="1">
      <c r="A206" s="28"/>
      <c r="B206" s="27"/>
      <c r="C206" s="27"/>
      <c r="D206" s="27"/>
      <c r="E206" s="130"/>
      <c r="F206" s="130"/>
      <c r="G206" s="130"/>
      <c r="H206" s="28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spans="1:26" ht="15.75" customHeight="1">
      <c r="A207" s="28"/>
      <c r="B207" s="27"/>
      <c r="C207" s="27"/>
      <c r="D207" s="27"/>
      <c r="E207" s="130"/>
      <c r="F207" s="130"/>
      <c r="G207" s="130"/>
      <c r="H207" s="28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spans="1:26" ht="15.75" customHeight="1">
      <c r="A208" s="28"/>
      <c r="B208" s="27"/>
      <c r="C208" s="27"/>
      <c r="D208" s="27"/>
      <c r="E208" s="130"/>
      <c r="F208" s="130"/>
      <c r="G208" s="130"/>
      <c r="H208" s="28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spans="1:26" ht="15.75" customHeight="1">
      <c r="A209" s="28"/>
      <c r="B209" s="27"/>
      <c r="C209" s="27"/>
      <c r="D209" s="27"/>
      <c r="E209" s="130"/>
      <c r="F209" s="130"/>
      <c r="G209" s="130"/>
      <c r="H209" s="28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spans="1:26" ht="15.75" customHeight="1">
      <c r="A210" s="28"/>
      <c r="B210" s="27"/>
      <c r="C210" s="27"/>
      <c r="D210" s="27"/>
      <c r="E210" s="130"/>
      <c r="F210" s="130"/>
      <c r="G210" s="130"/>
      <c r="H210" s="28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spans="1:26" ht="15.75" customHeight="1">
      <c r="A211" s="28"/>
      <c r="B211" s="27"/>
      <c r="C211" s="27"/>
      <c r="D211" s="27"/>
      <c r="E211" s="130"/>
      <c r="F211" s="130"/>
      <c r="G211" s="130"/>
      <c r="H211" s="28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spans="1:26" ht="15.75" customHeight="1">
      <c r="A212" s="28"/>
      <c r="B212" s="27"/>
      <c r="C212" s="27"/>
      <c r="D212" s="27"/>
      <c r="E212" s="130"/>
      <c r="F212" s="130"/>
      <c r="G212" s="130"/>
      <c r="H212" s="28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spans="1:26" ht="15.75" customHeight="1">
      <c r="A213" s="28"/>
      <c r="B213" s="27"/>
      <c r="C213" s="27"/>
      <c r="D213" s="27"/>
      <c r="E213" s="130"/>
      <c r="F213" s="130"/>
      <c r="G213" s="130"/>
      <c r="H213" s="28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spans="1:26" ht="15.75" customHeight="1">
      <c r="A214" s="28"/>
      <c r="B214" s="27"/>
      <c r="C214" s="27"/>
      <c r="D214" s="27"/>
      <c r="E214" s="130"/>
      <c r="F214" s="130"/>
      <c r="G214" s="130"/>
      <c r="H214" s="28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spans="1:26" ht="15.75" customHeight="1">
      <c r="A215" s="28"/>
      <c r="B215" s="27"/>
      <c r="C215" s="27"/>
      <c r="D215" s="27"/>
      <c r="E215" s="130"/>
      <c r="F215" s="130"/>
      <c r="G215" s="130"/>
      <c r="H215" s="28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spans="1:26" ht="15.75" customHeight="1">
      <c r="A216" s="28"/>
      <c r="B216" s="27"/>
      <c r="C216" s="27"/>
      <c r="D216" s="27"/>
      <c r="E216" s="130"/>
      <c r="F216" s="130"/>
      <c r="G216" s="130"/>
      <c r="H216" s="28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spans="1:26" ht="15.75" customHeight="1">
      <c r="A217" s="28"/>
      <c r="B217" s="27"/>
      <c r="C217" s="27"/>
      <c r="D217" s="27"/>
      <c r="E217" s="130"/>
      <c r="F217" s="130"/>
      <c r="G217" s="130"/>
      <c r="H217" s="28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spans="1:26" ht="15.75" customHeight="1">
      <c r="A218" s="28"/>
      <c r="B218" s="27"/>
      <c r="C218" s="27"/>
      <c r="D218" s="27"/>
      <c r="E218" s="130"/>
      <c r="F218" s="130"/>
      <c r="G218" s="130"/>
      <c r="H218" s="28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spans="1:26" ht="15.75" customHeight="1">
      <c r="A219" s="28"/>
      <c r="B219" s="27"/>
      <c r="C219" s="27"/>
      <c r="D219" s="27"/>
      <c r="E219" s="130"/>
      <c r="F219" s="130"/>
      <c r="G219" s="130"/>
      <c r="H219" s="28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spans="1:26" ht="15.75" customHeight="1">
      <c r="A220" s="28"/>
      <c r="B220" s="27"/>
      <c r="C220" s="27"/>
      <c r="D220" s="27"/>
      <c r="E220" s="130"/>
      <c r="F220" s="130"/>
      <c r="G220" s="130"/>
      <c r="H220" s="28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spans="1:26" ht="15.75" customHeight="1">
      <c r="A221" s="28"/>
      <c r="B221" s="27"/>
      <c r="C221" s="27"/>
      <c r="D221" s="27"/>
      <c r="E221" s="130"/>
      <c r="F221" s="130"/>
      <c r="G221" s="130"/>
      <c r="H221" s="28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spans="1:26" ht="15.75" customHeight="1">
      <c r="A222" s="28"/>
      <c r="B222" s="27"/>
      <c r="C222" s="27"/>
      <c r="D222" s="27"/>
      <c r="E222" s="130"/>
      <c r="F222" s="130"/>
      <c r="G222" s="130"/>
      <c r="H222" s="28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spans="1:26" ht="15.75" customHeight="1">
      <c r="A223" s="28"/>
      <c r="B223" s="27"/>
      <c r="C223" s="27"/>
      <c r="D223" s="27"/>
      <c r="E223" s="130"/>
      <c r="F223" s="130"/>
      <c r="G223" s="130"/>
      <c r="H223" s="28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spans="1:26" ht="15.75" customHeight="1">
      <c r="A224" s="28"/>
      <c r="B224" s="27"/>
      <c r="C224" s="27"/>
      <c r="D224" s="27"/>
      <c r="E224" s="130"/>
      <c r="F224" s="130"/>
      <c r="G224" s="130"/>
      <c r="H224" s="28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spans="1:26" ht="15.75" customHeight="1">
      <c r="A225" s="28"/>
      <c r="B225" s="27"/>
      <c r="C225" s="27"/>
      <c r="D225" s="27"/>
      <c r="E225" s="130"/>
      <c r="F225" s="130"/>
      <c r="G225" s="130"/>
      <c r="H225" s="28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spans="1:26" ht="15.75" customHeight="1">
      <c r="A226" s="28"/>
      <c r="B226" s="27"/>
      <c r="C226" s="27"/>
      <c r="D226" s="27"/>
      <c r="E226" s="130"/>
      <c r="F226" s="130"/>
      <c r="G226" s="130"/>
      <c r="H226" s="28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spans="1:26" ht="15.75" customHeight="1">
      <c r="A227" s="28"/>
      <c r="B227" s="27"/>
      <c r="C227" s="27"/>
      <c r="D227" s="27"/>
      <c r="E227" s="130"/>
      <c r="F227" s="130"/>
      <c r="G227" s="130"/>
      <c r="H227" s="28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spans="1:26" ht="15.75" customHeight="1">
      <c r="A228" s="28"/>
      <c r="B228" s="27"/>
      <c r="C228" s="27"/>
      <c r="D228" s="27"/>
      <c r="E228" s="130"/>
      <c r="F228" s="130"/>
      <c r="G228" s="130"/>
      <c r="H228" s="28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spans="1:26" ht="15.75" customHeight="1">
      <c r="A229" s="28"/>
      <c r="B229" s="27"/>
      <c r="C229" s="27"/>
      <c r="D229" s="27"/>
      <c r="E229" s="130"/>
      <c r="F229" s="130"/>
      <c r="G229" s="130"/>
      <c r="H229" s="28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spans="1:26" ht="15.75" customHeight="1">
      <c r="A230" s="28"/>
      <c r="B230" s="27"/>
      <c r="C230" s="27"/>
      <c r="D230" s="27"/>
      <c r="E230" s="130"/>
      <c r="F230" s="130"/>
      <c r="G230" s="130"/>
      <c r="H230" s="28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spans="1:26" ht="15.75" customHeight="1">
      <c r="A231" s="28"/>
      <c r="B231" s="27"/>
      <c r="C231" s="130"/>
      <c r="D231" s="130"/>
      <c r="E231" s="130"/>
      <c r="F231" s="130"/>
      <c r="G231" s="130"/>
      <c r="H231" s="28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spans="1:26" ht="15.75" customHeight="1">
      <c r="A232" s="28"/>
      <c r="B232" s="27"/>
      <c r="C232" s="130"/>
      <c r="D232" s="130"/>
      <c r="E232" s="130"/>
      <c r="F232" s="130"/>
      <c r="G232" s="130"/>
      <c r="H232" s="28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spans="1:26" ht="15.75" customHeight="1">
      <c r="A233" s="28"/>
      <c r="B233" s="27"/>
      <c r="C233" s="130"/>
      <c r="D233" s="130"/>
      <c r="E233" s="130"/>
      <c r="F233" s="130"/>
      <c r="G233" s="130"/>
      <c r="H233" s="28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spans="1:26" ht="15.75" customHeight="1">
      <c r="A234" s="28"/>
      <c r="B234" s="27"/>
      <c r="C234" s="130"/>
      <c r="D234" s="130"/>
      <c r="E234" s="130"/>
      <c r="F234" s="130"/>
      <c r="G234" s="130"/>
      <c r="H234" s="28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spans="1:26" ht="15.75" customHeight="1">
      <c r="A235" s="28"/>
      <c r="B235" s="27"/>
      <c r="C235" s="130"/>
      <c r="D235" s="130"/>
      <c r="E235" s="130"/>
      <c r="F235" s="130"/>
      <c r="G235" s="130"/>
      <c r="H235" s="28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spans="1:26" ht="15.75" customHeight="1">
      <c r="A236" s="28"/>
      <c r="B236" s="27"/>
      <c r="C236" s="130"/>
      <c r="D236" s="130"/>
      <c r="E236" s="130"/>
      <c r="F236" s="130"/>
      <c r="G236" s="130"/>
      <c r="H236" s="28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spans="1:26" ht="15.75" customHeight="1">
      <c r="A237" s="28"/>
      <c r="B237" s="27"/>
      <c r="C237" s="130"/>
      <c r="D237" s="130"/>
      <c r="E237" s="130"/>
      <c r="F237" s="130"/>
      <c r="G237" s="130"/>
      <c r="H237" s="28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spans="1:26" ht="15.75" customHeight="1">
      <c r="A238" s="28"/>
      <c r="B238" s="27"/>
      <c r="C238" s="130"/>
      <c r="D238" s="130"/>
      <c r="E238" s="130"/>
      <c r="F238" s="130"/>
      <c r="G238" s="130"/>
      <c r="H238" s="28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spans="1:26" ht="15.75" customHeight="1">
      <c r="A239" s="28"/>
      <c r="B239" s="27"/>
      <c r="C239" s="130"/>
      <c r="D239" s="130"/>
      <c r="E239" s="130"/>
      <c r="F239" s="130"/>
      <c r="G239" s="130"/>
      <c r="H239" s="28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spans="1:26" ht="15.75" customHeight="1">
      <c r="A240" s="28"/>
      <c r="B240" s="27"/>
      <c r="C240" s="130"/>
      <c r="D240" s="130"/>
      <c r="E240" s="130"/>
      <c r="F240" s="130"/>
      <c r="G240" s="130"/>
      <c r="H240" s="28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spans="1:26" ht="15.75" customHeight="1">
      <c r="A241" s="28"/>
      <c r="B241" s="27"/>
      <c r="C241" s="130"/>
      <c r="D241" s="130"/>
      <c r="E241" s="130"/>
      <c r="F241" s="130"/>
      <c r="G241" s="130"/>
      <c r="H241" s="28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spans="1:26" ht="15.75" customHeight="1">
      <c r="A242" s="28"/>
      <c r="B242" s="27"/>
      <c r="C242" s="130"/>
      <c r="D242" s="130"/>
      <c r="E242" s="130"/>
      <c r="F242" s="130"/>
      <c r="G242" s="130"/>
      <c r="H242" s="28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spans="1:26" ht="15.75" customHeight="1">
      <c r="A243" s="28"/>
      <c r="B243" s="27"/>
      <c r="C243" s="130"/>
      <c r="D243" s="130"/>
      <c r="E243" s="130"/>
      <c r="F243" s="130"/>
      <c r="G243" s="130"/>
      <c r="H243" s="28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spans="1:26" ht="15.75" customHeight="1">
      <c r="A244" s="28"/>
      <c r="B244" s="27"/>
      <c r="C244" s="130"/>
      <c r="D244" s="130"/>
      <c r="E244" s="130"/>
      <c r="F244" s="130"/>
      <c r="G244" s="130"/>
      <c r="H244" s="28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spans="1:26" ht="15.75" customHeight="1">
      <c r="A245" s="28"/>
      <c r="B245" s="27"/>
      <c r="C245" s="130"/>
      <c r="D245" s="130"/>
      <c r="E245" s="130"/>
      <c r="F245" s="130"/>
      <c r="G245" s="130"/>
      <c r="H245" s="28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spans="1:26" ht="15.75" customHeight="1">
      <c r="A246" s="28"/>
      <c r="B246" s="27"/>
      <c r="C246" s="130"/>
      <c r="D246" s="130"/>
      <c r="E246" s="130"/>
      <c r="F246" s="130"/>
      <c r="G246" s="130"/>
      <c r="H246" s="28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spans="1:26" ht="15.75" customHeight="1">
      <c r="A247" s="28"/>
      <c r="B247" s="27"/>
      <c r="C247" s="130"/>
      <c r="D247" s="130"/>
      <c r="E247" s="130"/>
      <c r="F247" s="130"/>
      <c r="G247" s="130"/>
      <c r="H247" s="28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spans="1:26" ht="15.75" customHeight="1">
      <c r="A248" s="28"/>
      <c r="B248" s="27"/>
      <c r="C248" s="130"/>
      <c r="D248" s="130"/>
      <c r="E248" s="130"/>
      <c r="F248" s="130"/>
      <c r="G248" s="130"/>
      <c r="H248" s="28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spans="1:26" ht="15.75" customHeight="1">
      <c r="A249" s="28"/>
      <c r="B249" s="27"/>
      <c r="C249" s="130"/>
      <c r="D249" s="130"/>
      <c r="E249" s="130"/>
      <c r="F249" s="130"/>
      <c r="G249" s="130"/>
      <c r="H249" s="28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spans="1:26" ht="15.75" customHeight="1">
      <c r="A250" s="28"/>
      <c r="B250" s="27"/>
      <c r="C250" s="130"/>
      <c r="D250" s="130"/>
      <c r="E250" s="130"/>
      <c r="F250" s="130"/>
      <c r="G250" s="130"/>
      <c r="H250" s="28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spans="1:26" ht="15.75" customHeight="1">
      <c r="A251" s="28"/>
      <c r="B251" s="27"/>
      <c r="C251" s="130"/>
      <c r="D251" s="130"/>
      <c r="E251" s="130"/>
      <c r="F251" s="130"/>
      <c r="G251" s="130"/>
      <c r="H251" s="28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spans="1:26" ht="15.75" customHeight="1">
      <c r="A252" s="28"/>
      <c r="B252" s="27"/>
      <c r="C252" s="130"/>
      <c r="D252" s="130"/>
      <c r="E252" s="130"/>
      <c r="F252" s="130"/>
      <c r="G252" s="130"/>
      <c r="H252" s="28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spans="1:26" ht="15.75" customHeight="1">
      <c r="A253" s="28"/>
      <c r="B253" s="27"/>
      <c r="C253" s="130"/>
      <c r="D253" s="130"/>
      <c r="E253" s="130"/>
      <c r="F253" s="130"/>
      <c r="G253" s="130"/>
      <c r="H253" s="28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spans="1:26" ht="15.75" customHeight="1">
      <c r="A254" s="28"/>
      <c r="B254" s="27"/>
      <c r="C254" s="130"/>
      <c r="D254" s="130"/>
      <c r="E254" s="130"/>
      <c r="F254" s="130"/>
      <c r="G254" s="130"/>
      <c r="H254" s="28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spans="1:26" ht="15.75" customHeight="1">
      <c r="A255" s="28"/>
      <c r="B255" s="27"/>
      <c r="C255" s="130"/>
      <c r="D255" s="130"/>
      <c r="E255" s="130"/>
      <c r="F255" s="130"/>
      <c r="G255" s="130"/>
      <c r="H255" s="28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spans="1:26" ht="15.75" customHeight="1">
      <c r="A256" s="28"/>
      <c r="B256" s="27"/>
      <c r="C256" s="130"/>
      <c r="D256" s="130"/>
      <c r="E256" s="130"/>
      <c r="F256" s="130"/>
      <c r="G256" s="130"/>
      <c r="H256" s="28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spans="1:26" ht="15.75" customHeight="1">
      <c r="A257" s="28"/>
      <c r="B257" s="27"/>
      <c r="C257" s="130"/>
      <c r="D257" s="130"/>
      <c r="E257" s="130"/>
      <c r="F257" s="130"/>
      <c r="G257" s="130"/>
      <c r="H257" s="28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spans="1:26" ht="15.75" customHeight="1">
      <c r="A258" s="28"/>
      <c r="B258" s="27"/>
      <c r="C258" s="130"/>
      <c r="D258" s="130"/>
      <c r="E258" s="130"/>
      <c r="F258" s="130"/>
      <c r="G258" s="130"/>
      <c r="H258" s="28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spans="1:26" ht="15.75" customHeight="1">
      <c r="A259" s="28"/>
      <c r="B259" s="27"/>
      <c r="C259" s="130"/>
      <c r="D259" s="130"/>
      <c r="E259" s="130"/>
      <c r="F259" s="130"/>
      <c r="G259" s="130"/>
      <c r="H259" s="28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spans="1:26" ht="15.75" customHeight="1">
      <c r="A260" s="28"/>
      <c r="B260" s="27"/>
      <c r="C260" s="130"/>
      <c r="D260" s="130"/>
      <c r="E260" s="130"/>
      <c r="F260" s="130"/>
      <c r="G260" s="130"/>
      <c r="H260" s="28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spans="1:26" ht="15.75" customHeight="1">
      <c r="A261" s="28"/>
      <c r="B261" s="27"/>
      <c r="C261" s="130"/>
      <c r="D261" s="130"/>
      <c r="E261" s="130"/>
      <c r="F261" s="130"/>
      <c r="G261" s="130"/>
      <c r="H261" s="28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spans="1:26" ht="15.75" customHeight="1">
      <c r="A262" s="28"/>
      <c r="B262" s="27"/>
      <c r="C262" s="130"/>
      <c r="D262" s="130"/>
      <c r="E262" s="130"/>
      <c r="F262" s="130"/>
      <c r="G262" s="130"/>
      <c r="H262" s="28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spans="1:26" ht="15.75" customHeight="1">
      <c r="A263" s="28"/>
      <c r="B263" s="27"/>
      <c r="C263" s="130"/>
      <c r="D263" s="130"/>
      <c r="E263" s="130"/>
      <c r="F263" s="130"/>
      <c r="G263" s="130"/>
      <c r="H263" s="28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spans="1:26" ht="15.75" customHeight="1">
      <c r="A264" s="28"/>
      <c r="B264" s="27"/>
      <c r="C264" s="130"/>
      <c r="D264" s="130"/>
      <c r="E264" s="130"/>
      <c r="F264" s="130"/>
      <c r="G264" s="130"/>
      <c r="H264" s="28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spans="1:26" ht="15.75" customHeight="1">
      <c r="A265" s="28"/>
      <c r="B265" s="27"/>
      <c r="C265" s="130"/>
      <c r="D265" s="130"/>
      <c r="E265" s="130"/>
      <c r="F265" s="130"/>
      <c r="G265" s="130"/>
      <c r="H265" s="28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spans="1:26" ht="15.75" customHeight="1">
      <c r="A266" s="28"/>
      <c r="B266" s="27"/>
      <c r="C266" s="130"/>
      <c r="D266" s="130"/>
      <c r="E266" s="130"/>
      <c r="F266" s="130"/>
      <c r="G266" s="130"/>
      <c r="H266" s="28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spans="1:26" ht="15.75" customHeight="1">
      <c r="A267" s="28"/>
      <c r="B267" s="27"/>
      <c r="C267" s="130"/>
      <c r="D267" s="130"/>
      <c r="E267" s="130"/>
      <c r="F267" s="130"/>
      <c r="G267" s="130"/>
      <c r="H267" s="28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spans="1:26" ht="15.75" customHeight="1">
      <c r="A268" s="28"/>
      <c r="B268" s="27"/>
      <c r="C268" s="130"/>
      <c r="D268" s="130"/>
      <c r="E268" s="130"/>
      <c r="F268" s="130"/>
      <c r="G268" s="130"/>
      <c r="H268" s="28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spans="1:26" ht="15.75" customHeight="1">
      <c r="A269" s="28"/>
      <c r="B269" s="27"/>
      <c r="C269" s="130"/>
      <c r="D269" s="130"/>
      <c r="E269" s="130"/>
      <c r="F269" s="130"/>
      <c r="G269" s="130"/>
      <c r="H269" s="28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spans="1:26" ht="15.75" customHeight="1">
      <c r="A270" s="28"/>
      <c r="B270" s="27"/>
      <c r="C270" s="130"/>
      <c r="D270" s="130"/>
      <c r="E270" s="130"/>
      <c r="F270" s="130"/>
      <c r="G270" s="130"/>
      <c r="H270" s="28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spans="1:26" ht="15.75" customHeight="1">
      <c r="A271" s="28"/>
      <c r="B271" s="27"/>
      <c r="C271" s="130"/>
      <c r="D271" s="130"/>
      <c r="E271" s="130"/>
      <c r="F271" s="130"/>
      <c r="G271" s="130"/>
      <c r="H271" s="28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spans="1:26" ht="15.75" customHeight="1">
      <c r="A272" s="28"/>
      <c r="B272" s="27"/>
      <c r="C272" s="130"/>
      <c r="D272" s="130"/>
      <c r="E272" s="130"/>
      <c r="F272" s="130"/>
      <c r="G272" s="130"/>
      <c r="H272" s="28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spans="1:26" ht="15.75" customHeight="1">
      <c r="A273" s="28"/>
      <c r="B273" s="27"/>
      <c r="C273" s="130"/>
      <c r="D273" s="130"/>
      <c r="E273" s="130"/>
      <c r="F273" s="130"/>
      <c r="G273" s="130"/>
      <c r="H273" s="28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spans="1:26" ht="15.75" customHeight="1">
      <c r="A274" s="28"/>
      <c r="B274" s="27"/>
      <c r="C274" s="130"/>
      <c r="D274" s="130"/>
      <c r="E274" s="130"/>
      <c r="F274" s="130"/>
      <c r="G274" s="130"/>
      <c r="H274" s="28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spans="1:26" ht="15.75" customHeight="1">
      <c r="A275" s="28"/>
      <c r="B275" s="27"/>
      <c r="C275" s="130"/>
      <c r="D275" s="130"/>
      <c r="E275" s="130"/>
      <c r="F275" s="130"/>
      <c r="G275" s="130"/>
      <c r="H275" s="28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spans="1:26" ht="15.75" customHeight="1">
      <c r="A276" s="28"/>
      <c r="B276" s="27"/>
      <c r="C276" s="130"/>
      <c r="D276" s="130"/>
      <c r="E276" s="130"/>
      <c r="F276" s="130"/>
      <c r="G276" s="130"/>
      <c r="H276" s="28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spans="1:26" ht="15.75" customHeight="1">
      <c r="A277" s="28"/>
      <c r="B277" s="27"/>
      <c r="C277" s="130"/>
      <c r="D277" s="130"/>
      <c r="E277" s="130"/>
      <c r="F277" s="130"/>
      <c r="G277" s="130"/>
      <c r="H277" s="28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spans="1:26" ht="15.75" customHeight="1">
      <c r="A278" s="28"/>
      <c r="B278" s="27"/>
      <c r="C278" s="130"/>
      <c r="D278" s="130"/>
      <c r="E278" s="130"/>
      <c r="F278" s="130"/>
      <c r="G278" s="130"/>
      <c r="H278" s="28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spans="1:26" ht="15.75" customHeight="1">
      <c r="A279" s="28"/>
      <c r="B279" s="27"/>
      <c r="C279" s="130"/>
      <c r="D279" s="130"/>
      <c r="E279" s="130"/>
      <c r="F279" s="130"/>
      <c r="G279" s="130"/>
      <c r="H279" s="28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spans="1:26" ht="15.75" customHeight="1">
      <c r="A280" s="28"/>
      <c r="B280" s="27"/>
      <c r="C280" s="130"/>
      <c r="D280" s="130"/>
      <c r="E280" s="130"/>
      <c r="F280" s="130"/>
      <c r="G280" s="130"/>
      <c r="H280" s="28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spans="1:26" ht="15.75" customHeight="1">
      <c r="A281" s="28"/>
      <c r="B281" s="27"/>
      <c r="C281" s="130"/>
      <c r="D281" s="130"/>
      <c r="E281" s="130"/>
      <c r="F281" s="130"/>
      <c r="G281" s="130"/>
      <c r="H281" s="28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spans="1:26" ht="15.75" customHeight="1">
      <c r="A282" s="28"/>
      <c r="B282" s="27"/>
      <c r="C282" s="130"/>
      <c r="D282" s="130"/>
      <c r="E282" s="130"/>
      <c r="F282" s="130"/>
      <c r="G282" s="130"/>
      <c r="H282" s="28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spans="1:26" ht="15.75" customHeight="1">
      <c r="A283" s="28"/>
      <c r="B283" s="27"/>
      <c r="C283" s="130"/>
      <c r="D283" s="130"/>
      <c r="E283" s="130"/>
      <c r="F283" s="130"/>
      <c r="G283" s="130"/>
      <c r="H283" s="28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spans="1:26" ht="15.75" customHeight="1">
      <c r="A284" s="28"/>
      <c r="B284" s="27"/>
      <c r="C284" s="130"/>
      <c r="D284" s="130"/>
      <c r="E284" s="130"/>
      <c r="F284" s="130"/>
      <c r="G284" s="130"/>
      <c r="H284" s="28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spans="1:26" ht="15.75" customHeight="1">
      <c r="A285" s="28"/>
      <c r="B285" s="27"/>
      <c r="C285" s="130"/>
      <c r="D285" s="130"/>
      <c r="E285" s="130"/>
      <c r="F285" s="130"/>
      <c r="G285" s="130"/>
      <c r="H285" s="28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spans="1:26" ht="15.75" customHeight="1">
      <c r="A286" s="28"/>
      <c r="B286" s="27"/>
      <c r="C286" s="130"/>
      <c r="D286" s="130"/>
      <c r="E286" s="130"/>
      <c r="F286" s="130"/>
      <c r="G286" s="130"/>
      <c r="H286" s="28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spans="1:26" ht="15.75" customHeight="1">
      <c r="A287" s="28"/>
      <c r="B287" s="27"/>
      <c r="C287" s="130"/>
      <c r="D287" s="130"/>
      <c r="E287" s="130"/>
      <c r="F287" s="130"/>
      <c r="G287" s="130"/>
      <c r="H287" s="28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spans="1:26" ht="15.75" customHeight="1">
      <c r="A288" s="28"/>
      <c r="B288" s="27"/>
      <c r="C288" s="130"/>
      <c r="D288" s="130"/>
      <c r="E288" s="130"/>
      <c r="F288" s="130"/>
      <c r="G288" s="130"/>
      <c r="H288" s="28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spans="1:26" ht="15.75" customHeight="1">
      <c r="A289" s="28"/>
      <c r="B289" s="27"/>
      <c r="C289" s="130"/>
      <c r="D289" s="130"/>
      <c r="E289" s="130"/>
      <c r="F289" s="130"/>
      <c r="G289" s="130"/>
      <c r="H289" s="28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spans="1:26" ht="15.75" customHeight="1">
      <c r="A290" s="28"/>
      <c r="B290" s="27"/>
      <c r="C290" s="130"/>
      <c r="D290" s="130"/>
      <c r="E290" s="130"/>
      <c r="F290" s="130"/>
      <c r="G290" s="130"/>
      <c r="H290" s="28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spans="1:26" ht="15.75" customHeight="1">
      <c r="A291" s="28"/>
      <c r="B291" s="27"/>
      <c r="C291" s="130"/>
      <c r="D291" s="130"/>
      <c r="E291" s="130"/>
      <c r="F291" s="130"/>
      <c r="G291" s="130"/>
      <c r="H291" s="28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spans="1:26" ht="15.75" customHeight="1">
      <c r="A292" s="28"/>
      <c r="B292" s="27"/>
      <c r="C292" s="130"/>
      <c r="D292" s="130"/>
      <c r="E292" s="130"/>
      <c r="F292" s="130"/>
      <c r="G292" s="130"/>
      <c r="H292" s="28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spans="1:26" ht="15.75" customHeight="1">
      <c r="A293" s="28"/>
      <c r="B293" s="27"/>
      <c r="C293" s="130"/>
      <c r="D293" s="130"/>
      <c r="E293" s="130"/>
      <c r="F293" s="130"/>
      <c r="G293" s="130"/>
      <c r="H293" s="28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spans="1:26" ht="15.75" customHeight="1">
      <c r="A294" s="28"/>
      <c r="B294" s="27"/>
      <c r="C294" s="130"/>
      <c r="D294" s="130"/>
      <c r="E294" s="130"/>
      <c r="F294" s="130"/>
      <c r="G294" s="130"/>
      <c r="H294" s="28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spans="1:26" ht="15.75" customHeight="1">
      <c r="A295" s="28"/>
      <c r="B295" s="27"/>
      <c r="C295" s="130"/>
      <c r="D295" s="130"/>
      <c r="E295" s="130"/>
      <c r="F295" s="130"/>
      <c r="G295" s="130"/>
      <c r="H295" s="28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spans="1:26" ht="15.75" customHeight="1">
      <c r="A296" s="28"/>
      <c r="B296" s="27"/>
      <c r="C296" s="130"/>
      <c r="D296" s="130"/>
      <c r="E296" s="130"/>
      <c r="F296" s="130"/>
      <c r="G296" s="130"/>
      <c r="H296" s="28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spans="1:26" ht="15.75" customHeight="1">
      <c r="A297" s="28"/>
      <c r="B297" s="27"/>
      <c r="C297" s="130"/>
      <c r="D297" s="130"/>
      <c r="E297" s="130"/>
      <c r="F297" s="130"/>
      <c r="G297" s="130"/>
      <c r="H297" s="28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spans="1:26" ht="15.75" customHeight="1">
      <c r="A298" s="28"/>
      <c r="B298" s="27"/>
      <c r="C298" s="130"/>
      <c r="D298" s="130"/>
      <c r="E298" s="130"/>
      <c r="F298" s="130"/>
      <c r="G298" s="130"/>
      <c r="H298" s="28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spans="1:26" ht="15.75" customHeight="1">
      <c r="A299" s="28"/>
      <c r="B299" s="27"/>
      <c r="C299" s="130"/>
      <c r="D299" s="130"/>
      <c r="E299" s="130"/>
      <c r="F299" s="130"/>
      <c r="G299" s="130"/>
      <c r="H299" s="28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spans="1:26" ht="15.75" customHeight="1">
      <c r="A300" s="28"/>
      <c r="B300" s="27"/>
      <c r="C300" s="130"/>
      <c r="D300" s="130"/>
      <c r="E300" s="130"/>
      <c r="F300" s="130"/>
      <c r="G300" s="130"/>
      <c r="H300" s="28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spans="1:26" ht="15.75" customHeight="1">
      <c r="A301" s="28"/>
      <c r="B301" s="27"/>
      <c r="C301" s="130"/>
      <c r="D301" s="130"/>
      <c r="E301" s="130"/>
      <c r="F301" s="130"/>
      <c r="G301" s="130"/>
      <c r="H301" s="28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spans="1:26" ht="15.75" customHeight="1">
      <c r="A302" s="28"/>
      <c r="B302" s="27"/>
      <c r="C302" s="130"/>
      <c r="D302" s="130"/>
      <c r="E302" s="130"/>
      <c r="F302" s="130"/>
      <c r="G302" s="130"/>
      <c r="H302" s="28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spans="1:26" ht="15.75" customHeight="1">
      <c r="A303" s="28"/>
      <c r="B303" s="27"/>
      <c r="C303" s="130"/>
      <c r="D303" s="130"/>
      <c r="E303" s="130"/>
      <c r="F303" s="130"/>
      <c r="G303" s="130"/>
      <c r="H303" s="28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spans="1:26" ht="15.75" customHeight="1">
      <c r="A304" s="28"/>
      <c r="B304" s="27"/>
      <c r="C304" s="130"/>
      <c r="D304" s="130"/>
      <c r="E304" s="130"/>
      <c r="F304" s="130"/>
      <c r="G304" s="130"/>
      <c r="H304" s="28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spans="1:26" ht="15.75" customHeight="1">
      <c r="A305" s="28"/>
      <c r="B305" s="27"/>
      <c r="C305" s="130"/>
      <c r="D305" s="130"/>
      <c r="E305" s="130"/>
      <c r="F305" s="130"/>
      <c r="G305" s="130"/>
      <c r="H305" s="28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spans="1:26" ht="15.75" customHeight="1">
      <c r="A306" s="28"/>
      <c r="B306" s="27"/>
      <c r="C306" s="130"/>
      <c r="D306" s="130"/>
      <c r="E306" s="130"/>
      <c r="F306" s="130"/>
      <c r="G306" s="130"/>
      <c r="H306" s="28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spans="1:26" ht="15.75" customHeight="1">
      <c r="A307" s="28"/>
      <c r="B307" s="27"/>
      <c r="C307" s="130"/>
      <c r="D307" s="130"/>
      <c r="E307" s="130"/>
      <c r="F307" s="130"/>
      <c r="G307" s="130"/>
      <c r="H307" s="28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spans="1:26" ht="15.75" customHeight="1">
      <c r="A308" s="28"/>
      <c r="B308" s="27"/>
      <c r="C308" s="130"/>
      <c r="D308" s="130"/>
      <c r="E308" s="130"/>
      <c r="F308" s="130"/>
      <c r="G308" s="130"/>
      <c r="H308" s="28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spans="1:26" ht="15.75" customHeight="1">
      <c r="A309" s="28"/>
      <c r="B309" s="27"/>
      <c r="C309" s="130"/>
      <c r="D309" s="130"/>
      <c r="E309" s="130"/>
      <c r="F309" s="130"/>
      <c r="G309" s="130"/>
      <c r="H309" s="28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spans="1:26" ht="15.75" customHeight="1">
      <c r="A310" s="28"/>
      <c r="B310" s="27"/>
      <c r="C310" s="130"/>
      <c r="D310" s="130"/>
      <c r="E310" s="130"/>
      <c r="F310" s="130"/>
      <c r="G310" s="130"/>
      <c r="H310" s="28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spans="1:26" ht="15.75" customHeight="1">
      <c r="A311" s="28"/>
      <c r="B311" s="27"/>
      <c r="C311" s="130"/>
      <c r="D311" s="130"/>
      <c r="E311" s="130"/>
      <c r="F311" s="130"/>
      <c r="G311" s="130"/>
      <c r="H311" s="28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spans="1:26" ht="15.75" customHeight="1">
      <c r="A312" s="28"/>
      <c r="B312" s="27"/>
      <c r="C312" s="130"/>
      <c r="D312" s="130"/>
      <c r="E312" s="130"/>
      <c r="F312" s="130"/>
      <c r="G312" s="130"/>
      <c r="H312" s="28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spans="1:26" ht="15.75" customHeight="1">
      <c r="A313" s="28"/>
      <c r="B313" s="27"/>
      <c r="C313" s="130"/>
      <c r="D313" s="130"/>
      <c r="E313" s="130"/>
      <c r="F313" s="130"/>
      <c r="G313" s="130"/>
      <c r="H313" s="28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spans="1:26" ht="15.75" customHeight="1">
      <c r="A314" s="28"/>
      <c r="B314" s="27"/>
      <c r="C314" s="130"/>
      <c r="D314" s="130"/>
      <c r="E314" s="130"/>
      <c r="F314" s="130"/>
      <c r="G314" s="130"/>
      <c r="H314" s="28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spans="1:26" ht="15.75" customHeight="1">
      <c r="A315" s="28"/>
      <c r="B315" s="27"/>
      <c r="C315" s="130"/>
      <c r="D315" s="130"/>
      <c r="E315" s="130"/>
      <c r="F315" s="130"/>
      <c r="G315" s="130"/>
      <c r="H315" s="28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spans="1:26" ht="15.75" customHeight="1">
      <c r="A316" s="28"/>
      <c r="B316" s="27"/>
      <c r="C316" s="130"/>
      <c r="D316" s="130"/>
      <c r="E316" s="130"/>
      <c r="F316" s="130"/>
      <c r="G316" s="130"/>
      <c r="H316" s="28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spans="1:26" ht="15.75" customHeight="1">
      <c r="A317" s="28"/>
      <c r="B317" s="27"/>
      <c r="C317" s="130"/>
      <c r="D317" s="130"/>
      <c r="E317" s="130"/>
      <c r="F317" s="130"/>
      <c r="G317" s="130"/>
      <c r="H317" s="28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spans="1:26" ht="15.75" customHeight="1">
      <c r="A318" s="28"/>
      <c r="B318" s="27"/>
      <c r="C318" s="130"/>
      <c r="D318" s="130"/>
      <c r="E318" s="130"/>
      <c r="F318" s="130"/>
      <c r="G318" s="130"/>
      <c r="H318" s="28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spans="1:26" ht="15.75" customHeight="1">
      <c r="A319" s="28"/>
      <c r="B319" s="27"/>
      <c r="C319" s="130"/>
      <c r="D319" s="130"/>
      <c r="E319" s="130"/>
      <c r="F319" s="130"/>
      <c r="G319" s="130"/>
      <c r="H319" s="28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spans="1:26" ht="15.75" customHeight="1">
      <c r="A320" s="28"/>
      <c r="B320" s="27"/>
      <c r="C320" s="130"/>
      <c r="D320" s="130"/>
      <c r="E320" s="130"/>
      <c r="F320" s="130"/>
      <c r="G320" s="130"/>
      <c r="H320" s="28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spans="1:26" ht="15.75" customHeight="1">
      <c r="A321" s="28"/>
      <c r="B321" s="27"/>
      <c r="C321" s="130"/>
      <c r="D321" s="130"/>
      <c r="E321" s="130"/>
      <c r="F321" s="130"/>
      <c r="G321" s="130"/>
      <c r="H321" s="28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spans="1:26" ht="15.75" customHeight="1">
      <c r="A322" s="28"/>
      <c r="B322" s="27"/>
      <c r="C322" s="130"/>
      <c r="D322" s="130"/>
      <c r="E322" s="130"/>
      <c r="F322" s="130"/>
      <c r="G322" s="130"/>
      <c r="H322" s="28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spans="1:26" ht="15.75" customHeight="1">
      <c r="A323" s="28"/>
      <c r="B323" s="27"/>
      <c r="C323" s="130"/>
      <c r="D323" s="130"/>
      <c r="E323" s="130"/>
      <c r="F323" s="130"/>
      <c r="G323" s="130"/>
      <c r="H323" s="28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spans="1:26" ht="15.75" customHeight="1">
      <c r="A324" s="28"/>
      <c r="B324" s="27"/>
      <c r="C324" s="130"/>
      <c r="D324" s="130"/>
      <c r="E324" s="130"/>
      <c r="F324" s="130"/>
      <c r="G324" s="130"/>
      <c r="H324" s="28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spans="1:26" ht="15.75" customHeight="1">
      <c r="A325" s="28"/>
      <c r="B325" s="27"/>
      <c r="C325" s="130"/>
      <c r="D325" s="130"/>
      <c r="E325" s="130"/>
      <c r="F325" s="130"/>
      <c r="G325" s="130"/>
      <c r="H325" s="28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spans="1:26" ht="15.75" customHeight="1">
      <c r="A326" s="28"/>
      <c r="B326" s="27"/>
      <c r="C326" s="130"/>
      <c r="D326" s="130"/>
      <c r="E326" s="130"/>
      <c r="F326" s="130"/>
      <c r="G326" s="130"/>
      <c r="H326" s="28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spans="1:26" ht="15.75" customHeight="1">
      <c r="A327" s="28"/>
      <c r="B327" s="27"/>
      <c r="C327" s="130"/>
      <c r="D327" s="130"/>
      <c r="E327" s="130"/>
      <c r="F327" s="130"/>
      <c r="G327" s="130"/>
      <c r="H327" s="28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spans="1:26" ht="15.75" customHeight="1">
      <c r="A328" s="28"/>
      <c r="B328" s="27"/>
      <c r="C328" s="130"/>
      <c r="D328" s="130"/>
      <c r="E328" s="130"/>
      <c r="F328" s="130"/>
      <c r="G328" s="130"/>
      <c r="H328" s="28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spans="1:26" ht="15.75" customHeight="1">
      <c r="A329" s="28"/>
      <c r="B329" s="27"/>
      <c r="C329" s="130"/>
      <c r="D329" s="130"/>
      <c r="E329" s="130"/>
      <c r="F329" s="130"/>
      <c r="G329" s="130"/>
      <c r="H329" s="28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spans="1:26" ht="15.75" customHeight="1">
      <c r="A330" s="28"/>
      <c r="B330" s="27"/>
      <c r="C330" s="130"/>
      <c r="D330" s="130"/>
      <c r="E330" s="130"/>
      <c r="F330" s="130"/>
      <c r="G330" s="130"/>
      <c r="H330" s="28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spans="1:26" ht="15.75" customHeight="1">
      <c r="A331" s="28"/>
      <c r="B331" s="27"/>
      <c r="C331" s="130"/>
      <c r="D331" s="130"/>
      <c r="E331" s="130"/>
      <c r="F331" s="130"/>
      <c r="G331" s="130"/>
      <c r="H331" s="28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spans="1:26" ht="15.75" customHeight="1">
      <c r="A332" s="28"/>
      <c r="B332" s="27"/>
      <c r="C332" s="130"/>
      <c r="D332" s="130"/>
      <c r="E332" s="130"/>
      <c r="F332" s="130"/>
      <c r="G332" s="130"/>
      <c r="H332" s="28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spans="1:26" ht="15.75" customHeight="1">
      <c r="A333" s="28"/>
      <c r="B333" s="27"/>
      <c r="C333" s="130"/>
      <c r="D333" s="130"/>
      <c r="E333" s="130"/>
      <c r="F333" s="130"/>
      <c r="G333" s="130"/>
      <c r="H333" s="28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spans="1:26" ht="15.75" customHeight="1">
      <c r="A334" s="28"/>
      <c r="B334" s="27"/>
      <c r="C334" s="130"/>
      <c r="D334" s="130"/>
      <c r="E334" s="130"/>
      <c r="F334" s="130"/>
      <c r="G334" s="130"/>
      <c r="H334" s="28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spans="1:26" ht="15.75" customHeight="1">
      <c r="A335" s="28"/>
      <c r="B335" s="27"/>
      <c r="C335" s="130"/>
      <c r="D335" s="130"/>
      <c r="E335" s="130"/>
      <c r="F335" s="130"/>
      <c r="G335" s="130"/>
      <c r="H335" s="28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spans="1:26" ht="15.75" customHeight="1">
      <c r="A336" s="28"/>
      <c r="B336" s="27"/>
      <c r="C336" s="130"/>
      <c r="D336" s="130"/>
      <c r="E336" s="130"/>
      <c r="F336" s="130"/>
      <c r="G336" s="130"/>
      <c r="H336" s="28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spans="1:26" ht="15.75" customHeight="1">
      <c r="A337" s="28"/>
      <c r="B337" s="27"/>
      <c r="C337" s="130"/>
      <c r="D337" s="130"/>
      <c r="E337" s="130"/>
      <c r="F337" s="130"/>
      <c r="G337" s="130"/>
      <c r="H337" s="28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spans="1:26" ht="15.75" customHeight="1">
      <c r="A338" s="28"/>
      <c r="B338" s="27"/>
      <c r="C338" s="130"/>
      <c r="D338" s="130"/>
      <c r="E338" s="130"/>
      <c r="F338" s="130"/>
      <c r="G338" s="130"/>
      <c r="H338" s="28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spans="1:26" ht="15.75" customHeight="1">
      <c r="A339" s="28"/>
      <c r="B339" s="27"/>
      <c r="C339" s="130"/>
      <c r="D339" s="130"/>
      <c r="E339" s="130"/>
      <c r="F339" s="130"/>
      <c r="G339" s="130"/>
      <c r="H339" s="28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spans="1:26" ht="15.75" customHeight="1">
      <c r="A340" s="28"/>
      <c r="B340" s="27"/>
      <c r="C340" s="130"/>
      <c r="D340" s="130"/>
      <c r="E340" s="130"/>
      <c r="F340" s="130"/>
      <c r="G340" s="130"/>
      <c r="H340" s="28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spans="1:26" ht="15.75" customHeight="1">
      <c r="A341" s="28"/>
      <c r="B341" s="27"/>
      <c r="C341" s="130"/>
      <c r="D341" s="130"/>
      <c r="E341" s="130"/>
      <c r="F341" s="130"/>
      <c r="G341" s="130"/>
      <c r="H341" s="28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spans="1:26" ht="15.75" customHeight="1">
      <c r="A342" s="28"/>
      <c r="B342" s="27"/>
      <c r="C342" s="130"/>
      <c r="D342" s="130"/>
      <c r="E342" s="130"/>
      <c r="F342" s="130"/>
      <c r="G342" s="130"/>
      <c r="H342" s="28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spans="1:26" ht="15.75" customHeight="1">
      <c r="A343" s="28"/>
      <c r="B343" s="27"/>
      <c r="C343" s="130"/>
      <c r="D343" s="130"/>
      <c r="E343" s="130"/>
      <c r="F343" s="130"/>
      <c r="G343" s="130"/>
      <c r="H343" s="28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spans="1:26" ht="15.75" customHeight="1">
      <c r="A344" s="28"/>
      <c r="B344" s="27"/>
      <c r="C344" s="130"/>
      <c r="D344" s="130"/>
      <c r="E344" s="130"/>
      <c r="F344" s="130"/>
      <c r="G344" s="130"/>
      <c r="H344" s="28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spans="1:26" ht="15.75" customHeight="1">
      <c r="A345" s="28"/>
      <c r="B345" s="27"/>
      <c r="C345" s="130"/>
      <c r="D345" s="130"/>
      <c r="E345" s="130"/>
      <c r="F345" s="130"/>
      <c r="G345" s="130"/>
      <c r="H345" s="28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spans="1:26" ht="15.75" customHeight="1">
      <c r="A346" s="28"/>
      <c r="B346" s="27"/>
      <c r="C346" s="130"/>
      <c r="D346" s="130"/>
      <c r="E346" s="130"/>
      <c r="F346" s="130"/>
      <c r="G346" s="130"/>
      <c r="H346" s="28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spans="1:26" ht="15.75" customHeight="1">
      <c r="A347" s="28"/>
      <c r="B347" s="27"/>
      <c r="C347" s="130"/>
      <c r="D347" s="130"/>
      <c r="E347" s="130"/>
      <c r="F347" s="130"/>
      <c r="G347" s="130"/>
      <c r="H347" s="28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spans="1:26" ht="15.75" customHeight="1">
      <c r="A348" s="28"/>
      <c r="B348" s="27"/>
      <c r="C348" s="130"/>
      <c r="D348" s="130"/>
      <c r="E348" s="130"/>
      <c r="F348" s="130"/>
      <c r="G348" s="130"/>
      <c r="H348" s="28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spans="1:26" ht="15.75" customHeight="1">
      <c r="A349" s="28"/>
      <c r="B349" s="27"/>
      <c r="C349" s="130"/>
      <c r="D349" s="130"/>
      <c r="E349" s="130"/>
      <c r="F349" s="130"/>
      <c r="G349" s="130"/>
      <c r="H349" s="28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spans="1:26" ht="15.75" customHeight="1">
      <c r="A350" s="28"/>
      <c r="B350" s="27"/>
      <c r="C350" s="130"/>
      <c r="D350" s="130"/>
      <c r="E350" s="130"/>
      <c r="F350" s="130"/>
      <c r="G350" s="130"/>
      <c r="H350" s="28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spans="1:26" ht="15.75" customHeight="1">
      <c r="A351" s="28"/>
      <c r="B351" s="27"/>
      <c r="C351" s="130"/>
      <c r="D351" s="130"/>
      <c r="E351" s="130"/>
      <c r="F351" s="130"/>
      <c r="G351" s="130"/>
      <c r="H351" s="28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spans="1:26" ht="15.75" customHeight="1">
      <c r="A352" s="28"/>
      <c r="B352" s="27"/>
      <c r="C352" s="130"/>
      <c r="D352" s="130"/>
      <c r="E352" s="130"/>
      <c r="F352" s="130"/>
      <c r="G352" s="130"/>
      <c r="H352" s="28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spans="1:26" ht="15.75" customHeight="1">
      <c r="A353" s="28"/>
      <c r="B353" s="27"/>
      <c r="C353" s="130"/>
      <c r="D353" s="130"/>
      <c r="E353" s="130"/>
      <c r="F353" s="130"/>
      <c r="G353" s="130"/>
      <c r="H353" s="28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spans="1:26" ht="15.75" customHeight="1">
      <c r="A354" s="28"/>
      <c r="B354" s="27"/>
      <c r="C354" s="130"/>
      <c r="D354" s="130"/>
      <c r="E354" s="130"/>
      <c r="F354" s="130"/>
      <c r="G354" s="130"/>
      <c r="H354" s="28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spans="1:26" ht="15.75" customHeight="1">
      <c r="A355" s="28"/>
      <c r="B355" s="27"/>
      <c r="C355" s="130"/>
      <c r="D355" s="130"/>
      <c r="E355" s="130"/>
      <c r="F355" s="130"/>
      <c r="G355" s="130"/>
      <c r="H355" s="28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spans="1:26" ht="15.75" customHeight="1">
      <c r="A356" s="28"/>
      <c r="B356" s="27"/>
      <c r="C356" s="130"/>
      <c r="D356" s="130"/>
      <c r="E356" s="130"/>
      <c r="F356" s="130"/>
      <c r="G356" s="130"/>
      <c r="H356" s="28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spans="1:26" ht="15.75" customHeight="1">
      <c r="A357" s="28"/>
      <c r="B357" s="27"/>
      <c r="C357" s="130"/>
      <c r="D357" s="130"/>
      <c r="E357" s="130"/>
      <c r="F357" s="130"/>
      <c r="G357" s="130"/>
      <c r="H357" s="28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spans="1:26" ht="15.75" customHeight="1">
      <c r="A358" s="28"/>
      <c r="B358" s="27"/>
      <c r="C358" s="130"/>
      <c r="D358" s="130"/>
      <c r="E358" s="130"/>
      <c r="F358" s="130"/>
      <c r="G358" s="130"/>
      <c r="H358" s="28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spans="1:26" ht="15.75" customHeight="1">
      <c r="A359" s="28"/>
      <c r="B359" s="27"/>
      <c r="C359" s="130"/>
      <c r="D359" s="130"/>
      <c r="E359" s="130"/>
      <c r="F359" s="130"/>
      <c r="G359" s="130"/>
      <c r="H359" s="28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spans="1:26" ht="15.75" customHeight="1">
      <c r="A360" s="28"/>
      <c r="B360" s="27"/>
      <c r="C360" s="130"/>
      <c r="D360" s="130"/>
      <c r="E360" s="130"/>
      <c r="F360" s="130"/>
      <c r="G360" s="130"/>
      <c r="H360" s="28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spans="1:26" ht="15.75" customHeight="1">
      <c r="A361" s="28"/>
      <c r="B361" s="27"/>
      <c r="C361" s="130"/>
      <c r="D361" s="130"/>
      <c r="E361" s="130"/>
      <c r="F361" s="130"/>
      <c r="G361" s="130"/>
      <c r="H361" s="28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spans="1:26" ht="15.75" customHeight="1">
      <c r="A362" s="28"/>
      <c r="B362" s="27"/>
      <c r="C362" s="130"/>
      <c r="D362" s="130"/>
      <c r="E362" s="130"/>
      <c r="F362" s="130"/>
      <c r="G362" s="130"/>
      <c r="H362" s="28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spans="1:26" ht="15.75" customHeight="1">
      <c r="A363" s="28"/>
      <c r="B363" s="27"/>
      <c r="C363" s="130"/>
      <c r="D363" s="130"/>
      <c r="E363" s="130"/>
      <c r="F363" s="130"/>
      <c r="G363" s="130"/>
      <c r="H363" s="28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spans="1:26" ht="15.75" customHeight="1">
      <c r="A364" s="28"/>
      <c r="B364" s="27"/>
      <c r="C364" s="130"/>
      <c r="D364" s="130"/>
      <c r="E364" s="130"/>
      <c r="F364" s="130"/>
      <c r="G364" s="130"/>
      <c r="H364" s="28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spans="1:26" ht="15.75" customHeight="1">
      <c r="A365" s="28"/>
      <c r="B365" s="27"/>
      <c r="C365" s="130"/>
      <c r="D365" s="130"/>
      <c r="E365" s="130"/>
      <c r="F365" s="130"/>
      <c r="G365" s="130"/>
      <c r="H365" s="28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spans="1:26" ht="15.75" customHeight="1">
      <c r="A366" s="28"/>
      <c r="B366" s="27"/>
      <c r="C366" s="130"/>
      <c r="D366" s="130"/>
      <c r="E366" s="130"/>
      <c r="F366" s="130"/>
      <c r="G366" s="130"/>
      <c r="H366" s="28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spans="1:26" ht="15.75" customHeight="1">
      <c r="A367" s="28"/>
      <c r="B367" s="27"/>
      <c r="C367" s="130"/>
      <c r="D367" s="130"/>
      <c r="E367" s="130"/>
      <c r="F367" s="130"/>
      <c r="G367" s="130"/>
      <c r="H367" s="28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spans="1:26" ht="15.75" customHeight="1">
      <c r="A368" s="28"/>
      <c r="B368" s="27"/>
      <c r="C368" s="130"/>
      <c r="D368" s="130"/>
      <c r="E368" s="130"/>
      <c r="F368" s="130"/>
      <c r="G368" s="130"/>
      <c r="H368" s="28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spans="1:26" ht="15.75" customHeight="1">
      <c r="A369" s="28"/>
      <c r="B369" s="27"/>
      <c r="C369" s="130"/>
      <c r="D369" s="130"/>
      <c r="E369" s="130"/>
      <c r="F369" s="130"/>
      <c r="G369" s="130"/>
      <c r="H369" s="28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spans="1:26" ht="15.75" customHeight="1">
      <c r="A370" s="28"/>
      <c r="B370" s="27"/>
      <c r="C370" s="130"/>
      <c r="D370" s="130"/>
      <c r="E370" s="130"/>
      <c r="F370" s="130"/>
      <c r="G370" s="130"/>
      <c r="H370" s="28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spans="1:26" ht="15.75" customHeight="1">
      <c r="A371" s="28"/>
      <c r="B371" s="27"/>
      <c r="C371" s="130"/>
      <c r="D371" s="130"/>
      <c r="E371" s="130"/>
      <c r="F371" s="130"/>
      <c r="G371" s="130"/>
      <c r="H371" s="28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spans="1:26" ht="15.75" customHeight="1">
      <c r="A372" s="28"/>
      <c r="B372" s="27"/>
      <c r="C372" s="130"/>
      <c r="D372" s="130"/>
      <c r="E372" s="130"/>
      <c r="F372" s="130"/>
      <c r="G372" s="130"/>
      <c r="H372" s="28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spans="1:26" ht="15.75" customHeight="1">
      <c r="A373" s="28"/>
      <c r="B373" s="27"/>
      <c r="C373" s="130"/>
      <c r="D373" s="130"/>
      <c r="E373" s="130"/>
      <c r="F373" s="130"/>
      <c r="G373" s="130"/>
      <c r="H373" s="28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spans="1:26" ht="15.75" customHeight="1">
      <c r="A374" s="28"/>
      <c r="B374" s="27"/>
      <c r="C374" s="130"/>
      <c r="D374" s="130"/>
      <c r="E374" s="130"/>
      <c r="F374" s="130"/>
      <c r="G374" s="130"/>
      <c r="H374" s="28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spans="1:26" ht="15.75" customHeight="1">
      <c r="A375" s="28"/>
      <c r="B375" s="27"/>
      <c r="C375" s="130"/>
      <c r="D375" s="130"/>
      <c r="E375" s="130"/>
      <c r="F375" s="130"/>
      <c r="G375" s="130"/>
      <c r="H375" s="28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spans="1:26" ht="15.75" customHeight="1">
      <c r="A376" s="28"/>
      <c r="B376" s="27"/>
      <c r="C376" s="130"/>
      <c r="D376" s="130"/>
      <c r="E376" s="130"/>
      <c r="F376" s="130"/>
      <c r="G376" s="130"/>
      <c r="H376" s="28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spans="1:26" ht="15.75" customHeight="1">
      <c r="A377" s="28"/>
      <c r="B377" s="27"/>
      <c r="C377" s="130"/>
      <c r="D377" s="130"/>
      <c r="E377" s="130"/>
      <c r="F377" s="130"/>
      <c r="G377" s="130"/>
      <c r="H377" s="28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spans="1:26" ht="15.75" customHeight="1">
      <c r="A378" s="28"/>
      <c r="B378" s="27"/>
      <c r="C378" s="130"/>
      <c r="D378" s="130"/>
      <c r="E378" s="130"/>
      <c r="F378" s="130"/>
      <c r="G378" s="130"/>
      <c r="H378" s="28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spans="1:26" ht="15.75" customHeight="1">
      <c r="A379" s="28"/>
      <c r="B379" s="27"/>
      <c r="C379" s="130"/>
      <c r="D379" s="130"/>
      <c r="E379" s="130"/>
      <c r="F379" s="130"/>
      <c r="G379" s="130"/>
      <c r="H379" s="28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spans="1:26" ht="15.75" customHeight="1">
      <c r="A380" s="28"/>
      <c r="B380" s="27"/>
      <c r="C380" s="130"/>
      <c r="D380" s="130"/>
      <c r="E380" s="130"/>
      <c r="F380" s="130"/>
      <c r="G380" s="130"/>
      <c r="H380" s="28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spans="1:26" ht="15.75" customHeight="1">
      <c r="A381" s="28"/>
      <c r="B381" s="27"/>
      <c r="C381" s="130"/>
      <c r="D381" s="130"/>
      <c r="E381" s="130"/>
      <c r="F381" s="130"/>
      <c r="G381" s="130"/>
      <c r="H381" s="28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spans="1:26" ht="15.75" customHeight="1">
      <c r="A382" s="28"/>
      <c r="B382" s="27"/>
      <c r="C382" s="130"/>
      <c r="D382" s="130"/>
      <c r="E382" s="130"/>
      <c r="F382" s="130"/>
      <c r="G382" s="130"/>
      <c r="H382" s="28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spans="1:26" ht="15.75" customHeight="1">
      <c r="A383" s="28"/>
      <c r="B383" s="27"/>
      <c r="C383" s="130"/>
      <c r="D383" s="130"/>
      <c r="E383" s="130"/>
      <c r="F383" s="130"/>
      <c r="G383" s="130"/>
      <c r="H383" s="28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spans="1:26" ht="15.75" customHeight="1">
      <c r="A384" s="28"/>
      <c r="B384" s="27"/>
      <c r="C384" s="130"/>
      <c r="D384" s="130"/>
      <c r="E384" s="130"/>
      <c r="F384" s="130"/>
      <c r="G384" s="130"/>
      <c r="H384" s="28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spans="1:26" ht="15.75" customHeight="1">
      <c r="A385" s="28"/>
      <c r="B385" s="27"/>
      <c r="C385" s="130"/>
      <c r="D385" s="130"/>
      <c r="E385" s="130"/>
      <c r="F385" s="130"/>
      <c r="G385" s="130"/>
      <c r="H385" s="28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spans="1:26" ht="15.75" customHeight="1">
      <c r="A386" s="28"/>
      <c r="B386" s="27"/>
      <c r="C386" s="130"/>
      <c r="D386" s="130"/>
      <c r="E386" s="130"/>
      <c r="F386" s="130"/>
      <c r="G386" s="130"/>
      <c r="H386" s="28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spans="1:26" ht="15.75" customHeight="1">
      <c r="A387" s="28"/>
      <c r="B387" s="27"/>
      <c r="C387" s="130"/>
      <c r="D387" s="130"/>
      <c r="E387" s="130"/>
      <c r="F387" s="130"/>
      <c r="G387" s="130"/>
      <c r="H387" s="28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spans="1:26" ht="15.75" customHeight="1">
      <c r="A388" s="28"/>
      <c r="B388" s="27"/>
      <c r="C388" s="130"/>
      <c r="D388" s="130"/>
      <c r="E388" s="130"/>
      <c r="F388" s="130"/>
      <c r="G388" s="130"/>
      <c r="H388" s="28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spans="1:26" ht="15.75" customHeight="1">
      <c r="A389" s="28"/>
      <c r="B389" s="27"/>
      <c r="C389" s="130"/>
      <c r="D389" s="130"/>
      <c r="E389" s="130"/>
      <c r="F389" s="130"/>
      <c r="G389" s="130"/>
      <c r="H389" s="28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spans="1:26" ht="15.75" customHeight="1">
      <c r="A390" s="28"/>
      <c r="B390" s="27"/>
      <c r="C390" s="130"/>
      <c r="D390" s="130"/>
      <c r="E390" s="130"/>
      <c r="F390" s="130"/>
      <c r="G390" s="130"/>
      <c r="H390" s="28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spans="1:26" ht="15.75" customHeight="1">
      <c r="A391" s="28"/>
      <c r="B391" s="27"/>
      <c r="C391" s="130"/>
      <c r="D391" s="130"/>
      <c r="E391" s="130"/>
      <c r="F391" s="130"/>
      <c r="G391" s="130"/>
      <c r="H391" s="28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spans="1:26" ht="15.75" customHeight="1">
      <c r="A392" s="28"/>
      <c r="B392" s="27"/>
      <c r="C392" s="130"/>
      <c r="D392" s="130"/>
      <c r="E392" s="130"/>
      <c r="F392" s="130"/>
      <c r="G392" s="130"/>
      <c r="H392" s="28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spans="1:26" ht="15.75" customHeight="1">
      <c r="A393" s="28"/>
      <c r="B393" s="27"/>
      <c r="C393" s="130"/>
      <c r="D393" s="130"/>
      <c r="E393" s="130"/>
      <c r="F393" s="130"/>
      <c r="G393" s="130"/>
      <c r="H393" s="28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spans="1:26" ht="15.75" customHeight="1">
      <c r="A394" s="28"/>
      <c r="B394" s="27"/>
      <c r="C394" s="130"/>
      <c r="D394" s="130"/>
      <c r="E394" s="130"/>
      <c r="F394" s="130"/>
      <c r="G394" s="130"/>
      <c r="H394" s="28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spans="1:26" ht="15.75" customHeight="1">
      <c r="A395" s="28"/>
      <c r="B395" s="27"/>
      <c r="C395" s="130"/>
      <c r="D395" s="130"/>
      <c r="E395" s="130"/>
      <c r="F395" s="130"/>
      <c r="G395" s="130"/>
      <c r="H395" s="28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spans="1:26" ht="15.75" customHeight="1">
      <c r="A396" s="28"/>
      <c r="B396" s="27"/>
      <c r="C396" s="130"/>
      <c r="D396" s="130"/>
      <c r="E396" s="130"/>
      <c r="F396" s="130"/>
      <c r="G396" s="130"/>
      <c r="H396" s="28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spans="1:26" ht="15.75" customHeight="1">
      <c r="A397" s="28"/>
      <c r="B397" s="27"/>
      <c r="C397" s="130"/>
      <c r="D397" s="130"/>
      <c r="E397" s="130"/>
      <c r="F397" s="130"/>
      <c r="G397" s="130"/>
      <c r="H397" s="28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spans="1:26" ht="15.75" customHeight="1">
      <c r="A398" s="28"/>
      <c r="B398" s="27"/>
      <c r="C398" s="130"/>
      <c r="D398" s="130"/>
      <c r="E398" s="130"/>
      <c r="F398" s="130"/>
      <c r="G398" s="130"/>
      <c r="H398" s="28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spans="1:26" ht="15.75" customHeight="1">
      <c r="A399" s="28"/>
      <c r="B399" s="27"/>
      <c r="C399" s="130"/>
      <c r="D399" s="130"/>
      <c r="E399" s="130"/>
      <c r="F399" s="130"/>
      <c r="G399" s="130"/>
      <c r="H399" s="28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spans="1:26" ht="15.75" customHeight="1">
      <c r="A400" s="28"/>
      <c r="B400" s="27"/>
      <c r="C400" s="130"/>
      <c r="D400" s="130"/>
      <c r="E400" s="130"/>
      <c r="F400" s="130"/>
      <c r="G400" s="130"/>
      <c r="H400" s="28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spans="1:26" ht="15.75" customHeight="1">
      <c r="A401" s="28"/>
      <c r="B401" s="27"/>
      <c r="C401" s="130"/>
      <c r="D401" s="130"/>
      <c r="E401" s="130"/>
      <c r="F401" s="130"/>
      <c r="G401" s="130"/>
      <c r="H401" s="28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spans="1:26" ht="15.75" customHeight="1">
      <c r="A402" s="28"/>
      <c r="B402" s="27"/>
      <c r="C402" s="130"/>
      <c r="D402" s="130"/>
      <c r="E402" s="130"/>
      <c r="F402" s="130"/>
      <c r="G402" s="130"/>
      <c r="H402" s="28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spans="1:26" ht="15.75" customHeight="1">
      <c r="A403" s="28"/>
      <c r="B403" s="27"/>
      <c r="C403" s="130"/>
      <c r="D403" s="130"/>
      <c r="E403" s="130"/>
      <c r="F403" s="130"/>
      <c r="G403" s="130"/>
      <c r="H403" s="28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spans="1:26" ht="15.75" customHeight="1">
      <c r="A404" s="28"/>
      <c r="B404" s="27"/>
      <c r="C404" s="130"/>
      <c r="D404" s="130"/>
      <c r="E404" s="130"/>
      <c r="F404" s="130"/>
      <c r="G404" s="130"/>
      <c r="H404" s="28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spans="1:26" ht="15.75" customHeight="1">
      <c r="A405" s="28"/>
      <c r="B405" s="27"/>
      <c r="C405" s="130"/>
      <c r="D405" s="130"/>
      <c r="E405" s="130"/>
      <c r="F405" s="130"/>
      <c r="G405" s="130"/>
      <c r="H405" s="28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spans="1:26" ht="15.75" customHeight="1">
      <c r="A406" s="28"/>
      <c r="B406" s="27"/>
      <c r="C406" s="130"/>
      <c r="D406" s="130"/>
      <c r="E406" s="130"/>
      <c r="F406" s="130"/>
      <c r="G406" s="130"/>
      <c r="H406" s="28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spans="1:26" ht="15.75" customHeight="1">
      <c r="A407" s="28"/>
      <c r="B407" s="27"/>
      <c r="C407" s="130"/>
      <c r="D407" s="130"/>
      <c r="E407" s="130"/>
      <c r="F407" s="130"/>
      <c r="G407" s="130"/>
      <c r="H407" s="28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spans="1:26" ht="15.75" customHeight="1">
      <c r="A408" s="28"/>
      <c r="B408" s="27"/>
      <c r="C408" s="130"/>
      <c r="D408" s="130"/>
      <c r="E408" s="130"/>
      <c r="F408" s="130"/>
      <c r="G408" s="130"/>
      <c r="H408" s="28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spans="1:26" ht="15.75" customHeight="1">
      <c r="A409" s="28"/>
      <c r="B409" s="27"/>
      <c r="C409" s="130"/>
      <c r="D409" s="130"/>
      <c r="E409" s="130"/>
      <c r="F409" s="130"/>
      <c r="G409" s="130"/>
      <c r="H409" s="28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spans="1:26" ht="15.75" customHeight="1">
      <c r="A410" s="28"/>
      <c r="B410" s="27"/>
      <c r="C410" s="130"/>
      <c r="D410" s="130"/>
      <c r="E410" s="130"/>
      <c r="F410" s="130"/>
      <c r="G410" s="130"/>
      <c r="H410" s="28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spans="1:26" ht="15.75" customHeight="1">
      <c r="A411" s="28"/>
      <c r="B411" s="27"/>
      <c r="C411" s="130"/>
      <c r="D411" s="130"/>
      <c r="E411" s="130"/>
      <c r="F411" s="130"/>
      <c r="G411" s="130"/>
      <c r="H411" s="28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spans="1:26" ht="15.75" customHeight="1">
      <c r="A412" s="28"/>
      <c r="B412" s="27"/>
      <c r="C412" s="130"/>
      <c r="D412" s="130"/>
      <c r="E412" s="130"/>
      <c r="F412" s="130"/>
      <c r="G412" s="130"/>
      <c r="H412" s="28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spans="1:26" ht="15.75" customHeight="1">
      <c r="A413" s="28"/>
      <c r="B413" s="27"/>
      <c r="C413" s="130"/>
      <c r="D413" s="130"/>
      <c r="E413" s="130"/>
      <c r="F413" s="130"/>
      <c r="G413" s="130"/>
      <c r="H413" s="28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spans="1:26" ht="15.75" customHeight="1">
      <c r="A414" s="28"/>
      <c r="B414" s="27"/>
      <c r="C414" s="130"/>
      <c r="D414" s="130"/>
      <c r="E414" s="130"/>
      <c r="F414" s="130"/>
      <c r="G414" s="130"/>
      <c r="H414" s="28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spans="1:26" ht="15.75" customHeight="1">
      <c r="A415" s="28"/>
      <c r="B415" s="27"/>
      <c r="C415" s="130"/>
      <c r="D415" s="130"/>
      <c r="E415" s="130"/>
      <c r="F415" s="130"/>
      <c r="G415" s="130"/>
      <c r="H415" s="28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spans="1:26" ht="15.75" customHeight="1">
      <c r="A416" s="28"/>
      <c r="B416" s="27"/>
      <c r="C416" s="130"/>
      <c r="D416" s="130"/>
      <c r="E416" s="130"/>
      <c r="F416" s="130"/>
      <c r="G416" s="130"/>
      <c r="H416" s="28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spans="1:26" ht="15.75" customHeight="1">
      <c r="A417" s="28"/>
      <c r="B417" s="27"/>
      <c r="C417" s="130"/>
      <c r="D417" s="130"/>
      <c r="E417" s="130"/>
      <c r="F417" s="130"/>
      <c r="G417" s="130"/>
      <c r="H417" s="28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spans="1:26" ht="15.75" customHeight="1">
      <c r="A418" s="28"/>
      <c r="B418" s="27"/>
      <c r="C418" s="130"/>
      <c r="D418" s="130"/>
      <c r="E418" s="130"/>
      <c r="F418" s="130"/>
      <c r="G418" s="130"/>
      <c r="H418" s="28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spans="1:26" ht="15.75" customHeight="1">
      <c r="A419" s="28"/>
      <c r="B419" s="27"/>
      <c r="C419" s="130"/>
      <c r="D419" s="130"/>
      <c r="E419" s="130"/>
      <c r="F419" s="130"/>
      <c r="G419" s="130"/>
      <c r="H419" s="28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spans="1:26" ht="15.75" customHeight="1">
      <c r="A420" s="28"/>
      <c r="B420" s="27"/>
      <c r="C420" s="130"/>
      <c r="D420" s="130"/>
      <c r="E420" s="130"/>
      <c r="F420" s="130"/>
      <c r="G420" s="130"/>
      <c r="H420" s="28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spans="1:26" ht="15.75" customHeight="1">
      <c r="A421" s="28"/>
      <c r="B421" s="27"/>
      <c r="C421" s="130"/>
      <c r="D421" s="130"/>
      <c r="E421" s="130"/>
      <c r="F421" s="130"/>
      <c r="G421" s="130"/>
      <c r="H421" s="28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spans="1:26" ht="15.75" customHeight="1">
      <c r="A422" s="28"/>
      <c r="B422" s="27"/>
      <c r="C422" s="130"/>
      <c r="D422" s="130"/>
      <c r="E422" s="130"/>
      <c r="F422" s="130"/>
      <c r="G422" s="130"/>
      <c r="H422" s="28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spans="1:26" ht="15.75" customHeight="1">
      <c r="A423" s="28"/>
      <c r="B423" s="27"/>
      <c r="C423" s="130"/>
      <c r="D423" s="130"/>
      <c r="E423" s="130"/>
      <c r="F423" s="130"/>
      <c r="G423" s="130"/>
      <c r="H423" s="28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spans="1:26" ht="15.75" customHeight="1">
      <c r="A424" s="28"/>
      <c r="B424" s="27"/>
      <c r="C424" s="130"/>
      <c r="D424" s="130"/>
      <c r="E424" s="130"/>
      <c r="F424" s="130"/>
      <c r="G424" s="130"/>
      <c r="H424" s="28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spans="1:26" ht="15.75" customHeight="1">
      <c r="A425" s="28"/>
      <c r="B425" s="27"/>
      <c r="C425" s="130"/>
      <c r="D425" s="130"/>
      <c r="E425" s="130"/>
      <c r="F425" s="130"/>
      <c r="G425" s="130"/>
      <c r="H425" s="28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spans="1:26" ht="15.75" customHeight="1">
      <c r="A426" s="28"/>
      <c r="B426" s="27"/>
      <c r="C426" s="130"/>
      <c r="D426" s="130"/>
      <c r="E426" s="130"/>
      <c r="F426" s="130"/>
      <c r="G426" s="130"/>
      <c r="H426" s="28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spans="1:26" ht="15.75" customHeight="1">
      <c r="A427" s="28"/>
      <c r="B427" s="27"/>
      <c r="C427" s="130"/>
      <c r="D427" s="130"/>
      <c r="E427" s="130"/>
      <c r="F427" s="130"/>
      <c r="G427" s="130"/>
      <c r="H427" s="28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spans="1:26" ht="15.75" customHeight="1">
      <c r="A428" s="28"/>
      <c r="B428" s="27"/>
      <c r="C428" s="130"/>
      <c r="D428" s="130"/>
      <c r="E428" s="130"/>
      <c r="F428" s="130"/>
      <c r="G428" s="130"/>
      <c r="H428" s="28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spans="1:26" ht="15.75" customHeight="1">
      <c r="A429" s="28"/>
      <c r="B429" s="27"/>
      <c r="C429" s="130"/>
      <c r="D429" s="130"/>
      <c r="E429" s="130"/>
      <c r="F429" s="130"/>
      <c r="G429" s="130"/>
      <c r="H429" s="28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spans="1:26" ht="15.75" customHeight="1">
      <c r="A430" s="28"/>
      <c r="B430" s="27"/>
      <c r="C430" s="130"/>
      <c r="D430" s="130"/>
      <c r="E430" s="130"/>
      <c r="F430" s="130"/>
      <c r="G430" s="130"/>
      <c r="H430" s="28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spans="1:26" ht="15.75" customHeight="1">
      <c r="A431" s="28"/>
      <c r="B431" s="27"/>
      <c r="C431" s="130"/>
      <c r="D431" s="130"/>
      <c r="E431" s="130"/>
      <c r="F431" s="130"/>
      <c r="G431" s="130"/>
      <c r="H431" s="28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spans="1:26" ht="15.75" customHeight="1">
      <c r="A432" s="28"/>
      <c r="B432" s="27"/>
      <c r="C432" s="130"/>
      <c r="D432" s="130"/>
      <c r="E432" s="130"/>
      <c r="F432" s="130"/>
      <c r="G432" s="130"/>
      <c r="H432" s="28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spans="1:26" ht="15.75" customHeight="1">
      <c r="A433" s="28"/>
      <c r="B433" s="27"/>
      <c r="C433" s="130"/>
      <c r="D433" s="130"/>
      <c r="E433" s="130"/>
      <c r="F433" s="130"/>
      <c r="G433" s="130"/>
      <c r="H433" s="28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spans="1:26" ht="15.75" customHeight="1">
      <c r="A434" s="28"/>
      <c r="B434" s="27"/>
      <c r="C434" s="130"/>
      <c r="D434" s="130"/>
      <c r="E434" s="130"/>
      <c r="F434" s="130"/>
      <c r="G434" s="130"/>
      <c r="H434" s="28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spans="1:26" ht="15.75" customHeight="1">
      <c r="A435" s="28"/>
      <c r="B435" s="27"/>
      <c r="C435" s="130"/>
      <c r="D435" s="130"/>
      <c r="E435" s="130"/>
      <c r="F435" s="130"/>
      <c r="G435" s="130"/>
      <c r="H435" s="28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spans="1:26" ht="15.75" customHeight="1">
      <c r="A436" s="28"/>
      <c r="B436" s="27"/>
      <c r="C436" s="130"/>
      <c r="D436" s="130"/>
      <c r="E436" s="130"/>
      <c r="F436" s="130"/>
      <c r="G436" s="130"/>
      <c r="H436" s="28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spans="1:26" ht="15.75" customHeight="1">
      <c r="A437" s="28"/>
      <c r="B437" s="27"/>
      <c r="C437" s="130"/>
      <c r="D437" s="130"/>
      <c r="E437" s="130"/>
      <c r="F437" s="130"/>
      <c r="G437" s="130"/>
      <c r="H437" s="28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spans="1:26" ht="15.75" customHeight="1">
      <c r="A438" s="28"/>
      <c r="B438" s="27"/>
      <c r="C438" s="130"/>
      <c r="D438" s="130"/>
      <c r="E438" s="130"/>
      <c r="F438" s="130"/>
      <c r="G438" s="130"/>
      <c r="H438" s="28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spans="1:26" ht="15.75" customHeight="1">
      <c r="A439" s="28"/>
      <c r="B439" s="27"/>
      <c r="C439" s="130"/>
      <c r="D439" s="130"/>
      <c r="E439" s="130"/>
      <c r="F439" s="130"/>
      <c r="G439" s="130"/>
      <c r="H439" s="28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spans="1:26" ht="15.75" customHeight="1">
      <c r="A440" s="28"/>
      <c r="B440" s="27"/>
      <c r="C440" s="130"/>
      <c r="D440" s="130"/>
      <c r="E440" s="130"/>
      <c r="F440" s="130"/>
      <c r="G440" s="130"/>
      <c r="H440" s="28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spans="1:26" ht="15.75" customHeight="1">
      <c r="A441" s="28"/>
      <c r="B441" s="27"/>
      <c r="C441" s="130"/>
      <c r="D441" s="130"/>
      <c r="E441" s="130"/>
      <c r="F441" s="130"/>
      <c r="G441" s="130"/>
      <c r="H441" s="28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spans="1:26" ht="15.75" customHeight="1">
      <c r="A442" s="28"/>
      <c r="B442" s="27"/>
      <c r="C442" s="130"/>
      <c r="D442" s="130"/>
      <c r="E442" s="130"/>
      <c r="F442" s="130"/>
      <c r="G442" s="130"/>
      <c r="H442" s="28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spans="1:26" ht="15.75" customHeight="1">
      <c r="A443" s="28"/>
      <c r="B443" s="27"/>
      <c r="C443" s="130"/>
      <c r="D443" s="130"/>
      <c r="E443" s="130"/>
      <c r="F443" s="130"/>
      <c r="G443" s="130"/>
      <c r="H443" s="28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spans="1:26" ht="15.75" customHeight="1">
      <c r="A444" s="28"/>
      <c r="B444" s="27"/>
      <c r="C444" s="130"/>
      <c r="D444" s="130"/>
      <c r="E444" s="130"/>
      <c r="F444" s="130"/>
      <c r="G444" s="130"/>
      <c r="H444" s="28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spans="1:26" ht="15.75" customHeight="1">
      <c r="A445" s="28"/>
      <c r="B445" s="27"/>
      <c r="C445" s="130"/>
      <c r="D445" s="130"/>
      <c r="E445" s="130"/>
      <c r="F445" s="130"/>
      <c r="G445" s="130"/>
      <c r="H445" s="28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spans="1:26" ht="15.75" customHeight="1">
      <c r="A446" s="28"/>
      <c r="B446" s="27"/>
      <c r="C446" s="130"/>
      <c r="D446" s="130"/>
      <c r="E446" s="130"/>
      <c r="F446" s="130"/>
      <c r="G446" s="130"/>
      <c r="H446" s="28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spans="1:26" ht="15.75" customHeight="1">
      <c r="A447" s="28"/>
      <c r="B447" s="27"/>
      <c r="C447" s="130"/>
      <c r="D447" s="130"/>
      <c r="E447" s="130"/>
      <c r="F447" s="130"/>
      <c r="G447" s="130"/>
      <c r="H447" s="28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spans="1:26" ht="15.75" customHeight="1">
      <c r="A448" s="28"/>
      <c r="B448" s="27"/>
      <c r="C448" s="130"/>
      <c r="D448" s="130"/>
      <c r="E448" s="130"/>
      <c r="F448" s="130"/>
      <c r="G448" s="130"/>
      <c r="H448" s="28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spans="1:26" ht="15.75" customHeight="1">
      <c r="A449" s="28"/>
      <c r="B449" s="27"/>
      <c r="C449" s="130"/>
      <c r="D449" s="130"/>
      <c r="E449" s="130"/>
      <c r="F449" s="130"/>
      <c r="G449" s="130"/>
      <c r="H449" s="28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spans="1:26" ht="15.75" customHeight="1">
      <c r="A450" s="28"/>
      <c r="B450" s="27"/>
      <c r="C450" s="130"/>
      <c r="D450" s="130"/>
      <c r="E450" s="130"/>
      <c r="F450" s="130"/>
      <c r="G450" s="130"/>
      <c r="H450" s="28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spans="1:26" ht="15.75" customHeight="1">
      <c r="A451" s="28"/>
      <c r="B451" s="27"/>
      <c r="C451" s="130"/>
      <c r="D451" s="130"/>
      <c r="E451" s="130"/>
      <c r="F451" s="130"/>
      <c r="G451" s="130"/>
      <c r="H451" s="28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spans="1:26" ht="15.75" customHeight="1">
      <c r="A452" s="28"/>
      <c r="B452" s="27"/>
      <c r="C452" s="130"/>
      <c r="D452" s="130"/>
      <c r="E452" s="130"/>
      <c r="F452" s="130"/>
      <c r="G452" s="130"/>
      <c r="H452" s="28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spans="1:26" ht="15.75" customHeight="1">
      <c r="A453" s="28"/>
      <c r="B453" s="27"/>
      <c r="C453" s="130"/>
      <c r="D453" s="130"/>
      <c r="E453" s="130"/>
      <c r="F453" s="130"/>
      <c r="G453" s="130"/>
      <c r="H453" s="28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spans="1:26" ht="15.75" customHeight="1">
      <c r="A454" s="28"/>
      <c r="B454" s="27"/>
      <c r="C454" s="130"/>
      <c r="D454" s="130"/>
      <c r="E454" s="130"/>
      <c r="F454" s="130"/>
      <c r="G454" s="130"/>
      <c r="H454" s="28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spans="1:26" ht="15.75" customHeight="1">
      <c r="A455" s="28"/>
      <c r="B455" s="27"/>
      <c r="C455" s="130"/>
      <c r="D455" s="130"/>
      <c r="E455" s="130"/>
      <c r="F455" s="130"/>
      <c r="G455" s="130"/>
      <c r="H455" s="28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spans="1:26" ht="15.75" customHeight="1">
      <c r="A456" s="28"/>
      <c r="B456" s="27"/>
      <c r="C456" s="130"/>
      <c r="D456" s="130"/>
      <c r="E456" s="130"/>
      <c r="F456" s="130"/>
      <c r="G456" s="130"/>
      <c r="H456" s="28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spans="1:26" ht="15.75" customHeight="1">
      <c r="A457" s="28"/>
      <c r="B457" s="27"/>
      <c r="C457" s="130"/>
      <c r="D457" s="130"/>
      <c r="E457" s="130"/>
      <c r="F457" s="130"/>
      <c r="G457" s="130"/>
      <c r="H457" s="28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spans="1:26" ht="15.75" customHeight="1">
      <c r="A458" s="28"/>
      <c r="B458" s="27"/>
      <c r="C458" s="130"/>
      <c r="D458" s="130"/>
      <c r="E458" s="130"/>
      <c r="F458" s="130"/>
      <c r="G458" s="130"/>
      <c r="H458" s="28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spans="1:26" ht="15.75" customHeight="1">
      <c r="A459" s="28"/>
      <c r="B459" s="27"/>
      <c r="C459" s="130"/>
      <c r="D459" s="130"/>
      <c r="E459" s="130"/>
      <c r="F459" s="130"/>
      <c r="G459" s="130"/>
      <c r="H459" s="28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spans="1:26" ht="15.75" customHeight="1">
      <c r="A460" s="28"/>
      <c r="B460" s="27"/>
      <c r="C460" s="130"/>
      <c r="D460" s="130"/>
      <c r="E460" s="130"/>
      <c r="F460" s="130"/>
      <c r="G460" s="130"/>
      <c r="H460" s="28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spans="1:26" ht="15.75" customHeight="1">
      <c r="A461" s="28"/>
      <c r="B461" s="27"/>
      <c r="C461" s="130"/>
      <c r="D461" s="130"/>
      <c r="E461" s="130"/>
      <c r="F461" s="130"/>
      <c r="G461" s="130"/>
      <c r="H461" s="28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spans="1:26" ht="15.75" customHeight="1">
      <c r="A462" s="28"/>
      <c r="B462" s="27"/>
      <c r="C462" s="130"/>
      <c r="D462" s="130"/>
      <c r="E462" s="130"/>
      <c r="F462" s="130"/>
      <c r="G462" s="130"/>
      <c r="H462" s="28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spans="1:26" ht="15.75" customHeight="1">
      <c r="A463" s="28"/>
      <c r="B463" s="27"/>
      <c r="C463" s="130"/>
      <c r="D463" s="130"/>
      <c r="E463" s="130"/>
      <c r="F463" s="130"/>
      <c r="G463" s="130"/>
      <c r="H463" s="28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spans="1:26" ht="15.75" customHeight="1">
      <c r="A464" s="28"/>
      <c r="B464" s="27"/>
      <c r="C464" s="130"/>
      <c r="D464" s="130"/>
      <c r="E464" s="130"/>
      <c r="F464" s="130"/>
      <c r="G464" s="130"/>
      <c r="H464" s="28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spans="1:26" ht="15.75" customHeight="1">
      <c r="A465" s="28"/>
      <c r="B465" s="27"/>
      <c r="C465" s="130"/>
      <c r="D465" s="130"/>
      <c r="E465" s="130"/>
      <c r="F465" s="130"/>
      <c r="G465" s="130"/>
      <c r="H465" s="28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spans="1:26" ht="15.75" customHeight="1">
      <c r="A466" s="28"/>
      <c r="B466" s="27"/>
      <c r="C466" s="130"/>
      <c r="D466" s="130"/>
      <c r="E466" s="130"/>
      <c r="F466" s="130"/>
      <c r="G466" s="130"/>
      <c r="H466" s="28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spans="1:26" ht="15.75" customHeight="1">
      <c r="A467" s="28"/>
      <c r="B467" s="27"/>
      <c r="C467" s="130"/>
      <c r="D467" s="130"/>
      <c r="E467" s="130"/>
      <c r="F467" s="130"/>
      <c r="G467" s="130"/>
      <c r="H467" s="28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spans="1:26" ht="15.75" customHeight="1">
      <c r="A468" s="28"/>
      <c r="B468" s="27"/>
      <c r="C468" s="130"/>
      <c r="D468" s="130"/>
      <c r="E468" s="130"/>
      <c r="F468" s="130"/>
      <c r="G468" s="130"/>
      <c r="H468" s="28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spans="1:26" ht="15.75" customHeight="1">
      <c r="A469" s="28"/>
      <c r="B469" s="27"/>
      <c r="C469" s="130"/>
      <c r="D469" s="130"/>
      <c r="E469" s="130"/>
      <c r="F469" s="130"/>
      <c r="G469" s="130"/>
      <c r="H469" s="28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spans="1:26" ht="15.75" customHeight="1">
      <c r="A470" s="28"/>
      <c r="B470" s="27"/>
      <c r="C470" s="130"/>
      <c r="D470" s="130"/>
      <c r="E470" s="130"/>
      <c r="F470" s="130"/>
      <c r="G470" s="130"/>
      <c r="H470" s="28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spans="1:26" ht="15.75" customHeight="1">
      <c r="A471" s="28"/>
      <c r="B471" s="27"/>
      <c r="C471" s="130"/>
      <c r="D471" s="130"/>
      <c r="E471" s="130"/>
      <c r="F471" s="130"/>
      <c r="G471" s="130"/>
      <c r="H471" s="28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spans="1:26" ht="15.75" customHeight="1">
      <c r="A472" s="28"/>
      <c r="B472" s="27"/>
      <c r="C472" s="130"/>
      <c r="D472" s="130"/>
      <c r="E472" s="130"/>
      <c r="F472" s="130"/>
      <c r="G472" s="130"/>
      <c r="H472" s="28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spans="1:26" ht="15.75" customHeight="1">
      <c r="A473" s="28"/>
      <c r="B473" s="27"/>
      <c r="C473" s="130"/>
      <c r="D473" s="130"/>
      <c r="E473" s="130"/>
      <c r="F473" s="130"/>
      <c r="G473" s="130"/>
      <c r="H473" s="28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spans="1:26" ht="15.75" customHeight="1">
      <c r="A474" s="28"/>
      <c r="B474" s="27"/>
      <c r="C474" s="130"/>
      <c r="D474" s="130"/>
      <c r="E474" s="130"/>
      <c r="F474" s="130"/>
      <c r="G474" s="130"/>
      <c r="H474" s="28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spans="1:26" ht="15.75" customHeight="1">
      <c r="A475" s="28"/>
      <c r="B475" s="27"/>
      <c r="C475" s="130"/>
      <c r="D475" s="130"/>
      <c r="E475" s="130"/>
      <c r="F475" s="130"/>
      <c r="G475" s="130"/>
      <c r="H475" s="28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spans="1:26" ht="15.75" customHeight="1">
      <c r="A476" s="28"/>
      <c r="B476" s="27"/>
      <c r="C476" s="130"/>
      <c r="D476" s="130"/>
      <c r="E476" s="130"/>
      <c r="F476" s="130"/>
      <c r="G476" s="130"/>
      <c r="H476" s="28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spans="1:26" ht="15.75" customHeight="1">
      <c r="A477" s="28"/>
      <c r="B477" s="27"/>
      <c r="C477" s="130"/>
      <c r="D477" s="130"/>
      <c r="E477" s="130"/>
      <c r="F477" s="130"/>
      <c r="G477" s="130"/>
      <c r="H477" s="28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spans="1:26" ht="15.75" customHeight="1">
      <c r="A478" s="28"/>
      <c r="B478" s="27"/>
      <c r="C478" s="130"/>
      <c r="D478" s="130"/>
      <c r="E478" s="130"/>
      <c r="F478" s="130"/>
      <c r="G478" s="130"/>
      <c r="H478" s="28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spans="1:26" ht="15.75" customHeight="1">
      <c r="A479" s="28"/>
      <c r="B479" s="27"/>
      <c r="C479" s="130"/>
      <c r="D479" s="130"/>
      <c r="E479" s="130"/>
      <c r="F479" s="130"/>
      <c r="G479" s="130"/>
      <c r="H479" s="28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spans="1:26" ht="15.75" customHeight="1">
      <c r="A480" s="28"/>
      <c r="B480" s="27"/>
      <c r="C480" s="130"/>
      <c r="D480" s="130"/>
      <c r="E480" s="130"/>
      <c r="F480" s="130"/>
      <c r="G480" s="130"/>
      <c r="H480" s="28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spans="1:26" ht="15.75" customHeight="1">
      <c r="A481" s="28"/>
      <c r="B481" s="27"/>
      <c r="C481" s="130"/>
      <c r="D481" s="130"/>
      <c r="E481" s="130"/>
      <c r="F481" s="130"/>
      <c r="G481" s="130"/>
      <c r="H481" s="28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spans="1:26" ht="15.75" customHeight="1">
      <c r="A482" s="28"/>
      <c r="B482" s="27"/>
      <c r="C482" s="130"/>
      <c r="D482" s="130"/>
      <c r="E482" s="130"/>
      <c r="F482" s="130"/>
      <c r="G482" s="130"/>
      <c r="H482" s="28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spans="1:26" ht="15.75" customHeight="1">
      <c r="A483" s="28"/>
      <c r="B483" s="27"/>
      <c r="C483" s="130"/>
      <c r="D483" s="130"/>
      <c r="E483" s="130"/>
      <c r="F483" s="130"/>
      <c r="G483" s="130"/>
      <c r="H483" s="28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spans="1:26" ht="15.75" customHeight="1">
      <c r="A484" s="28"/>
      <c r="B484" s="27"/>
      <c r="C484" s="130"/>
      <c r="D484" s="130"/>
      <c r="E484" s="130"/>
      <c r="F484" s="130"/>
      <c r="G484" s="130"/>
      <c r="H484" s="28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spans="1:26" ht="15.75" customHeight="1">
      <c r="A485" s="28"/>
      <c r="B485" s="27"/>
      <c r="C485" s="130"/>
      <c r="D485" s="130"/>
      <c r="E485" s="130"/>
      <c r="F485" s="130"/>
      <c r="G485" s="130"/>
      <c r="H485" s="28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spans="1:26" ht="15.75" customHeight="1">
      <c r="A486" s="28"/>
      <c r="B486" s="27"/>
      <c r="C486" s="130"/>
      <c r="D486" s="130"/>
      <c r="E486" s="130"/>
      <c r="F486" s="130"/>
      <c r="G486" s="130"/>
      <c r="H486" s="28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spans="1:26" ht="15.75" customHeight="1">
      <c r="A487" s="28"/>
      <c r="B487" s="27"/>
      <c r="C487" s="130"/>
      <c r="D487" s="130"/>
      <c r="E487" s="130"/>
      <c r="F487" s="130"/>
      <c r="G487" s="130"/>
      <c r="H487" s="28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spans="1:26" ht="15.75" customHeight="1">
      <c r="A488" s="28"/>
      <c r="B488" s="27"/>
      <c r="C488" s="130"/>
      <c r="D488" s="130"/>
      <c r="E488" s="130"/>
      <c r="F488" s="130"/>
      <c r="G488" s="130"/>
      <c r="H488" s="28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spans="1:26" ht="15.75" customHeight="1">
      <c r="A489" s="28"/>
      <c r="B489" s="27"/>
      <c r="C489" s="130"/>
      <c r="D489" s="130"/>
      <c r="E489" s="130"/>
      <c r="F489" s="130"/>
      <c r="G489" s="130"/>
      <c r="H489" s="28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spans="1:26" ht="15.75" customHeight="1">
      <c r="A490" s="28"/>
      <c r="B490" s="27"/>
      <c r="C490" s="130"/>
      <c r="D490" s="130"/>
      <c r="E490" s="130"/>
      <c r="F490" s="130"/>
      <c r="G490" s="130"/>
      <c r="H490" s="28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spans="1:26" ht="15.75" customHeight="1">
      <c r="A491" s="28"/>
      <c r="B491" s="27"/>
      <c r="C491" s="130"/>
      <c r="D491" s="130"/>
      <c r="E491" s="130"/>
      <c r="F491" s="130"/>
      <c r="G491" s="130"/>
      <c r="H491" s="28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spans="1:26" ht="15.75" customHeight="1">
      <c r="A492" s="28"/>
      <c r="B492" s="27"/>
      <c r="C492" s="130"/>
      <c r="D492" s="130"/>
      <c r="E492" s="130"/>
      <c r="F492" s="130"/>
      <c r="G492" s="130"/>
      <c r="H492" s="28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spans="1:26" ht="15.75" customHeight="1">
      <c r="A493" s="28"/>
      <c r="B493" s="27"/>
      <c r="C493" s="130"/>
      <c r="D493" s="130"/>
      <c r="E493" s="130"/>
      <c r="F493" s="130"/>
      <c r="G493" s="130"/>
      <c r="H493" s="28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spans="1:26" ht="15.75" customHeight="1">
      <c r="A494" s="28"/>
      <c r="B494" s="27"/>
      <c r="C494" s="130"/>
      <c r="D494" s="130"/>
      <c r="E494" s="130"/>
      <c r="F494" s="130"/>
      <c r="G494" s="130"/>
      <c r="H494" s="28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spans="1:26" ht="15.75" customHeight="1">
      <c r="A495" s="28"/>
      <c r="B495" s="27"/>
      <c r="C495" s="130"/>
      <c r="D495" s="130"/>
      <c r="E495" s="130"/>
      <c r="F495" s="130"/>
      <c r="G495" s="130"/>
      <c r="H495" s="28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spans="1:26" ht="15.75" customHeight="1">
      <c r="A496" s="28"/>
      <c r="B496" s="27"/>
      <c r="C496" s="130"/>
      <c r="D496" s="130"/>
      <c r="E496" s="130"/>
      <c r="F496" s="130"/>
      <c r="G496" s="130"/>
      <c r="H496" s="28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spans="1:26" ht="15.75" customHeight="1">
      <c r="A497" s="28"/>
      <c r="B497" s="27"/>
      <c r="C497" s="130"/>
      <c r="D497" s="130"/>
      <c r="E497" s="130"/>
      <c r="F497" s="130"/>
      <c r="G497" s="130"/>
      <c r="H497" s="28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spans="1:26" ht="15.75" customHeight="1">
      <c r="A498" s="28"/>
      <c r="B498" s="27"/>
      <c r="C498" s="130"/>
      <c r="D498" s="130"/>
      <c r="E498" s="130"/>
      <c r="F498" s="130"/>
      <c r="G498" s="130"/>
      <c r="H498" s="28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spans="1:26" ht="15.75" customHeight="1">
      <c r="A499" s="28"/>
      <c r="B499" s="27"/>
      <c r="C499" s="130"/>
      <c r="D499" s="130"/>
      <c r="E499" s="130"/>
      <c r="F499" s="130"/>
      <c r="G499" s="130"/>
      <c r="H499" s="28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spans="1:26" ht="15.75" customHeight="1">
      <c r="A500" s="28"/>
      <c r="B500" s="27"/>
      <c r="C500" s="130"/>
      <c r="D500" s="130"/>
      <c r="E500" s="130"/>
      <c r="F500" s="130"/>
      <c r="G500" s="130"/>
      <c r="H500" s="28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spans="1:26" ht="15.75" customHeight="1">
      <c r="A501" s="28"/>
      <c r="B501" s="27"/>
      <c r="C501" s="130"/>
      <c r="D501" s="130"/>
      <c r="E501" s="130"/>
      <c r="F501" s="130"/>
      <c r="G501" s="130"/>
      <c r="H501" s="28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spans="1:26" ht="15.75" customHeight="1">
      <c r="A502" s="28"/>
      <c r="B502" s="27"/>
      <c r="C502" s="130"/>
      <c r="D502" s="130"/>
      <c r="E502" s="130"/>
      <c r="F502" s="130"/>
      <c r="G502" s="130"/>
      <c r="H502" s="28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spans="1:26" ht="15.75" customHeight="1">
      <c r="A503" s="28"/>
      <c r="B503" s="27"/>
      <c r="C503" s="130"/>
      <c r="D503" s="130"/>
      <c r="E503" s="130"/>
      <c r="F503" s="130"/>
      <c r="G503" s="130"/>
      <c r="H503" s="28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spans="1:26" ht="15.75" customHeight="1">
      <c r="A504" s="28"/>
      <c r="B504" s="27"/>
      <c r="C504" s="130"/>
      <c r="D504" s="130"/>
      <c r="E504" s="130"/>
      <c r="F504" s="130"/>
      <c r="G504" s="130"/>
      <c r="H504" s="28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spans="1:26" ht="15.75" customHeight="1">
      <c r="A505" s="28"/>
      <c r="B505" s="27"/>
      <c r="C505" s="130"/>
      <c r="D505" s="130"/>
      <c r="E505" s="130"/>
      <c r="F505" s="130"/>
      <c r="G505" s="130"/>
      <c r="H505" s="28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spans="1:26" ht="15.75" customHeight="1">
      <c r="A506" s="28"/>
      <c r="B506" s="27"/>
      <c r="C506" s="130"/>
      <c r="D506" s="130"/>
      <c r="E506" s="130"/>
      <c r="F506" s="130"/>
      <c r="G506" s="130"/>
      <c r="H506" s="28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spans="1:26" ht="15.75" customHeight="1">
      <c r="A507" s="28"/>
      <c r="B507" s="27"/>
      <c r="C507" s="130"/>
      <c r="D507" s="130"/>
      <c r="E507" s="130"/>
      <c r="F507" s="130"/>
      <c r="G507" s="130"/>
      <c r="H507" s="28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spans="1:26" ht="15.75" customHeight="1">
      <c r="A508" s="28"/>
      <c r="B508" s="27"/>
      <c r="C508" s="130"/>
      <c r="D508" s="130"/>
      <c r="E508" s="130"/>
      <c r="F508" s="130"/>
      <c r="G508" s="130"/>
      <c r="H508" s="28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spans="1:26" ht="15.75" customHeight="1">
      <c r="A509" s="28"/>
      <c r="B509" s="27"/>
      <c r="C509" s="130"/>
      <c r="D509" s="130"/>
      <c r="E509" s="130"/>
      <c r="F509" s="130"/>
      <c r="G509" s="130"/>
      <c r="H509" s="28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spans="1:26" ht="15.75" customHeight="1">
      <c r="A510" s="28"/>
      <c r="B510" s="27"/>
      <c r="C510" s="130"/>
      <c r="D510" s="130"/>
      <c r="E510" s="130"/>
      <c r="F510" s="130"/>
      <c r="G510" s="130"/>
      <c r="H510" s="28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spans="1:26" ht="15.75" customHeight="1">
      <c r="A511" s="28"/>
      <c r="B511" s="27"/>
      <c r="C511" s="130"/>
      <c r="D511" s="130"/>
      <c r="E511" s="130"/>
      <c r="F511" s="130"/>
      <c r="G511" s="130"/>
      <c r="H511" s="28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spans="1:26" ht="15.75" customHeight="1">
      <c r="A512" s="28"/>
      <c r="B512" s="27"/>
      <c r="C512" s="130"/>
      <c r="D512" s="130"/>
      <c r="E512" s="130"/>
      <c r="F512" s="130"/>
      <c r="G512" s="130"/>
      <c r="H512" s="28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spans="1:26" ht="15.75" customHeight="1">
      <c r="A513" s="28"/>
      <c r="B513" s="27"/>
      <c r="C513" s="130"/>
      <c r="D513" s="130"/>
      <c r="E513" s="130"/>
      <c r="F513" s="130"/>
      <c r="G513" s="130"/>
      <c r="H513" s="28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spans="1:26" ht="15.75" customHeight="1">
      <c r="A514" s="28"/>
      <c r="B514" s="27"/>
      <c r="C514" s="130"/>
      <c r="D514" s="130"/>
      <c r="E514" s="130"/>
      <c r="F514" s="130"/>
      <c r="G514" s="130"/>
      <c r="H514" s="28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spans="1:26" ht="15.75" customHeight="1">
      <c r="A515" s="28"/>
      <c r="B515" s="27"/>
      <c r="C515" s="130"/>
      <c r="D515" s="130"/>
      <c r="E515" s="130"/>
      <c r="F515" s="130"/>
      <c r="G515" s="130"/>
      <c r="H515" s="28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spans="1:26" ht="15.75" customHeight="1">
      <c r="A516" s="28"/>
      <c r="B516" s="27"/>
      <c r="C516" s="130"/>
      <c r="D516" s="130"/>
      <c r="E516" s="130"/>
      <c r="F516" s="130"/>
      <c r="G516" s="130"/>
      <c r="H516" s="28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spans="1:26" ht="15.75" customHeight="1">
      <c r="A517" s="28"/>
      <c r="B517" s="27"/>
      <c r="C517" s="130"/>
      <c r="D517" s="130"/>
      <c r="E517" s="130"/>
      <c r="F517" s="130"/>
      <c r="G517" s="130"/>
      <c r="H517" s="28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spans="1:26" ht="15.75" customHeight="1">
      <c r="A518" s="28"/>
      <c r="B518" s="27"/>
      <c r="C518" s="130"/>
      <c r="D518" s="130"/>
      <c r="E518" s="130"/>
      <c r="F518" s="130"/>
      <c r="G518" s="130"/>
      <c r="H518" s="28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spans="1:26" ht="15.75" customHeight="1">
      <c r="A519" s="28"/>
      <c r="B519" s="27"/>
      <c r="C519" s="130"/>
      <c r="D519" s="130"/>
      <c r="E519" s="130"/>
      <c r="F519" s="130"/>
      <c r="G519" s="130"/>
      <c r="H519" s="28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spans="1:26" ht="15.75" customHeight="1">
      <c r="A520" s="28"/>
      <c r="B520" s="27"/>
      <c r="C520" s="130"/>
      <c r="D520" s="130"/>
      <c r="E520" s="130"/>
      <c r="F520" s="130"/>
      <c r="G520" s="130"/>
      <c r="H520" s="28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spans="1:26" ht="15.75" customHeight="1">
      <c r="A521" s="28"/>
      <c r="B521" s="27"/>
      <c r="C521" s="130"/>
      <c r="D521" s="130"/>
      <c r="E521" s="130"/>
      <c r="F521" s="130"/>
      <c r="G521" s="130"/>
      <c r="H521" s="28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spans="1:26" ht="15.75" customHeight="1">
      <c r="A522" s="28"/>
      <c r="B522" s="27"/>
      <c r="C522" s="130"/>
      <c r="D522" s="130"/>
      <c r="E522" s="130"/>
      <c r="F522" s="130"/>
      <c r="G522" s="130"/>
      <c r="H522" s="28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spans="1:26" ht="15.75" customHeight="1">
      <c r="A523" s="28"/>
      <c r="B523" s="27"/>
      <c r="C523" s="130"/>
      <c r="D523" s="130"/>
      <c r="E523" s="130"/>
      <c r="F523" s="130"/>
      <c r="G523" s="130"/>
      <c r="H523" s="28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spans="1:26" ht="15.75" customHeight="1">
      <c r="A524" s="28"/>
      <c r="B524" s="27"/>
      <c r="C524" s="130"/>
      <c r="D524" s="130"/>
      <c r="E524" s="130"/>
      <c r="F524" s="130"/>
      <c r="G524" s="130"/>
      <c r="H524" s="28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spans="1:26" ht="15.75" customHeight="1">
      <c r="A525" s="28"/>
      <c r="B525" s="27"/>
      <c r="C525" s="130"/>
      <c r="D525" s="130"/>
      <c r="E525" s="130"/>
      <c r="F525" s="130"/>
      <c r="G525" s="130"/>
      <c r="H525" s="28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spans="1:26" ht="15.75" customHeight="1">
      <c r="A526" s="28"/>
      <c r="B526" s="27"/>
      <c r="C526" s="130"/>
      <c r="D526" s="130"/>
      <c r="E526" s="130"/>
      <c r="F526" s="130"/>
      <c r="G526" s="130"/>
      <c r="H526" s="28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spans="1:26" ht="15.75" customHeight="1">
      <c r="A527" s="28"/>
      <c r="B527" s="27"/>
      <c r="C527" s="130"/>
      <c r="D527" s="130"/>
      <c r="E527" s="130"/>
      <c r="F527" s="130"/>
      <c r="G527" s="130"/>
      <c r="H527" s="28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spans="1:26" ht="15.75" customHeight="1">
      <c r="A528" s="28"/>
      <c r="B528" s="27"/>
      <c r="C528" s="130"/>
      <c r="D528" s="130"/>
      <c r="E528" s="130"/>
      <c r="F528" s="130"/>
      <c r="G528" s="130"/>
      <c r="H528" s="28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spans="1:26" ht="15.75" customHeight="1">
      <c r="A529" s="28"/>
      <c r="B529" s="27"/>
      <c r="C529" s="130"/>
      <c r="D529" s="130"/>
      <c r="E529" s="130"/>
      <c r="F529" s="130"/>
      <c r="G529" s="130"/>
      <c r="H529" s="28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spans="1:26" ht="15.75" customHeight="1">
      <c r="A530" s="28"/>
      <c r="B530" s="27"/>
      <c r="C530" s="130"/>
      <c r="D530" s="130"/>
      <c r="E530" s="130"/>
      <c r="F530" s="130"/>
      <c r="G530" s="130"/>
      <c r="H530" s="28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spans="1:26" ht="15.75" customHeight="1">
      <c r="A531" s="28"/>
      <c r="B531" s="27"/>
      <c r="C531" s="130"/>
      <c r="D531" s="130"/>
      <c r="E531" s="130"/>
      <c r="F531" s="130"/>
      <c r="G531" s="130"/>
      <c r="H531" s="28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spans="1:26" ht="15.75" customHeight="1">
      <c r="A532" s="28"/>
      <c r="B532" s="27"/>
      <c r="C532" s="130"/>
      <c r="D532" s="130"/>
      <c r="E532" s="130"/>
      <c r="F532" s="130"/>
      <c r="G532" s="130"/>
      <c r="H532" s="28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spans="1:26" ht="15.75" customHeight="1">
      <c r="A533" s="28"/>
      <c r="B533" s="27"/>
      <c r="C533" s="130"/>
      <c r="D533" s="130"/>
      <c r="E533" s="130"/>
      <c r="F533" s="130"/>
      <c r="G533" s="130"/>
      <c r="H533" s="28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spans="1:26" ht="15.75" customHeight="1">
      <c r="A534" s="28"/>
      <c r="B534" s="27"/>
      <c r="C534" s="130"/>
      <c r="D534" s="130"/>
      <c r="E534" s="130"/>
      <c r="F534" s="130"/>
      <c r="G534" s="130"/>
      <c r="H534" s="28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spans="1:26" ht="15.75" customHeight="1">
      <c r="A535" s="28"/>
      <c r="B535" s="27"/>
      <c r="C535" s="130"/>
      <c r="D535" s="130"/>
      <c r="E535" s="130"/>
      <c r="F535" s="130"/>
      <c r="G535" s="130"/>
      <c r="H535" s="28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spans="1:26" ht="15.75" customHeight="1">
      <c r="A536" s="28"/>
      <c r="B536" s="27"/>
      <c r="C536" s="130"/>
      <c r="D536" s="130"/>
      <c r="E536" s="130"/>
      <c r="F536" s="130"/>
      <c r="G536" s="130"/>
      <c r="H536" s="28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spans="1:26" ht="15.75" customHeight="1">
      <c r="A537" s="28"/>
      <c r="B537" s="27"/>
      <c r="C537" s="130"/>
      <c r="D537" s="130"/>
      <c r="E537" s="130"/>
      <c r="F537" s="130"/>
      <c r="G537" s="130"/>
      <c r="H537" s="28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spans="1:26" ht="15.75" customHeight="1">
      <c r="A538" s="28"/>
      <c r="B538" s="27"/>
      <c r="C538" s="130"/>
      <c r="D538" s="130"/>
      <c r="E538" s="130"/>
      <c r="F538" s="130"/>
      <c r="G538" s="130"/>
      <c r="H538" s="28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spans="1:26" ht="15.75" customHeight="1">
      <c r="A539" s="28"/>
      <c r="B539" s="27"/>
      <c r="C539" s="130"/>
      <c r="D539" s="130"/>
      <c r="E539" s="130"/>
      <c r="F539" s="130"/>
      <c r="G539" s="130"/>
      <c r="H539" s="28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spans="1:26" ht="15.75" customHeight="1">
      <c r="A540" s="28"/>
      <c r="B540" s="27"/>
      <c r="C540" s="130"/>
      <c r="D540" s="130"/>
      <c r="E540" s="130"/>
      <c r="F540" s="130"/>
      <c r="G540" s="130"/>
      <c r="H540" s="28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spans="1:26" ht="15.75" customHeight="1">
      <c r="A541" s="28"/>
      <c r="B541" s="27"/>
      <c r="C541" s="130"/>
      <c r="D541" s="130"/>
      <c r="E541" s="130"/>
      <c r="F541" s="130"/>
      <c r="G541" s="130"/>
      <c r="H541" s="28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spans="1:26" ht="15.75" customHeight="1">
      <c r="A542" s="28"/>
      <c r="B542" s="27"/>
      <c r="C542" s="130"/>
      <c r="D542" s="130"/>
      <c r="E542" s="130"/>
      <c r="F542" s="130"/>
      <c r="G542" s="130"/>
      <c r="H542" s="28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spans="1:26" ht="15.75" customHeight="1">
      <c r="A543" s="28"/>
      <c r="B543" s="27"/>
      <c r="C543" s="130"/>
      <c r="D543" s="130"/>
      <c r="E543" s="130"/>
      <c r="F543" s="130"/>
      <c r="G543" s="130"/>
      <c r="H543" s="28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spans="1:26" ht="15.75" customHeight="1">
      <c r="A544" s="28"/>
      <c r="B544" s="27"/>
      <c r="C544" s="130"/>
      <c r="D544" s="130"/>
      <c r="E544" s="130"/>
      <c r="F544" s="130"/>
      <c r="G544" s="130"/>
      <c r="H544" s="28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spans="1:26" ht="15.75" customHeight="1">
      <c r="A545" s="28"/>
      <c r="B545" s="27"/>
      <c r="C545" s="130"/>
      <c r="D545" s="130"/>
      <c r="E545" s="130"/>
      <c r="F545" s="130"/>
      <c r="G545" s="130"/>
      <c r="H545" s="28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spans="1:26" ht="15.75" customHeight="1">
      <c r="A546" s="28"/>
      <c r="B546" s="27"/>
      <c r="C546" s="130"/>
      <c r="D546" s="130"/>
      <c r="E546" s="130"/>
      <c r="F546" s="130"/>
      <c r="G546" s="130"/>
      <c r="H546" s="28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spans="1:26" ht="15.75" customHeight="1">
      <c r="A547" s="28"/>
      <c r="B547" s="27"/>
      <c r="C547" s="130"/>
      <c r="D547" s="130"/>
      <c r="E547" s="130"/>
      <c r="F547" s="130"/>
      <c r="G547" s="130"/>
      <c r="H547" s="28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spans="1:26" ht="15.75" customHeight="1">
      <c r="A548" s="28"/>
      <c r="B548" s="27"/>
      <c r="C548" s="130"/>
      <c r="D548" s="130"/>
      <c r="E548" s="130"/>
      <c r="F548" s="130"/>
      <c r="G548" s="130"/>
      <c r="H548" s="28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spans="1:26" ht="15.75" customHeight="1">
      <c r="A549" s="28"/>
      <c r="B549" s="27"/>
      <c r="C549" s="130"/>
      <c r="D549" s="130"/>
      <c r="E549" s="130"/>
      <c r="F549" s="130"/>
      <c r="G549" s="130"/>
      <c r="H549" s="28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spans="1:26" ht="15.75" customHeight="1">
      <c r="A550" s="28"/>
      <c r="B550" s="27"/>
      <c r="C550" s="130"/>
      <c r="D550" s="130"/>
      <c r="E550" s="130"/>
      <c r="F550" s="130"/>
      <c r="G550" s="130"/>
      <c r="H550" s="28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spans="1:26" ht="15.75" customHeight="1">
      <c r="A551" s="28"/>
      <c r="B551" s="27"/>
      <c r="C551" s="130"/>
      <c r="D551" s="130"/>
      <c r="E551" s="130"/>
      <c r="F551" s="130"/>
      <c r="G551" s="130"/>
      <c r="H551" s="28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spans="1:26" ht="15.75" customHeight="1">
      <c r="A552" s="28"/>
      <c r="B552" s="27"/>
      <c r="C552" s="130"/>
      <c r="D552" s="130"/>
      <c r="E552" s="130"/>
      <c r="F552" s="130"/>
      <c r="G552" s="130"/>
      <c r="H552" s="28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spans="1:26" ht="15.75" customHeight="1">
      <c r="A553" s="28"/>
      <c r="B553" s="27"/>
      <c r="C553" s="130"/>
      <c r="D553" s="130"/>
      <c r="E553" s="130"/>
      <c r="F553" s="130"/>
      <c r="G553" s="130"/>
      <c r="H553" s="28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spans="1:26" ht="15.75" customHeight="1">
      <c r="A554" s="28"/>
      <c r="B554" s="27"/>
      <c r="C554" s="130"/>
      <c r="D554" s="130"/>
      <c r="E554" s="130"/>
      <c r="F554" s="130"/>
      <c r="G554" s="130"/>
      <c r="H554" s="28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spans="1:26" ht="15.75" customHeight="1">
      <c r="A555" s="28"/>
      <c r="B555" s="27"/>
      <c r="C555" s="130"/>
      <c r="D555" s="130"/>
      <c r="E555" s="130"/>
      <c r="F555" s="130"/>
      <c r="G555" s="130"/>
      <c r="H555" s="28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spans="1:26" ht="15.75" customHeight="1">
      <c r="A556" s="28"/>
      <c r="B556" s="27"/>
      <c r="C556" s="130"/>
      <c r="D556" s="130"/>
      <c r="E556" s="130"/>
      <c r="F556" s="130"/>
      <c r="G556" s="130"/>
      <c r="H556" s="28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spans="1:26" ht="15.75" customHeight="1">
      <c r="A557" s="28"/>
      <c r="B557" s="27"/>
      <c r="C557" s="130"/>
      <c r="D557" s="130"/>
      <c r="E557" s="130"/>
      <c r="F557" s="130"/>
      <c r="G557" s="130"/>
      <c r="H557" s="28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spans="1:26" ht="15.75" customHeight="1">
      <c r="A558" s="28"/>
      <c r="B558" s="27"/>
      <c r="C558" s="130"/>
      <c r="D558" s="130"/>
      <c r="E558" s="130"/>
      <c r="F558" s="130"/>
      <c r="G558" s="130"/>
      <c r="H558" s="28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spans="1:26" ht="15.75" customHeight="1">
      <c r="A559" s="28"/>
      <c r="B559" s="27"/>
      <c r="C559" s="130"/>
      <c r="D559" s="130"/>
      <c r="E559" s="130"/>
      <c r="F559" s="130"/>
      <c r="G559" s="130"/>
      <c r="H559" s="28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spans="1:26" ht="15.75" customHeight="1">
      <c r="A560" s="28"/>
      <c r="B560" s="27"/>
      <c r="C560" s="130"/>
      <c r="D560" s="130"/>
      <c r="E560" s="130"/>
      <c r="F560" s="130"/>
      <c r="G560" s="130"/>
      <c r="H560" s="28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spans="1:26" ht="15.75" customHeight="1">
      <c r="A561" s="28"/>
      <c r="B561" s="27"/>
      <c r="C561" s="130"/>
      <c r="D561" s="130"/>
      <c r="E561" s="130"/>
      <c r="F561" s="130"/>
      <c r="G561" s="130"/>
      <c r="H561" s="28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spans="1:26" ht="15.75" customHeight="1">
      <c r="A562" s="28"/>
      <c r="B562" s="27"/>
      <c r="C562" s="130"/>
      <c r="D562" s="130"/>
      <c r="E562" s="130"/>
      <c r="F562" s="130"/>
      <c r="G562" s="130"/>
      <c r="H562" s="28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spans="1:26" ht="15.75" customHeight="1">
      <c r="A563" s="28"/>
      <c r="B563" s="27"/>
      <c r="C563" s="130"/>
      <c r="D563" s="130"/>
      <c r="E563" s="130"/>
      <c r="F563" s="130"/>
      <c r="G563" s="130"/>
      <c r="H563" s="28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spans="1:26" ht="15.75" customHeight="1">
      <c r="A564" s="28"/>
      <c r="B564" s="27"/>
      <c r="C564" s="130"/>
      <c r="D564" s="130"/>
      <c r="E564" s="130"/>
      <c r="F564" s="130"/>
      <c r="G564" s="130"/>
      <c r="H564" s="28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spans="1:26" ht="15.75" customHeight="1">
      <c r="A565" s="28"/>
      <c r="B565" s="27"/>
      <c r="C565" s="130"/>
      <c r="D565" s="130"/>
      <c r="E565" s="130"/>
      <c r="F565" s="130"/>
      <c r="G565" s="130"/>
      <c r="H565" s="28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spans="1:26" ht="15.75" customHeight="1">
      <c r="A566" s="28"/>
      <c r="B566" s="27"/>
      <c r="C566" s="130"/>
      <c r="D566" s="130"/>
      <c r="E566" s="130"/>
      <c r="F566" s="130"/>
      <c r="G566" s="130"/>
      <c r="H566" s="28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spans="1:26" ht="15.75" customHeight="1">
      <c r="A567" s="28"/>
      <c r="B567" s="27"/>
      <c r="C567" s="130"/>
      <c r="D567" s="130"/>
      <c r="E567" s="130"/>
      <c r="F567" s="130"/>
      <c r="G567" s="130"/>
      <c r="H567" s="28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spans="1:26" ht="15.75" customHeight="1">
      <c r="A568" s="28"/>
      <c r="B568" s="27"/>
      <c r="C568" s="130"/>
      <c r="D568" s="130"/>
      <c r="E568" s="130"/>
      <c r="F568" s="130"/>
      <c r="G568" s="130"/>
      <c r="H568" s="28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spans="1:26" ht="15.75" customHeight="1">
      <c r="A569" s="28"/>
      <c r="B569" s="27"/>
      <c r="C569" s="130"/>
      <c r="D569" s="130"/>
      <c r="E569" s="130"/>
      <c r="F569" s="130"/>
      <c r="G569" s="130"/>
      <c r="H569" s="28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spans="1:26" ht="15.75" customHeight="1">
      <c r="A570" s="28"/>
      <c r="B570" s="27"/>
      <c r="C570" s="130"/>
      <c r="D570" s="130"/>
      <c r="E570" s="130"/>
      <c r="F570" s="130"/>
      <c r="G570" s="130"/>
      <c r="H570" s="28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spans="1:26" ht="15.75" customHeight="1">
      <c r="A571" s="28"/>
      <c r="B571" s="27"/>
      <c r="C571" s="130"/>
      <c r="D571" s="130"/>
      <c r="E571" s="130"/>
      <c r="F571" s="130"/>
      <c r="G571" s="130"/>
      <c r="H571" s="28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spans="1:26" ht="15.75" customHeight="1">
      <c r="A572" s="28"/>
      <c r="B572" s="27"/>
      <c r="C572" s="130"/>
      <c r="D572" s="130"/>
      <c r="E572" s="130"/>
      <c r="F572" s="130"/>
      <c r="G572" s="130"/>
      <c r="H572" s="28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spans="1:26" ht="15.75" customHeight="1">
      <c r="A573" s="28"/>
      <c r="B573" s="27"/>
      <c r="C573" s="130"/>
      <c r="D573" s="130"/>
      <c r="E573" s="130"/>
      <c r="F573" s="130"/>
      <c r="G573" s="130"/>
      <c r="H573" s="28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spans="1:26" ht="15.75" customHeight="1">
      <c r="A574" s="28"/>
      <c r="B574" s="27"/>
      <c r="C574" s="130"/>
      <c r="D574" s="130"/>
      <c r="E574" s="130"/>
      <c r="F574" s="130"/>
      <c r="G574" s="130"/>
      <c r="H574" s="28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spans="1:26" ht="15.75" customHeight="1">
      <c r="A575" s="28"/>
      <c r="B575" s="27"/>
      <c r="C575" s="130"/>
      <c r="D575" s="130"/>
      <c r="E575" s="130"/>
      <c r="F575" s="130"/>
      <c r="G575" s="130"/>
      <c r="H575" s="28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spans="1:26" ht="15.75" customHeight="1">
      <c r="A576" s="28"/>
      <c r="B576" s="27"/>
      <c r="C576" s="130"/>
      <c r="D576" s="130"/>
      <c r="E576" s="130"/>
      <c r="F576" s="130"/>
      <c r="G576" s="130"/>
      <c r="H576" s="28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spans="1:26" ht="15.75" customHeight="1">
      <c r="A577" s="28"/>
      <c r="B577" s="27"/>
      <c r="C577" s="130"/>
      <c r="D577" s="130"/>
      <c r="E577" s="130"/>
      <c r="F577" s="130"/>
      <c r="G577" s="130"/>
      <c r="H577" s="28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spans="1:26" ht="15.75" customHeight="1">
      <c r="A578" s="28"/>
      <c r="B578" s="27"/>
      <c r="C578" s="130"/>
      <c r="D578" s="130"/>
      <c r="E578" s="130"/>
      <c r="F578" s="130"/>
      <c r="G578" s="130"/>
      <c r="H578" s="28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spans="1:26" ht="15.75" customHeight="1">
      <c r="A579" s="28"/>
      <c r="B579" s="27"/>
      <c r="C579" s="130"/>
      <c r="D579" s="130"/>
      <c r="E579" s="130"/>
      <c r="F579" s="130"/>
      <c r="G579" s="130"/>
      <c r="H579" s="28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spans="1:26" ht="15.75" customHeight="1">
      <c r="A580" s="28"/>
      <c r="B580" s="27"/>
      <c r="C580" s="130"/>
      <c r="D580" s="130"/>
      <c r="E580" s="130"/>
      <c r="F580" s="130"/>
      <c r="G580" s="130"/>
      <c r="H580" s="28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spans="1:26" ht="15.75" customHeight="1">
      <c r="A581" s="28"/>
      <c r="B581" s="27"/>
      <c r="C581" s="130"/>
      <c r="D581" s="130"/>
      <c r="E581" s="130"/>
      <c r="F581" s="130"/>
      <c r="G581" s="130"/>
      <c r="H581" s="28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spans="1:26" ht="15.75" customHeight="1">
      <c r="A582" s="28"/>
      <c r="B582" s="27"/>
      <c r="C582" s="130"/>
      <c r="D582" s="130"/>
      <c r="E582" s="130"/>
      <c r="F582" s="130"/>
      <c r="G582" s="130"/>
      <c r="H582" s="28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spans="1:26" ht="15.75" customHeight="1">
      <c r="A583" s="28"/>
      <c r="B583" s="27"/>
      <c r="C583" s="130"/>
      <c r="D583" s="130"/>
      <c r="E583" s="130"/>
      <c r="F583" s="130"/>
      <c r="G583" s="130"/>
      <c r="H583" s="28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spans="1:26" ht="15.75" customHeight="1">
      <c r="A584" s="28"/>
      <c r="B584" s="27"/>
      <c r="C584" s="130"/>
      <c r="D584" s="130"/>
      <c r="E584" s="130"/>
      <c r="F584" s="130"/>
      <c r="G584" s="130"/>
      <c r="H584" s="28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spans="1:26" ht="15.75" customHeight="1">
      <c r="A585" s="28"/>
      <c r="B585" s="27"/>
      <c r="C585" s="130"/>
      <c r="D585" s="130"/>
      <c r="E585" s="130"/>
      <c r="F585" s="130"/>
      <c r="G585" s="130"/>
      <c r="H585" s="28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spans="1:26" ht="15.75" customHeight="1">
      <c r="A586" s="28"/>
      <c r="B586" s="27"/>
      <c r="C586" s="130"/>
      <c r="D586" s="130"/>
      <c r="E586" s="130"/>
      <c r="F586" s="130"/>
      <c r="G586" s="130"/>
      <c r="H586" s="28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spans="1:26" ht="15.75" customHeight="1">
      <c r="A587" s="28"/>
      <c r="B587" s="27"/>
      <c r="C587" s="130"/>
      <c r="D587" s="130"/>
      <c r="E587" s="130"/>
      <c r="F587" s="130"/>
      <c r="G587" s="130"/>
      <c r="H587" s="28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spans="1:26" ht="15.75" customHeight="1">
      <c r="A588" s="28"/>
      <c r="B588" s="27"/>
      <c r="C588" s="130"/>
      <c r="D588" s="130"/>
      <c r="E588" s="130"/>
      <c r="F588" s="130"/>
      <c r="G588" s="130"/>
      <c r="H588" s="28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spans="1:26" ht="15.75" customHeight="1">
      <c r="A589" s="28"/>
      <c r="B589" s="27"/>
      <c r="C589" s="130"/>
      <c r="D589" s="130"/>
      <c r="E589" s="130"/>
      <c r="F589" s="130"/>
      <c r="G589" s="130"/>
      <c r="H589" s="28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spans="1:26" ht="15.75" customHeight="1">
      <c r="A590" s="28"/>
      <c r="B590" s="27"/>
      <c r="C590" s="130"/>
      <c r="D590" s="130"/>
      <c r="E590" s="130"/>
      <c r="F590" s="130"/>
      <c r="G590" s="130"/>
      <c r="H590" s="28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spans="1:26" ht="15.75" customHeight="1">
      <c r="A591" s="28"/>
      <c r="B591" s="27"/>
      <c r="C591" s="130"/>
      <c r="D591" s="130"/>
      <c r="E591" s="130"/>
      <c r="F591" s="130"/>
      <c r="G591" s="130"/>
      <c r="H591" s="28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spans="1:26" ht="15.75" customHeight="1">
      <c r="A592" s="28"/>
      <c r="B592" s="27"/>
      <c r="C592" s="130"/>
      <c r="D592" s="130"/>
      <c r="E592" s="130"/>
      <c r="F592" s="130"/>
      <c r="G592" s="130"/>
      <c r="H592" s="28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spans="1:26" ht="15.75" customHeight="1">
      <c r="A593" s="28"/>
      <c r="B593" s="27"/>
      <c r="C593" s="130"/>
      <c r="D593" s="130"/>
      <c r="E593" s="130"/>
      <c r="F593" s="130"/>
      <c r="G593" s="130"/>
      <c r="H593" s="28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spans="1:26" ht="15.75" customHeight="1">
      <c r="A594" s="28"/>
      <c r="B594" s="27"/>
      <c r="C594" s="130"/>
      <c r="D594" s="130"/>
      <c r="E594" s="130"/>
      <c r="F594" s="130"/>
      <c r="G594" s="130"/>
      <c r="H594" s="28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spans="1:26" ht="15.75" customHeight="1">
      <c r="A595" s="28"/>
      <c r="B595" s="27"/>
      <c r="C595" s="130"/>
      <c r="D595" s="130"/>
      <c r="E595" s="130"/>
      <c r="F595" s="130"/>
      <c r="G595" s="130"/>
      <c r="H595" s="28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spans="1:26" ht="15.75" customHeight="1">
      <c r="A596" s="28"/>
      <c r="B596" s="27"/>
      <c r="C596" s="130"/>
      <c r="D596" s="130"/>
      <c r="E596" s="130"/>
      <c r="F596" s="130"/>
      <c r="G596" s="130"/>
      <c r="H596" s="28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spans="1:26" ht="15.75" customHeight="1">
      <c r="A597" s="28"/>
      <c r="B597" s="27"/>
      <c r="C597" s="130"/>
      <c r="D597" s="130"/>
      <c r="E597" s="130"/>
      <c r="F597" s="130"/>
      <c r="G597" s="130"/>
      <c r="H597" s="28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spans="1:26" ht="15.75" customHeight="1">
      <c r="A598" s="28"/>
      <c r="B598" s="27"/>
      <c r="C598" s="130"/>
      <c r="D598" s="130"/>
      <c r="E598" s="130"/>
      <c r="F598" s="130"/>
      <c r="G598" s="130"/>
      <c r="H598" s="28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spans="1:26" ht="15.75" customHeight="1">
      <c r="A599" s="28"/>
      <c r="B599" s="27"/>
      <c r="C599" s="130"/>
      <c r="D599" s="130"/>
      <c r="E599" s="130"/>
      <c r="F599" s="130"/>
      <c r="G599" s="130"/>
      <c r="H599" s="28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spans="1:26" ht="15.75" customHeight="1">
      <c r="A600" s="28"/>
      <c r="B600" s="27"/>
      <c r="C600" s="130"/>
      <c r="D600" s="130"/>
      <c r="E600" s="130"/>
      <c r="F600" s="130"/>
      <c r="G600" s="130"/>
      <c r="H600" s="28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spans="1:26" ht="15.75" customHeight="1">
      <c r="A601" s="28"/>
      <c r="B601" s="27"/>
      <c r="C601" s="130"/>
      <c r="D601" s="130"/>
      <c r="E601" s="130"/>
      <c r="F601" s="130"/>
      <c r="G601" s="130"/>
      <c r="H601" s="28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spans="1:26" ht="15.75" customHeight="1">
      <c r="A602" s="28"/>
      <c r="B602" s="27"/>
      <c r="C602" s="130"/>
      <c r="D602" s="130"/>
      <c r="E602" s="130"/>
      <c r="F602" s="130"/>
      <c r="G602" s="130"/>
      <c r="H602" s="28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spans="1:26" ht="15.75" customHeight="1">
      <c r="A603" s="28"/>
      <c r="B603" s="27"/>
      <c r="C603" s="130"/>
      <c r="D603" s="130"/>
      <c r="E603" s="130"/>
      <c r="F603" s="130"/>
      <c r="G603" s="130"/>
      <c r="H603" s="28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spans="1:26" ht="15.75" customHeight="1">
      <c r="A604" s="28"/>
      <c r="B604" s="27"/>
      <c r="C604" s="130"/>
      <c r="D604" s="130"/>
      <c r="E604" s="130"/>
      <c r="F604" s="130"/>
      <c r="G604" s="130"/>
      <c r="H604" s="28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spans="1:26" ht="15.75" customHeight="1">
      <c r="A605" s="28"/>
      <c r="B605" s="27"/>
      <c r="C605" s="130"/>
      <c r="D605" s="130"/>
      <c r="E605" s="130"/>
      <c r="F605" s="130"/>
      <c r="G605" s="130"/>
      <c r="H605" s="28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spans="1:26" ht="15.75" customHeight="1">
      <c r="A606" s="28"/>
      <c r="B606" s="27"/>
      <c r="C606" s="130"/>
      <c r="D606" s="130"/>
      <c r="E606" s="130"/>
      <c r="F606" s="130"/>
      <c r="G606" s="130"/>
      <c r="H606" s="28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spans="1:26" ht="15.75" customHeight="1">
      <c r="A607" s="28"/>
      <c r="B607" s="27"/>
      <c r="C607" s="130"/>
      <c r="D607" s="130"/>
      <c r="E607" s="130"/>
      <c r="F607" s="130"/>
      <c r="G607" s="130"/>
      <c r="H607" s="28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spans="1:26" ht="15.75" customHeight="1">
      <c r="A608" s="28"/>
      <c r="B608" s="27"/>
      <c r="C608" s="130"/>
      <c r="D608" s="130"/>
      <c r="E608" s="130"/>
      <c r="F608" s="130"/>
      <c r="G608" s="130"/>
      <c r="H608" s="28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spans="1:26" ht="15.75" customHeight="1">
      <c r="A609" s="28"/>
      <c r="B609" s="27"/>
      <c r="C609" s="130"/>
      <c r="D609" s="130"/>
      <c r="E609" s="130"/>
      <c r="F609" s="130"/>
      <c r="G609" s="130"/>
      <c r="H609" s="28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spans="1:26" ht="15.75" customHeight="1">
      <c r="A610" s="28"/>
      <c r="B610" s="27"/>
      <c r="C610" s="130"/>
      <c r="D610" s="130"/>
      <c r="E610" s="130"/>
      <c r="F610" s="130"/>
      <c r="G610" s="130"/>
      <c r="H610" s="28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spans="1:26" ht="15.75" customHeight="1">
      <c r="A611" s="28"/>
      <c r="B611" s="27"/>
      <c r="C611" s="130"/>
      <c r="D611" s="130"/>
      <c r="E611" s="130"/>
      <c r="F611" s="130"/>
      <c r="G611" s="130"/>
      <c r="H611" s="28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spans="1:26" ht="15.75" customHeight="1">
      <c r="A612" s="28"/>
      <c r="B612" s="27"/>
      <c r="C612" s="130"/>
      <c r="D612" s="130"/>
      <c r="E612" s="130"/>
      <c r="F612" s="130"/>
      <c r="G612" s="130"/>
      <c r="H612" s="28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spans="1:26" ht="15.75" customHeight="1">
      <c r="A613" s="28"/>
      <c r="B613" s="27"/>
      <c r="C613" s="130"/>
      <c r="D613" s="130"/>
      <c r="E613" s="130"/>
      <c r="F613" s="130"/>
      <c r="G613" s="130"/>
      <c r="H613" s="28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spans="1:26" ht="15.75" customHeight="1">
      <c r="A614" s="28"/>
      <c r="B614" s="27"/>
      <c r="C614" s="130"/>
      <c r="D614" s="130"/>
      <c r="E614" s="130"/>
      <c r="F614" s="130"/>
      <c r="G614" s="130"/>
      <c r="H614" s="28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spans="1:26" ht="15.75" customHeight="1">
      <c r="A615" s="28"/>
      <c r="B615" s="27"/>
      <c r="C615" s="130"/>
      <c r="D615" s="130"/>
      <c r="E615" s="130"/>
      <c r="F615" s="130"/>
      <c r="G615" s="130"/>
      <c r="H615" s="28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spans="1:26" ht="15.75" customHeight="1">
      <c r="A616" s="28"/>
      <c r="B616" s="27"/>
      <c r="C616" s="130"/>
      <c r="D616" s="130"/>
      <c r="E616" s="130"/>
      <c r="F616" s="130"/>
      <c r="G616" s="130"/>
      <c r="H616" s="28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spans="1:26" ht="15.75" customHeight="1">
      <c r="A617" s="28"/>
      <c r="B617" s="27"/>
      <c r="C617" s="130"/>
      <c r="D617" s="130"/>
      <c r="E617" s="130"/>
      <c r="F617" s="130"/>
      <c r="G617" s="130"/>
      <c r="H617" s="28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spans="1:26" ht="15.75" customHeight="1">
      <c r="A618" s="28"/>
      <c r="B618" s="27"/>
      <c r="C618" s="130"/>
      <c r="D618" s="130"/>
      <c r="E618" s="130"/>
      <c r="F618" s="130"/>
      <c r="G618" s="130"/>
      <c r="H618" s="28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spans="1:26" ht="15.75" customHeight="1">
      <c r="A619" s="28"/>
      <c r="B619" s="27"/>
      <c r="C619" s="130"/>
      <c r="D619" s="130"/>
      <c r="E619" s="130"/>
      <c r="F619" s="130"/>
      <c r="G619" s="130"/>
      <c r="H619" s="28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spans="1:26" ht="15.75" customHeight="1">
      <c r="A620" s="28"/>
      <c r="B620" s="27"/>
      <c r="C620" s="130"/>
      <c r="D620" s="130"/>
      <c r="E620" s="130"/>
      <c r="F620" s="130"/>
      <c r="G620" s="130"/>
      <c r="H620" s="28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spans="1:26" ht="15.75" customHeight="1">
      <c r="A621" s="28"/>
      <c r="B621" s="27"/>
      <c r="C621" s="130"/>
      <c r="D621" s="130"/>
      <c r="E621" s="130"/>
      <c r="F621" s="130"/>
      <c r="G621" s="130"/>
      <c r="H621" s="28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spans="1:26" ht="15.75" customHeight="1">
      <c r="A622" s="28"/>
      <c r="B622" s="27"/>
      <c r="C622" s="130"/>
      <c r="D622" s="130"/>
      <c r="E622" s="130"/>
      <c r="F622" s="130"/>
      <c r="G622" s="130"/>
      <c r="H622" s="28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spans="1:26" ht="15.75" customHeight="1">
      <c r="A623" s="28"/>
      <c r="B623" s="27"/>
      <c r="C623" s="130"/>
      <c r="D623" s="130"/>
      <c r="E623" s="130"/>
      <c r="F623" s="130"/>
      <c r="G623" s="130"/>
      <c r="H623" s="28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spans="1:26" ht="15.75" customHeight="1">
      <c r="A624" s="28"/>
      <c r="B624" s="27"/>
      <c r="C624" s="130"/>
      <c r="D624" s="130"/>
      <c r="E624" s="130"/>
      <c r="F624" s="130"/>
      <c r="G624" s="130"/>
      <c r="H624" s="28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spans="1:26" ht="15.75" customHeight="1">
      <c r="A625" s="28"/>
      <c r="B625" s="27"/>
      <c r="C625" s="130"/>
      <c r="D625" s="130"/>
      <c r="E625" s="130"/>
      <c r="F625" s="130"/>
      <c r="G625" s="130"/>
      <c r="H625" s="28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spans="1:26" ht="15.75" customHeight="1">
      <c r="A626" s="28"/>
      <c r="B626" s="27"/>
      <c r="C626" s="130"/>
      <c r="D626" s="130"/>
      <c r="E626" s="130"/>
      <c r="F626" s="130"/>
      <c r="G626" s="130"/>
      <c r="H626" s="28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spans="1:26" ht="15.75" customHeight="1">
      <c r="A627" s="28"/>
      <c r="B627" s="27"/>
      <c r="C627" s="130"/>
      <c r="D627" s="130"/>
      <c r="E627" s="130"/>
      <c r="F627" s="130"/>
      <c r="G627" s="130"/>
      <c r="H627" s="28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spans="1:26" ht="15.75" customHeight="1">
      <c r="A628" s="28"/>
      <c r="B628" s="27"/>
      <c r="C628" s="130"/>
      <c r="D628" s="130"/>
      <c r="E628" s="130"/>
      <c r="F628" s="130"/>
      <c r="G628" s="130"/>
      <c r="H628" s="28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spans="1:26" ht="15.75" customHeight="1">
      <c r="A629" s="28"/>
      <c r="B629" s="27"/>
      <c r="C629" s="130"/>
      <c r="D629" s="130"/>
      <c r="E629" s="130"/>
      <c r="F629" s="130"/>
      <c r="G629" s="130"/>
      <c r="H629" s="28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spans="1:26" ht="15.75" customHeight="1">
      <c r="A630" s="28"/>
      <c r="B630" s="27"/>
      <c r="C630" s="130"/>
      <c r="D630" s="130"/>
      <c r="E630" s="130"/>
      <c r="F630" s="130"/>
      <c r="G630" s="130"/>
      <c r="H630" s="28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spans="1:26" ht="15.75" customHeight="1">
      <c r="A631" s="28"/>
      <c r="B631" s="27"/>
      <c r="C631" s="130"/>
      <c r="D631" s="130"/>
      <c r="E631" s="130"/>
      <c r="F631" s="130"/>
      <c r="G631" s="130"/>
      <c r="H631" s="28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spans="1:26" ht="15.75" customHeight="1">
      <c r="A632" s="28"/>
      <c r="B632" s="27"/>
      <c r="C632" s="130"/>
      <c r="D632" s="130"/>
      <c r="E632" s="130"/>
      <c r="F632" s="130"/>
      <c r="G632" s="130"/>
      <c r="H632" s="28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spans="1:26" ht="15.75" customHeight="1">
      <c r="A633" s="28"/>
      <c r="B633" s="27"/>
      <c r="C633" s="130"/>
      <c r="D633" s="130"/>
      <c r="E633" s="130"/>
      <c r="F633" s="130"/>
      <c r="G633" s="130"/>
      <c r="H633" s="28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spans="1:26" ht="15.75" customHeight="1">
      <c r="A634" s="28"/>
      <c r="B634" s="27"/>
      <c r="C634" s="130"/>
      <c r="D634" s="130"/>
      <c r="E634" s="130"/>
      <c r="F634" s="130"/>
      <c r="G634" s="130"/>
      <c r="H634" s="28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spans="1:26" ht="15.75" customHeight="1">
      <c r="A635" s="28"/>
      <c r="B635" s="27"/>
      <c r="C635" s="130"/>
      <c r="D635" s="130"/>
      <c r="E635" s="130"/>
      <c r="F635" s="130"/>
      <c r="G635" s="130"/>
      <c r="H635" s="28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spans="1:26" ht="15.75" customHeight="1">
      <c r="A636" s="28"/>
      <c r="B636" s="27"/>
      <c r="C636" s="130"/>
      <c r="D636" s="130"/>
      <c r="E636" s="130"/>
      <c r="F636" s="130"/>
      <c r="G636" s="130"/>
      <c r="H636" s="28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spans="1:26" ht="15.75" customHeight="1">
      <c r="A637" s="28"/>
      <c r="B637" s="27"/>
      <c r="C637" s="130"/>
      <c r="D637" s="130"/>
      <c r="E637" s="130"/>
      <c r="F637" s="130"/>
      <c r="G637" s="130"/>
      <c r="H637" s="28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spans="1:26" ht="15.75" customHeight="1">
      <c r="A638" s="28"/>
      <c r="B638" s="27"/>
      <c r="C638" s="130"/>
      <c r="D638" s="130"/>
      <c r="E638" s="130"/>
      <c r="F638" s="130"/>
      <c r="G638" s="130"/>
      <c r="H638" s="28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spans="1:26" ht="15.75" customHeight="1">
      <c r="A639" s="28"/>
      <c r="B639" s="27"/>
      <c r="C639" s="130"/>
      <c r="D639" s="130"/>
      <c r="E639" s="130"/>
      <c r="F639" s="130"/>
      <c r="G639" s="130"/>
      <c r="H639" s="28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spans="1:26" ht="15.75" customHeight="1">
      <c r="A640" s="28"/>
      <c r="B640" s="27"/>
      <c r="C640" s="130"/>
      <c r="D640" s="130"/>
      <c r="E640" s="130"/>
      <c r="F640" s="130"/>
      <c r="G640" s="130"/>
      <c r="H640" s="28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spans="1:26" ht="15.75" customHeight="1">
      <c r="A641" s="28"/>
      <c r="B641" s="27"/>
      <c r="C641" s="130"/>
      <c r="D641" s="130"/>
      <c r="E641" s="130"/>
      <c r="F641" s="130"/>
      <c r="G641" s="130"/>
      <c r="H641" s="28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spans="1:26" ht="15.75" customHeight="1">
      <c r="A642" s="28"/>
      <c r="B642" s="27"/>
      <c r="C642" s="130"/>
      <c r="D642" s="130"/>
      <c r="E642" s="130"/>
      <c r="F642" s="130"/>
      <c r="G642" s="130"/>
      <c r="H642" s="28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spans="1:26" ht="15.75" customHeight="1">
      <c r="A643" s="28"/>
      <c r="B643" s="27"/>
      <c r="C643" s="130"/>
      <c r="D643" s="130"/>
      <c r="E643" s="130"/>
      <c r="F643" s="130"/>
      <c r="G643" s="130"/>
      <c r="H643" s="28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spans="1:26" ht="15.75" customHeight="1">
      <c r="A644" s="28"/>
      <c r="B644" s="27"/>
      <c r="C644" s="130"/>
      <c r="D644" s="130"/>
      <c r="E644" s="130"/>
      <c r="F644" s="130"/>
      <c r="G644" s="130"/>
      <c r="H644" s="28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spans="1:26" ht="15.75" customHeight="1">
      <c r="A645" s="28"/>
      <c r="B645" s="27"/>
      <c r="C645" s="130"/>
      <c r="D645" s="130"/>
      <c r="E645" s="130"/>
      <c r="F645" s="130"/>
      <c r="G645" s="130"/>
      <c r="H645" s="28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spans="1:26" ht="15.75" customHeight="1">
      <c r="A646" s="28"/>
      <c r="B646" s="27"/>
      <c r="C646" s="130"/>
      <c r="D646" s="130"/>
      <c r="E646" s="130"/>
      <c r="F646" s="130"/>
      <c r="G646" s="130"/>
      <c r="H646" s="28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spans="1:26" ht="15.75" customHeight="1">
      <c r="A647" s="28"/>
      <c r="B647" s="27"/>
      <c r="C647" s="130"/>
      <c r="D647" s="130"/>
      <c r="E647" s="130"/>
      <c r="F647" s="130"/>
      <c r="G647" s="130"/>
      <c r="H647" s="28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spans="1:26" ht="15.75" customHeight="1">
      <c r="A648" s="28"/>
      <c r="B648" s="27"/>
      <c r="C648" s="130"/>
      <c r="D648" s="130"/>
      <c r="E648" s="130"/>
      <c r="F648" s="130"/>
      <c r="G648" s="130"/>
      <c r="H648" s="28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spans="1:26" ht="15.75" customHeight="1">
      <c r="A649" s="28"/>
      <c r="B649" s="27"/>
      <c r="C649" s="130"/>
      <c r="D649" s="130"/>
      <c r="E649" s="130"/>
      <c r="F649" s="130"/>
      <c r="G649" s="130"/>
      <c r="H649" s="28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spans="1:26" ht="15.75" customHeight="1">
      <c r="A650" s="28"/>
      <c r="B650" s="27"/>
      <c r="C650" s="130"/>
      <c r="D650" s="130"/>
      <c r="E650" s="130"/>
      <c r="F650" s="130"/>
      <c r="G650" s="130"/>
      <c r="H650" s="28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spans="1:26" ht="15.75" customHeight="1">
      <c r="A651" s="28"/>
      <c r="B651" s="27"/>
      <c r="C651" s="130"/>
      <c r="D651" s="130"/>
      <c r="E651" s="130"/>
      <c r="F651" s="130"/>
      <c r="G651" s="130"/>
      <c r="H651" s="28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spans="1:26" ht="15.75" customHeight="1">
      <c r="A652" s="28"/>
      <c r="B652" s="27"/>
      <c r="C652" s="130"/>
      <c r="D652" s="130"/>
      <c r="E652" s="130"/>
      <c r="F652" s="130"/>
      <c r="G652" s="130"/>
      <c r="H652" s="28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spans="1:26" ht="15.75" customHeight="1">
      <c r="A653" s="28"/>
      <c r="B653" s="27"/>
      <c r="C653" s="130"/>
      <c r="D653" s="130"/>
      <c r="E653" s="130"/>
      <c r="F653" s="130"/>
      <c r="G653" s="130"/>
      <c r="H653" s="28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spans="1:26" ht="15.75" customHeight="1">
      <c r="A654" s="28"/>
      <c r="B654" s="27"/>
      <c r="C654" s="130"/>
      <c r="D654" s="130"/>
      <c r="E654" s="130"/>
      <c r="F654" s="130"/>
      <c r="G654" s="130"/>
      <c r="H654" s="28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spans="1:26" ht="15.75" customHeight="1">
      <c r="A655" s="28"/>
      <c r="B655" s="27"/>
      <c r="C655" s="130"/>
      <c r="D655" s="130"/>
      <c r="E655" s="130"/>
      <c r="F655" s="130"/>
      <c r="G655" s="130"/>
      <c r="H655" s="28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spans="1:26" ht="15.75" customHeight="1">
      <c r="A656" s="28"/>
      <c r="B656" s="27"/>
      <c r="C656" s="130"/>
      <c r="D656" s="130"/>
      <c r="E656" s="130"/>
      <c r="F656" s="130"/>
      <c r="G656" s="130"/>
      <c r="H656" s="28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spans="1:26" ht="15.75" customHeight="1">
      <c r="A657" s="28"/>
      <c r="B657" s="27"/>
      <c r="C657" s="130"/>
      <c r="D657" s="130"/>
      <c r="E657" s="130"/>
      <c r="F657" s="130"/>
      <c r="G657" s="130"/>
      <c r="H657" s="28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spans="1:26" ht="15.75" customHeight="1">
      <c r="A658" s="28"/>
      <c r="B658" s="27"/>
      <c r="C658" s="130"/>
      <c r="D658" s="130"/>
      <c r="E658" s="130"/>
      <c r="F658" s="130"/>
      <c r="G658" s="130"/>
      <c r="H658" s="28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spans="1:26" ht="15.75" customHeight="1">
      <c r="A659" s="28"/>
      <c r="B659" s="27"/>
      <c r="C659" s="130"/>
      <c r="D659" s="130"/>
      <c r="E659" s="130"/>
      <c r="F659" s="130"/>
      <c r="G659" s="130"/>
      <c r="H659" s="28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spans="1:26" ht="15.75" customHeight="1">
      <c r="A660" s="28"/>
      <c r="B660" s="27"/>
      <c r="C660" s="130"/>
      <c r="D660" s="130"/>
      <c r="E660" s="130"/>
      <c r="F660" s="130"/>
      <c r="G660" s="130"/>
      <c r="H660" s="28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spans="1:26" ht="15.75" customHeight="1">
      <c r="A661" s="28"/>
      <c r="B661" s="27"/>
      <c r="C661" s="130"/>
      <c r="D661" s="130"/>
      <c r="E661" s="130"/>
      <c r="F661" s="130"/>
      <c r="G661" s="130"/>
      <c r="H661" s="28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spans="1:26" ht="15.75" customHeight="1">
      <c r="A662" s="28"/>
      <c r="B662" s="27"/>
      <c r="C662" s="130"/>
      <c r="D662" s="130"/>
      <c r="E662" s="130"/>
      <c r="F662" s="130"/>
      <c r="G662" s="130"/>
      <c r="H662" s="28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spans="1:26" ht="15.75" customHeight="1">
      <c r="A663" s="28"/>
      <c r="B663" s="27"/>
      <c r="C663" s="130"/>
      <c r="D663" s="130"/>
      <c r="E663" s="130"/>
      <c r="F663" s="130"/>
      <c r="G663" s="130"/>
      <c r="H663" s="28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spans="1:26" ht="15.75" customHeight="1">
      <c r="A664" s="28"/>
      <c r="B664" s="27"/>
      <c r="C664" s="130"/>
      <c r="D664" s="130"/>
      <c r="E664" s="130"/>
      <c r="F664" s="130"/>
      <c r="G664" s="130"/>
      <c r="H664" s="28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spans="1:26" ht="15.75" customHeight="1">
      <c r="A665" s="28"/>
      <c r="B665" s="27"/>
      <c r="C665" s="130"/>
      <c r="D665" s="130"/>
      <c r="E665" s="130"/>
      <c r="F665" s="130"/>
      <c r="G665" s="130"/>
      <c r="H665" s="28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spans="1:26" ht="15.75" customHeight="1">
      <c r="A666" s="28"/>
      <c r="B666" s="27"/>
      <c r="C666" s="130"/>
      <c r="D666" s="130"/>
      <c r="E666" s="130"/>
      <c r="F666" s="130"/>
      <c r="G666" s="130"/>
      <c r="H666" s="28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spans="1:26" ht="15.75" customHeight="1">
      <c r="A667" s="28"/>
      <c r="B667" s="27"/>
      <c r="C667" s="130"/>
      <c r="D667" s="130"/>
      <c r="E667" s="130"/>
      <c r="F667" s="130"/>
      <c r="G667" s="130"/>
      <c r="H667" s="28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spans="1:26" ht="15.75" customHeight="1">
      <c r="A668" s="28"/>
      <c r="B668" s="27"/>
      <c r="C668" s="130"/>
      <c r="D668" s="130"/>
      <c r="E668" s="130"/>
      <c r="F668" s="130"/>
      <c r="G668" s="130"/>
      <c r="H668" s="28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spans="1:26" ht="15.75" customHeight="1">
      <c r="A669" s="28"/>
      <c r="B669" s="27"/>
      <c r="C669" s="130"/>
      <c r="D669" s="130"/>
      <c r="E669" s="130"/>
      <c r="F669" s="130"/>
      <c r="G669" s="130"/>
      <c r="H669" s="28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spans="1:26" ht="15.75" customHeight="1">
      <c r="A670" s="28"/>
      <c r="B670" s="27"/>
      <c r="C670" s="130"/>
      <c r="D670" s="130"/>
      <c r="E670" s="130"/>
      <c r="F670" s="130"/>
      <c r="G670" s="130"/>
      <c r="H670" s="28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spans="1:26" ht="15.75" customHeight="1">
      <c r="A671" s="28"/>
      <c r="B671" s="27"/>
      <c r="C671" s="130"/>
      <c r="D671" s="130"/>
      <c r="E671" s="130"/>
      <c r="F671" s="130"/>
      <c r="G671" s="130"/>
      <c r="H671" s="28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spans="1:26" ht="15.75" customHeight="1">
      <c r="A672" s="28"/>
      <c r="B672" s="27"/>
      <c r="C672" s="130"/>
      <c r="D672" s="130"/>
      <c r="E672" s="130"/>
      <c r="F672" s="130"/>
      <c r="G672" s="130"/>
      <c r="H672" s="28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spans="1:26" ht="15.75" customHeight="1">
      <c r="A673" s="28"/>
      <c r="B673" s="27"/>
      <c r="C673" s="130"/>
      <c r="D673" s="130"/>
      <c r="E673" s="130"/>
      <c r="F673" s="130"/>
      <c r="G673" s="130"/>
      <c r="H673" s="28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spans="1:26" ht="15.75" customHeight="1">
      <c r="A674" s="28"/>
      <c r="B674" s="27"/>
      <c r="C674" s="130"/>
      <c r="D674" s="130"/>
      <c r="E674" s="130"/>
      <c r="F674" s="130"/>
      <c r="G674" s="130"/>
      <c r="H674" s="28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spans="1:26" ht="15.75" customHeight="1">
      <c r="A675" s="28"/>
      <c r="B675" s="27"/>
      <c r="C675" s="130"/>
      <c r="D675" s="130"/>
      <c r="E675" s="130"/>
      <c r="F675" s="130"/>
      <c r="G675" s="130"/>
      <c r="H675" s="28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spans="1:26" ht="15.75" customHeight="1">
      <c r="A676" s="28"/>
      <c r="B676" s="27"/>
      <c r="C676" s="130"/>
      <c r="D676" s="130"/>
      <c r="E676" s="130"/>
      <c r="F676" s="130"/>
      <c r="G676" s="130"/>
      <c r="H676" s="28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spans="1:26" ht="15.75" customHeight="1">
      <c r="A677" s="28"/>
      <c r="B677" s="27"/>
      <c r="C677" s="130"/>
      <c r="D677" s="130"/>
      <c r="E677" s="130"/>
      <c r="F677" s="130"/>
      <c r="G677" s="130"/>
      <c r="H677" s="28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spans="1:26" ht="15.75" customHeight="1">
      <c r="A678" s="28"/>
      <c r="B678" s="27"/>
      <c r="C678" s="130"/>
      <c r="D678" s="130"/>
      <c r="E678" s="130"/>
      <c r="F678" s="130"/>
      <c r="G678" s="130"/>
      <c r="H678" s="28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spans="1:26" ht="15.75" customHeight="1">
      <c r="A679" s="28"/>
      <c r="B679" s="27"/>
      <c r="C679" s="130"/>
      <c r="D679" s="130"/>
      <c r="E679" s="130"/>
      <c r="F679" s="130"/>
      <c r="G679" s="130"/>
      <c r="H679" s="28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spans="1:26" ht="15.75" customHeight="1">
      <c r="A680" s="28"/>
      <c r="B680" s="27"/>
      <c r="C680" s="130"/>
      <c r="D680" s="130"/>
      <c r="E680" s="130"/>
      <c r="F680" s="130"/>
      <c r="G680" s="130"/>
      <c r="H680" s="28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spans="1:26" ht="15.75" customHeight="1">
      <c r="A681" s="28"/>
      <c r="B681" s="27"/>
      <c r="C681" s="130"/>
      <c r="D681" s="130"/>
      <c r="E681" s="130"/>
      <c r="F681" s="130"/>
      <c r="G681" s="130"/>
      <c r="H681" s="28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spans="1:26" ht="15.75" customHeight="1">
      <c r="A682" s="28"/>
      <c r="B682" s="27"/>
      <c r="C682" s="130"/>
      <c r="D682" s="130"/>
      <c r="E682" s="130"/>
      <c r="F682" s="130"/>
      <c r="G682" s="130"/>
      <c r="H682" s="28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spans="1:26" ht="15.75" customHeight="1">
      <c r="A683" s="28"/>
      <c r="B683" s="27"/>
      <c r="C683" s="130"/>
      <c r="D683" s="130"/>
      <c r="E683" s="130"/>
      <c r="F683" s="130"/>
      <c r="G683" s="130"/>
      <c r="H683" s="28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spans="1:26" ht="15.75" customHeight="1">
      <c r="A684" s="28"/>
      <c r="B684" s="27"/>
      <c r="C684" s="130"/>
      <c r="D684" s="130"/>
      <c r="E684" s="130"/>
      <c r="F684" s="130"/>
      <c r="G684" s="130"/>
      <c r="H684" s="28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spans="1:26" ht="15.75" customHeight="1">
      <c r="A685" s="28"/>
      <c r="B685" s="27"/>
      <c r="C685" s="130"/>
      <c r="D685" s="130"/>
      <c r="E685" s="130"/>
      <c r="F685" s="130"/>
      <c r="G685" s="130"/>
      <c r="H685" s="28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spans="1:26" ht="15.75" customHeight="1">
      <c r="A686" s="28"/>
      <c r="B686" s="27"/>
      <c r="C686" s="130"/>
      <c r="D686" s="130"/>
      <c r="E686" s="130"/>
      <c r="F686" s="130"/>
      <c r="G686" s="130"/>
      <c r="H686" s="28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spans="1:26" ht="15.75" customHeight="1">
      <c r="A687" s="28"/>
      <c r="B687" s="27"/>
      <c r="C687" s="130"/>
      <c r="D687" s="130"/>
      <c r="E687" s="130"/>
      <c r="F687" s="130"/>
      <c r="G687" s="130"/>
      <c r="H687" s="28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spans="1:26" ht="15.75" customHeight="1">
      <c r="A688" s="28"/>
      <c r="B688" s="27"/>
      <c r="C688" s="130"/>
      <c r="D688" s="130"/>
      <c r="E688" s="130"/>
      <c r="F688" s="130"/>
      <c r="G688" s="130"/>
      <c r="H688" s="28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spans="1:26" ht="15.75" customHeight="1">
      <c r="A689" s="28"/>
      <c r="B689" s="27"/>
      <c r="C689" s="130"/>
      <c r="D689" s="130"/>
      <c r="E689" s="130"/>
      <c r="F689" s="130"/>
      <c r="G689" s="130"/>
      <c r="H689" s="28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spans="1:26" ht="15.75" customHeight="1">
      <c r="A690" s="28"/>
      <c r="B690" s="27"/>
      <c r="C690" s="130"/>
      <c r="D690" s="130"/>
      <c r="E690" s="130"/>
      <c r="F690" s="130"/>
      <c r="G690" s="130"/>
      <c r="H690" s="28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spans="1:26" ht="15.75" customHeight="1">
      <c r="A691" s="28"/>
      <c r="B691" s="27"/>
      <c r="C691" s="130"/>
      <c r="D691" s="130"/>
      <c r="E691" s="130"/>
      <c r="F691" s="130"/>
      <c r="G691" s="130"/>
      <c r="H691" s="28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spans="1:26" ht="15.75" customHeight="1">
      <c r="A692" s="28"/>
      <c r="B692" s="27"/>
      <c r="C692" s="130"/>
      <c r="D692" s="130"/>
      <c r="E692" s="130"/>
      <c r="F692" s="130"/>
      <c r="G692" s="130"/>
      <c r="H692" s="28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spans="1:26" ht="15.75" customHeight="1">
      <c r="A693" s="28"/>
      <c r="B693" s="27"/>
      <c r="C693" s="130"/>
      <c r="D693" s="130"/>
      <c r="E693" s="130"/>
      <c r="F693" s="130"/>
      <c r="G693" s="130"/>
      <c r="H693" s="28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spans="1:26" ht="15.75" customHeight="1">
      <c r="A694" s="28"/>
      <c r="B694" s="27"/>
      <c r="C694" s="130"/>
      <c r="D694" s="130"/>
      <c r="E694" s="130"/>
      <c r="F694" s="130"/>
      <c r="G694" s="130"/>
      <c r="H694" s="28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spans="1:26" ht="15.75" customHeight="1">
      <c r="A695" s="28"/>
      <c r="B695" s="27"/>
      <c r="C695" s="130"/>
      <c r="D695" s="130"/>
      <c r="E695" s="130"/>
      <c r="F695" s="130"/>
      <c r="G695" s="130"/>
      <c r="H695" s="28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spans="1:26" ht="15.75" customHeight="1">
      <c r="A696" s="28"/>
      <c r="B696" s="27"/>
      <c r="C696" s="130"/>
      <c r="D696" s="130"/>
      <c r="E696" s="130"/>
      <c r="F696" s="130"/>
      <c r="G696" s="130"/>
      <c r="H696" s="28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spans="1:26" ht="15.75" customHeight="1">
      <c r="A697" s="28"/>
      <c r="B697" s="27"/>
      <c r="C697" s="130"/>
      <c r="D697" s="130"/>
      <c r="E697" s="130"/>
      <c r="F697" s="130"/>
      <c r="G697" s="130"/>
      <c r="H697" s="28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spans="1:26" ht="15.75" customHeight="1">
      <c r="A698" s="28"/>
      <c r="B698" s="27"/>
      <c r="C698" s="130"/>
      <c r="D698" s="130"/>
      <c r="E698" s="130"/>
      <c r="F698" s="130"/>
      <c r="G698" s="130"/>
      <c r="H698" s="28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spans="1:26" ht="15.75" customHeight="1">
      <c r="A699" s="28"/>
      <c r="B699" s="27"/>
      <c r="C699" s="130"/>
      <c r="D699" s="130"/>
      <c r="E699" s="130"/>
      <c r="F699" s="130"/>
      <c r="G699" s="130"/>
      <c r="H699" s="28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spans="1:26" ht="15.75" customHeight="1">
      <c r="A700" s="28"/>
      <c r="B700" s="27"/>
      <c r="C700" s="130"/>
      <c r="D700" s="130"/>
      <c r="E700" s="130"/>
      <c r="F700" s="130"/>
      <c r="G700" s="130"/>
      <c r="H700" s="28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spans="1:26" ht="15.75" customHeight="1">
      <c r="A701" s="28"/>
      <c r="B701" s="27"/>
      <c r="C701" s="130"/>
      <c r="D701" s="130"/>
      <c r="E701" s="130"/>
      <c r="F701" s="130"/>
      <c r="G701" s="130"/>
      <c r="H701" s="28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spans="1:26" ht="15.75" customHeight="1">
      <c r="A702" s="28"/>
      <c r="B702" s="27"/>
      <c r="C702" s="130"/>
      <c r="D702" s="130"/>
      <c r="E702" s="130"/>
      <c r="F702" s="130"/>
      <c r="G702" s="130"/>
      <c r="H702" s="28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spans="1:26" ht="15.75" customHeight="1">
      <c r="A703" s="28"/>
      <c r="B703" s="27"/>
      <c r="C703" s="130"/>
      <c r="D703" s="130"/>
      <c r="E703" s="130"/>
      <c r="F703" s="130"/>
      <c r="G703" s="130"/>
      <c r="H703" s="28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spans="1:26" ht="15.75" customHeight="1">
      <c r="A704" s="28"/>
      <c r="B704" s="27"/>
      <c r="C704" s="130"/>
      <c r="D704" s="130"/>
      <c r="E704" s="130"/>
      <c r="F704" s="130"/>
      <c r="G704" s="130"/>
      <c r="H704" s="28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spans="1:26" ht="15.75" customHeight="1">
      <c r="A705" s="28"/>
      <c r="B705" s="27"/>
      <c r="C705" s="130"/>
      <c r="D705" s="130"/>
      <c r="E705" s="130"/>
      <c r="F705" s="130"/>
      <c r="G705" s="130"/>
      <c r="H705" s="28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spans="1:26" ht="15.75" customHeight="1">
      <c r="A706" s="28"/>
      <c r="B706" s="27"/>
      <c r="C706" s="130"/>
      <c r="D706" s="130"/>
      <c r="E706" s="130"/>
      <c r="F706" s="130"/>
      <c r="G706" s="130"/>
      <c r="H706" s="28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spans="1:26" ht="15.75" customHeight="1">
      <c r="A707" s="28"/>
      <c r="B707" s="27"/>
      <c r="C707" s="130"/>
      <c r="D707" s="130"/>
      <c r="E707" s="130"/>
      <c r="F707" s="130"/>
      <c r="G707" s="130"/>
      <c r="H707" s="28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spans="1:26" ht="15.75" customHeight="1">
      <c r="A708" s="28"/>
      <c r="B708" s="27"/>
      <c r="C708" s="130"/>
      <c r="D708" s="130"/>
      <c r="E708" s="130"/>
      <c r="F708" s="130"/>
      <c r="G708" s="130"/>
      <c r="H708" s="28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spans="1:26" ht="15.75" customHeight="1">
      <c r="A709" s="28"/>
      <c r="B709" s="27"/>
      <c r="C709" s="130"/>
      <c r="D709" s="130"/>
      <c r="E709" s="130"/>
      <c r="F709" s="130"/>
      <c r="G709" s="130"/>
      <c r="H709" s="28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spans="1:26" ht="15.75" customHeight="1">
      <c r="A710" s="28"/>
      <c r="B710" s="27"/>
      <c r="C710" s="130"/>
      <c r="D710" s="130"/>
      <c r="E710" s="130"/>
      <c r="F710" s="130"/>
      <c r="G710" s="130"/>
      <c r="H710" s="28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spans="1:26" ht="15.75" customHeight="1">
      <c r="A711" s="28"/>
      <c r="B711" s="27"/>
      <c r="C711" s="130"/>
      <c r="D711" s="130"/>
      <c r="E711" s="130"/>
      <c r="F711" s="130"/>
      <c r="G711" s="130"/>
      <c r="H711" s="28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spans="1:26" ht="15.75" customHeight="1">
      <c r="A712" s="28"/>
      <c r="B712" s="27"/>
      <c r="C712" s="130"/>
      <c r="D712" s="130"/>
      <c r="E712" s="130"/>
      <c r="F712" s="130"/>
      <c r="G712" s="130"/>
      <c r="H712" s="28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spans="1:26" ht="15.75" customHeight="1">
      <c r="A713" s="28"/>
      <c r="B713" s="27"/>
      <c r="C713" s="130"/>
      <c r="D713" s="130"/>
      <c r="E713" s="130"/>
      <c r="F713" s="130"/>
      <c r="G713" s="130"/>
      <c r="H713" s="28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spans="1:26" ht="15.75" customHeight="1">
      <c r="A714" s="28"/>
      <c r="B714" s="27"/>
      <c r="C714" s="130"/>
      <c r="D714" s="130"/>
      <c r="E714" s="130"/>
      <c r="F714" s="130"/>
      <c r="G714" s="130"/>
      <c r="H714" s="28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spans="1:26" ht="15.75" customHeight="1">
      <c r="A715" s="28"/>
      <c r="B715" s="27"/>
      <c r="C715" s="130"/>
      <c r="D715" s="130"/>
      <c r="E715" s="130"/>
      <c r="F715" s="130"/>
      <c r="G715" s="130"/>
      <c r="H715" s="28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spans="1:26" ht="15.75" customHeight="1">
      <c r="A716" s="28"/>
      <c r="B716" s="27"/>
      <c r="C716" s="130"/>
      <c r="D716" s="130"/>
      <c r="E716" s="130"/>
      <c r="F716" s="130"/>
      <c r="G716" s="130"/>
      <c r="H716" s="28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spans="1:26" ht="15.75" customHeight="1">
      <c r="A717" s="28"/>
      <c r="B717" s="27"/>
      <c r="C717" s="130"/>
      <c r="D717" s="130"/>
      <c r="E717" s="130"/>
      <c r="F717" s="130"/>
      <c r="G717" s="130"/>
      <c r="H717" s="28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spans="1:26" ht="15.75" customHeight="1">
      <c r="A718" s="28"/>
      <c r="B718" s="27"/>
      <c r="C718" s="130"/>
      <c r="D718" s="130"/>
      <c r="E718" s="130"/>
      <c r="F718" s="130"/>
      <c r="G718" s="130"/>
      <c r="H718" s="28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spans="1:26" ht="15.75" customHeight="1">
      <c r="A719" s="28"/>
      <c r="B719" s="27"/>
      <c r="C719" s="130"/>
      <c r="D719" s="130"/>
      <c r="E719" s="130"/>
      <c r="F719" s="130"/>
      <c r="G719" s="130"/>
      <c r="H719" s="28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spans="1:26" ht="15.75" customHeight="1">
      <c r="A720" s="28"/>
      <c r="B720" s="27"/>
      <c r="C720" s="130"/>
      <c r="D720" s="130"/>
      <c r="E720" s="130"/>
      <c r="F720" s="130"/>
      <c r="G720" s="130"/>
      <c r="H720" s="28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spans="1:26" ht="15.75" customHeight="1">
      <c r="A721" s="28"/>
      <c r="B721" s="27"/>
      <c r="C721" s="130"/>
      <c r="D721" s="130"/>
      <c r="E721" s="130"/>
      <c r="F721" s="130"/>
      <c r="G721" s="130"/>
      <c r="H721" s="28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spans="1:26" ht="15.75" customHeight="1">
      <c r="A722" s="28"/>
      <c r="B722" s="27"/>
      <c r="C722" s="130"/>
      <c r="D722" s="130"/>
      <c r="E722" s="130"/>
      <c r="F722" s="130"/>
      <c r="G722" s="130"/>
      <c r="H722" s="28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spans="1:26" ht="15.75" customHeight="1">
      <c r="A723" s="28"/>
      <c r="B723" s="27"/>
      <c r="C723" s="130"/>
      <c r="D723" s="130"/>
      <c r="E723" s="130"/>
      <c r="F723" s="130"/>
      <c r="G723" s="130"/>
      <c r="H723" s="28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spans="1:26" ht="15.75" customHeight="1">
      <c r="A724" s="28"/>
      <c r="B724" s="27"/>
      <c r="C724" s="130"/>
      <c r="D724" s="130"/>
      <c r="E724" s="130"/>
      <c r="F724" s="130"/>
      <c r="G724" s="130"/>
      <c r="H724" s="28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spans="1:26" ht="15.75" customHeight="1">
      <c r="A725" s="28"/>
      <c r="B725" s="27"/>
      <c r="C725" s="130"/>
      <c r="D725" s="130"/>
      <c r="E725" s="130"/>
      <c r="F725" s="130"/>
      <c r="G725" s="130"/>
      <c r="H725" s="28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spans="1:26" ht="15.75" customHeight="1">
      <c r="A726" s="28"/>
      <c r="B726" s="27"/>
      <c r="C726" s="130"/>
      <c r="D726" s="130"/>
      <c r="E726" s="130"/>
      <c r="F726" s="130"/>
      <c r="G726" s="130"/>
      <c r="H726" s="28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spans="1:26" ht="15.75" customHeight="1">
      <c r="A727" s="28"/>
      <c r="B727" s="27"/>
      <c r="C727" s="130"/>
      <c r="D727" s="130"/>
      <c r="E727" s="130"/>
      <c r="F727" s="130"/>
      <c r="G727" s="130"/>
      <c r="H727" s="28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spans="1:26" ht="15.75" customHeight="1">
      <c r="A728" s="28"/>
      <c r="B728" s="27"/>
      <c r="C728" s="130"/>
      <c r="D728" s="130"/>
      <c r="E728" s="130"/>
      <c r="F728" s="130"/>
      <c r="G728" s="130"/>
      <c r="H728" s="28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spans="1:26" ht="15.75" customHeight="1">
      <c r="A729" s="28"/>
      <c r="B729" s="27"/>
      <c r="C729" s="130"/>
      <c r="D729" s="130"/>
      <c r="E729" s="130"/>
      <c r="F729" s="130"/>
      <c r="G729" s="130"/>
      <c r="H729" s="28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spans="1:26" ht="15.75" customHeight="1">
      <c r="A730" s="28"/>
      <c r="B730" s="27"/>
      <c r="C730" s="130"/>
      <c r="D730" s="130"/>
      <c r="E730" s="130"/>
      <c r="F730" s="130"/>
      <c r="G730" s="130"/>
      <c r="H730" s="28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spans="1:26" ht="15.75" customHeight="1">
      <c r="A731" s="28"/>
      <c r="B731" s="27"/>
      <c r="C731" s="130"/>
      <c r="D731" s="130"/>
      <c r="E731" s="130"/>
      <c r="F731" s="130"/>
      <c r="G731" s="130"/>
      <c r="H731" s="28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spans="1:26" ht="15.75" customHeight="1">
      <c r="A732" s="28"/>
      <c r="B732" s="27"/>
      <c r="C732" s="130"/>
      <c r="D732" s="130"/>
      <c r="E732" s="130"/>
      <c r="F732" s="130"/>
      <c r="G732" s="130"/>
      <c r="H732" s="28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spans="1:26" ht="15.75" customHeight="1">
      <c r="A733" s="28"/>
      <c r="B733" s="27"/>
      <c r="C733" s="130"/>
      <c r="D733" s="130"/>
      <c r="E733" s="130"/>
      <c r="F733" s="130"/>
      <c r="G733" s="130"/>
      <c r="H733" s="28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spans="1:26" ht="15.75" customHeight="1">
      <c r="A734" s="28"/>
      <c r="B734" s="27"/>
      <c r="C734" s="130"/>
      <c r="D734" s="130"/>
      <c r="E734" s="130"/>
      <c r="F734" s="130"/>
      <c r="G734" s="130"/>
      <c r="H734" s="28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spans="1:26" ht="15.75" customHeight="1">
      <c r="A735" s="28"/>
      <c r="B735" s="27"/>
      <c r="C735" s="130"/>
      <c r="D735" s="130"/>
      <c r="E735" s="130"/>
      <c r="F735" s="130"/>
      <c r="G735" s="130"/>
      <c r="H735" s="28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spans="1:26" ht="15.75" customHeight="1">
      <c r="A736" s="28"/>
      <c r="B736" s="27"/>
      <c r="C736" s="130"/>
      <c r="D736" s="130"/>
      <c r="E736" s="130"/>
      <c r="F736" s="130"/>
      <c r="G736" s="130"/>
      <c r="H736" s="28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spans="1:26" ht="15.75" customHeight="1">
      <c r="A737" s="28"/>
      <c r="B737" s="27"/>
      <c r="C737" s="130"/>
      <c r="D737" s="130"/>
      <c r="E737" s="130"/>
      <c r="F737" s="130"/>
      <c r="G737" s="130"/>
      <c r="H737" s="28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spans="1:26" ht="15.75" customHeight="1">
      <c r="A738" s="28"/>
      <c r="B738" s="27"/>
      <c r="C738" s="130"/>
      <c r="D738" s="130"/>
      <c r="E738" s="130"/>
      <c r="F738" s="130"/>
      <c r="G738" s="130"/>
      <c r="H738" s="28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spans="1:26" ht="15.75" customHeight="1">
      <c r="A739" s="28"/>
      <c r="B739" s="27"/>
      <c r="C739" s="130"/>
      <c r="D739" s="130"/>
      <c r="E739" s="130"/>
      <c r="F739" s="130"/>
      <c r="G739" s="130"/>
      <c r="H739" s="28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spans="1:26" ht="15.75" customHeight="1">
      <c r="A740" s="28"/>
      <c r="B740" s="27"/>
      <c r="C740" s="130"/>
      <c r="D740" s="130"/>
      <c r="E740" s="130"/>
      <c r="F740" s="130"/>
      <c r="G740" s="130"/>
      <c r="H740" s="28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spans="1:26" ht="15.75" customHeight="1">
      <c r="A741" s="28"/>
      <c r="B741" s="27"/>
      <c r="C741" s="130"/>
      <c r="D741" s="130"/>
      <c r="E741" s="130"/>
      <c r="F741" s="130"/>
      <c r="G741" s="130"/>
      <c r="H741" s="28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spans="1:26" ht="15.75" customHeight="1">
      <c r="A742" s="28"/>
      <c r="B742" s="27"/>
      <c r="C742" s="130"/>
      <c r="D742" s="130"/>
      <c r="E742" s="130"/>
      <c r="F742" s="130"/>
      <c r="G742" s="130"/>
      <c r="H742" s="28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spans="1:26" ht="15.75" customHeight="1">
      <c r="A743" s="28"/>
      <c r="B743" s="27"/>
      <c r="C743" s="130"/>
      <c r="D743" s="130"/>
      <c r="E743" s="130"/>
      <c r="F743" s="130"/>
      <c r="G743" s="130"/>
      <c r="H743" s="28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spans="1:26" ht="15.75" customHeight="1">
      <c r="A744" s="28"/>
      <c r="B744" s="27"/>
      <c r="C744" s="130"/>
      <c r="D744" s="130"/>
      <c r="E744" s="130"/>
      <c r="F744" s="130"/>
      <c r="G744" s="130"/>
      <c r="H744" s="28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spans="1:26" ht="15.75" customHeight="1">
      <c r="A745" s="28"/>
      <c r="B745" s="27"/>
      <c r="C745" s="130"/>
      <c r="D745" s="130"/>
      <c r="E745" s="130"/>
      <c r="F745" s="130"/>
      <c r="G745" s="130"/>
      <c r="H745" s="28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spans="1:26" ht="15.75" customHeight="1">
      <c r="A746" s="28"/>
      <c r="B746" s="27"/>
      <c r="C746" s="130"/>
      <c r="D746" s="130"/>
      <c r="E746" s="130"/>
      <c r="F746" s="130"/>
      <c r="G746" s="130"/>
      <c r="H746" s="28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spans="1:26" ht="15.75" customHeight="1">
      <c r="A747" s="28"/>
      <c r="B747" s="27"/>
      <c r="C747" s="130"/>
      <c r="D747" s="130"/>
      <c r="E747" s="130"/>
      <c r="F747" s="130"/>
      <c r="G747" s="130"/>
      <c r="H747" s="28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spans="1:26" ht="15.75" customHeight="1">
      <c r="A748" s="28"/>
      <c r="B748" s="27"/>
      <c r="C748" s="130"/>
      <c r="D748" s="130"/>
      <c r="E748" s="130"/>
      <c r="F748" s="130"/>
      <c r="G748" s="130"/>
      <c r="H748" s="28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spans="1:26" ht="15.75" customHeight="1">
      <c r="A749" s="28"/>
      <c r="B749" s="27"/>
      <c r="C749" s="130"/>
      <c r="D749" s="130"/>
      <c r="E749" s="130"/>
      <c r="F749" s="130"/>
      <c r="G749" s="130"/>
      <c r="H749" s="28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spans="1:26" ht="15.75" customHeight="1">
      <c r="A750" s="28"/>
      <c r="B750" s="27"/>
      <c r="C750" s="130"/>
      <c r="D750" s="130"/>
      <c r="E750" s="130"/>
      <c r="F750" s="130"/>
      <c r="G750" s="130"/>
      <c r="H750" s="28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spans="1:26" ht="15.75" customHeight="1">
      <c r="A751" s="28"/>
      <c r="B751" s="27"/>
      <c r="C751" s="130"/>
      <c r="D751" s="130"/>
      <c r="E751" s="130"/>
      <c r="F751" s="130"/>
      <c r="G751" s="130"/>
      <c r="H751" s="28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spans="1:26" ht="15.75" customHeight="1">
      <c r="A752" s="28"/>
      <c r="B752" s="27"/>
      <c r="C752" s="130"/>
      <c r="D752" s="130"/>
      <c r="E752" s="130"/>
      <c r="F752" s="130"/>
      <c r="G752" s="130"/>
      <c r="H752" s="28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spans="1:26" ht="15.75" customHeight="1">
      <c r="A753" s="28"/>
      <c r="B753" s="27"/>
      <c r="C753" s="130"/>
      <c r="D753" s="130"/>
      <c r="E753" s="130"/>
      <c r="F753" s="130"/>
      <c r="G753" s="130"/>
      <c r="H753" s="28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spans="1:26" ht="15.75" customHeight="1">
      <c r="A754" s="28"/>
      <c r="B754" s="27"/>
      <c r="C754" s="130"/>
      <c r="D754" s="130"/>
      <c r="E754" s="130"/>
      <c r="F754" s="130"/>
      <c r="G754" s="130"/>
      <c r="H754" s="28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spans="1:26" ht="15.75" customHeight="1">
      <c r="A755" s="28"/>
      <c r="B755" s="27"/>
      <c r="C755" s="130"/>
      <c r="D755" s="130"/>
      <c r="E755" s="130"/>
      <c r="F755" s="130"/>
      <c r="G755" s="130"/>
      <c r="H755" s="28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spans="1:26" ht="15.75" customHeight="1">
      <c r="A756" s="28"/>
      <c r="B756" s="27"/>
      <c r="C756" s="130"/>
      <c r="D756" s="130"/>
      <c r="E756" s="130"/>
      <c r="F756" s="130"/>
      <c r="G756" s="130"/>
      <c r="H756" s="28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spans="1:26" ht="15.75" customHeight="1">
      <c r="A757" s="28"/>
      <c r="B757" s="27"/>
      <c r="C757" s="130"/>
      <c r="D757" s="130"/>
      <c r="E757" s="130"/>
      <c r="F757" s="130"/>
      <c r="G757" s="130"/>
      <c r="H757" s="28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spans="1:26" ht="15.75" customHeight="1">
      <c r="A758" s="28"/>
      <c r="B758" s="27"/>
      <c r="C758" s="130"/>
      <c r="D758" s="130"/>
      <c r="E758" s="130"/>
      <c r="F758" s="130"/>
      <c r="G758" s="130"/>
      <c r="H758" s="28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spans="1:26" ht="15.75" customHeight="1">
      <c r="A759" s="28"/>
      <c r="B759" s="27"/>
      <c r="C759" s="130"/>
      <c r="D759" s="130"/>
      <c r="E759" s="130"/>
      <c r="F759" s="130"/>
      <c r="G759" s="130"/>
      <c r="H759" s="28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spans="1:26" ht="15.75" customHeight="1">
      <c r="A760" s="28"/>
      <c r="B760" s="27"/>
      <c r="C760" s="130"/>
      <c r="D760" s="130"/>
      <c r="E760" s="130"/>
      <c r="F760" s="130"/>
      <c r="G760" s="130"/>
      <c r="H760" s="28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spans="1:26" ht="15.75" customHeight="1">
      <c r="A761" s="28"/>
      <c r="B761" s="27"/>
      <c r="C761" s="130"/>
      <c r="D761" s="130"/>
      <c r="E761" s="130"/>
      <c r="F761" s="130"/>
      <c r="G761" s="130"/>
      <c r="H761" s="28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spans="1:26" ht="15.75" customHeight="1">
      <c r="A762" s="28"/>
      <c r="B762" s="27"/>
      <c r="C762" s="130"/>
      <c r="D762" s="130"/>
      <c r="E762" s="130"/>
      <c r="F762" s="130"/>
      <c r="G762" s="130"/>
      <c r="H762" s="28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spans="1:26" ht="15.75" customHeight="1">
      <c r="A763" s="28"/>
      <c r="B763" s="27"/>
      <c r="C763" s="130"/>
      <c r="D763" s="130"/>
      <c r="E763" s="130"/>
      <c r="F763" s="130"/>
      <c r="G763" s="130"/>
      <c r="H763" s="28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spans="1:26" ht="15.75" customHeight="1">
      <c r="A764" s="28"/>
      <c r="B764" s="27"/>
      <c r="C764" s="130"/>
      <c r="D764" s="130"/>
      <c r="E764" s="130"/>
      <c r="F764" s="130"/>
      <c r="G764" s="130"/>
      <c r="H764" s="28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spans="1:26" ht="15.75" customHeight="1">
      <c r="A765" s="28"/>
      <c r="B765" s="27"/>
      <c r="C765" s="130"/>
      <c r="D765" s="130"/>
      <c r="E765" s="130"/>
      <c r="F765" s="130"/>
      <c r="G765" s="130"/>
      <c r="H765" s="28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spans="1:26" ht="15.75" customHeight="1">
      <c r="A766" s="28"/>
      <c r="B766" s="27"/>
      <c r="C766" s="130"/>
      <c r="D766" s="130"/>
      <c r="E766" s="130"/>
      <c r="F766" s="130"/>
      <c r="G766" s="130"/>
      <c r="H766" s="28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spans="1:26" ht="15.75" customHeight="1">
      <c r="A767" s="28"/>
      <c r="B767" s="27"/>
      <c r="C767" s="130"/>
      <c r="D767" s="130"/>
      <c r="E767" s="130"/>
      <c r="F767" s="130"/>
      <c r="G767" s="130"/>
      <c r="H767" s="28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spans="1:26" ht="15.75" customHeight="1">
      <c r="A768" s="28"/>
      <c r="B768" s="27"/>
      <c r="C768" s="130"/>
      <c r="D768" s="130"/>
      <c r="E768" s="130"/>
      <c r="F768" s="130"/>
      <c r="G768" s="130"/>
      <c r="H768" s="28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spans="1:26" ht="15.75" customHeight="1">
      <c r="A769" s="28"/>
      <c r="B769" s="27"/>
      <c r="C769" s="130"/>
      <c r="D769" s="130"/>
      <c r="E769" s="130"/>
      <c r="F769" s="130"/>
      <c r="G769" s="130"/>
      <c r="H769" s="28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spans="1:26" ht="15.75" customHeight="1">
      <c r="A770" s="28"/>
      <c r="B770" s="27"/>
      <c r="C770" s="130"/>
      <c r="D770" s="130"/>
      <c r="E770" s="130"/>
      <c r="F770" s="130"/>
      <c r="G770" s="130"/>
      <c r="H770" s="28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spans="1:26" ht="15.75" customHeight="1">
      <c r="A771" s="28"/>
      <c r="B771" s="27"/>
      <c r="C771" s="130"/>
      <c r="D771" s="130"/>
      <c r="E771" s="130"/>
      <c r="F771" s="130"/>
      <c r="G771" s="130"/>
      <c r="H771" s="28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spans="1:26" ht="15.75" customHeight="1">
      <c r="A772" s="28"/>
      <c r="B772" s="27"/>
      <c r="C772" s="130"/>
      <c r="D772" s="130"/>
      <c r="E772" s="130"/>
      <c r="F772" s="130"/>
      <c r="G772" s="130"/>
      <c r="H772" s="28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spans="1:26" ht="15.75" customHeight="1">
      <c r="A773" s="28"/>
      <c r="B773" s="27"/>
      <c r="C773" s="130"/>
      <c r="D773" s="130"/>
      <c r="E773" s="130"/>
      <c r="F773" s="130"/>
      <c r="G773" s="130"/>
      <c r="H773" s="28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spans="1:26" ht="15.75" customHeight="1">
      <c r="A774" s="28"/>
      <c r="B774" s="27"/>
      <c r="C774" s="130"/>
      <c r="D774" s="130"/>
      <c r="E774" s="130"/>
      <c r="F774" s="130"/>
      <c r="G774" s="130"/>
      <c r="H774" s="28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spans="1:26" ht="15.75" customHeight="1">
      <c r="A775" s="28"/>
      <c r="B775" s="27"/>
      <c r="C775" s="130"/>
      <c r="D775" s="130"/>
      <c r="E775" s="130"/>
      <c r="F775" s="130"/>
      <c r="G775" s="130"/>
      <c r="H775" s="28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spans="1:26" ht="15.75" customHeight="1">
      <c r="A776" s="28"/>
      <c r="B776" s="27"/>
      <c r="C776" s="130"/>
      <c r="D776" s="130"/>
      <c r="E776" s="130"/>
      <c r="F776" s="130"/>
      <c r="G776" s="130"/>
      <c r="H776" s="28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spans="1:26" ht="15.75" customHeight="1">
      <c r="A777" s="28"/>
      <c r="B777" s="27"/>
      <c r="C777" s="130"/>
      <c r="D777" s="130"/>
      <c r="E777" s="130"/>
      <c r="F777" s="130"/>
      <c r="G777" s="130"/>
      <c r="H777" s="28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spans="1:26" ht="15.75" customHeight="1">
      <c r="A778" s="28"/>
      <c r="B778" s="27"/>
      <c r="C778" s="130"/>
      <c r="D778" s="130"/>
      <c r="E778" s="130"/>
      <c r="F778" s="130"/>
      <c r="G778" s="130"/>
      <c r="H778" s="28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spans="1:26" ht="15.75" customHeight="1">
      <c r="A779" s="28"/>
      <c r="B779" s="27"/>
      <c r="C779" s="130"/>
      <c r="D779" s="130"/>
      <c r="E779" s="130"/>
      <c r="F779" s="130"/>
      <c r="G779" s="130"/>
      <c r="H779" s="28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spans="1:26" ht="15.75" customHeight="1">
      <c r="A780" s="28"/>
      <c r="B780" s="27"/>
      <c r="C780" s="130"/>
      <c r="D780" s="130"/>
      <c r="E780" s="130"/>
      <c r="F780" s="130"/>
      <c r="G780" s="130"/>
      <c r="H780" s="28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spans="1:26" ht="15.75" customHeight="1">
      <c r="A781" s="28"/>
      <c r="B781" s="27"/>
      <c r="C781" s="130"/>
      <c r="D781" s="130"/>
      <c r="E781" s="130"/>
      <c r="F781" s="130"/>
      <c r="G781" s="130"/>
      <c r="H781" s="28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spans="1:26" ht="15.75" customHeight="1">
      <c r="A782" s="28"/>
      <c r="B782" s="27"/>
      <c r="C782" s="130"/>
      <c r="D782" s="130"/>
      <c r="E782" s="130"/>
      <c r="F782" s="130"/>
      <c r="G782" s="130"/>
      <c r="H782" s="28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spans="1:26" ht="15.75" customHeight="1">
      <c r="A783" s="28"/>
      <c r="B783" s="27"/>
      <c r="C783" s="130"/>
      <c r="D783" s="130"/>
      <c r="E783" s="130"/>
      <c r="F783" s="130"/>
      <c r="G783" s="130"/>
      <c r="H783" s="28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spans="1:26" ht="15.75" customHeight="1">
      <c r="A784" s="28"/>
      <c r="B784" s="27"/>
      <c r="C784" s="130"/>
      <c r="D784" s="130"/>
      <c r="E784" s="130"/>
      <c r="F784" s="130"/>
      <c r="G784" s="130"/>
      <c r="H784" s="28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spans="1:26" ht="15.75" customHeight="1">
      <c r="A785" s="28"/>
      <c r="B785" s="27"/>
      <c r="C785" s="130"/>
      <c r="D785" s="130"/>
      <c r="E785" s="130"/>
      <c r="F785" s="130"/>
      <c r="G785" s="130"/>
      <c r="H785" s="28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spans="1:26" ht="15.75" customHeight="1">
      <c r="A786" s="28"/>
      <c r="B786" s="27"/>
      <c r="C786" s="130"/>
      <c r="D786" s="130"/>
      <c r="E786" s="130"/>
      <c r="F786" s="130"/>
      <c r="G786" s="130"/>
      <c r="H786" s="28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spans="1:26" ht="15.75" customHeight="1">
      <c r="A787" s="28"/>
      <c r="B787" s="27"/>
      <c r="C787" s="130"/>
      <c r="D787" s="130"/>
      <c r="E787" s="130"/>
      <c r="F787" s="130"/>
      <c r="G787" s="130"/>
      <c r="H787" s="28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spans="1:26" ht="15.75" customHeight="1">
      <c r="A788" s="28"/>
      <c r="B788" s="27"/>
      <c r="C788" s="130"/>
      <c r="D788" s="130"/>
      <c r="E788" s="130"/>
      <c r="F788" s="130"/>
      <c r="G788" s="130"/>
      <c r="H788" s="28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spans="1:26" ht="15.75" customHeight="1">
      <c r="A789" s="28"/>
      <c r="B789" s="27"/>
      <c r="C789" s="130"/>
      <c r="D789" s="130"/>
      <c r="E789" s="130"/>
      <c r="F789" s="130"/>
      <c r="G789" s="130"/>
      <c r="H789" s="28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spans="1:26" ht="15.75" customHeight="1">
      <c r="A790" s="28"/>
      <c r="B790" s="27"/>
      <c r="C790" s="130"/>
      <c r="D790" s="130"/>
      <c r="E790" s="130"/>
      <c r="F790" s="130"/>
      <c r="G790" s="130"/>
      <c r="H790" s="28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spans="1:26" ht="15.75" customHeight="1">
      <c r="A791" s="28"/>
      <c r="B791" s="27"/>
      <c r="C791" s="130"/>
      <c r="D791" s="130"/>
      <c r="E791" s="130"/>
      <c r="F791" s="130"/>
      <c r="G791" s="130"/>
      <c r="H791" s="28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spans="1:26" ht="15.75" customHeight="1">
      <c r="A792" s="28"/>
      <c r="B792" s="27"/>
      <c r="C792" s="130"/>
      <c r="D792" s="130"/>
      <c r="E792" s="130"/>
      <c r="F792" s="130"/>
      <c r="G792" s="130"/>
      <c r="H792" s="28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spans="1:26" ht="15.75" customHeight="1">
      <c r="A793" s="28"/>
      <c r="B793" s="27"/>
      <c r="C793" s="130"/>
      <c r="D793" s="130"/>
      <c r="E793" s="130"/>
      <c r="F793" s="130"/>
      <c r="G793" s="130"/>
      <c r="H793" s="28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spans="1:26" ht="15.75" customHeight="1">
      <c r="A794" s="28"/>
      <c r="B794" s="27"/>
      <c r="C794" s="130"/>
      <c r="D794" s="130"/>
      <c r="E794" s="130"/>
      <c r="F794" s="130"/>
      <c r="G794" s="130"/>
      <c r="H794" s="28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spans="1:26" ht="15.75" customHeight="1">
      <c r="A795" s="28"/>
      <c r="B795" s="27"/>
      <c r="C795" s="130"/>
      <c r="D795" s="130"/>
      <c r="E795" s="130"/>
      <c r="F795" s="130"/>
      <c r="G795" s="130"/>
      <c r="H795" s="28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spans="1:26" ht="15.75" customHeight="1">
      <c r="A796" s="28"/>
      <c r="B796" s="27"/>
      <c r="C796" s="130"/>
      <c r="D796" s="130"/>
      <c r="E796" s="130"/>
      <c r="F796" s="130"/>
      <c r="G796" s="130"/>
      <c r="H796" s="28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spans="1:26" ht="15.75" customHeight="1">
      <c r="A797" s="28"/>
      <c r="B797" s="27"/>
      <c r="C797" s="130"/>
      <c r="D797" s="130"/>
      <c r="E797" s="130"/>
      <c r="F797" s="130"/>
      <c r="G797" s="130"/>
      <c r="H797" s="28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spans="1:26" ht="15.75" customHeight="1">
      <c r="A798" s="28"/>
      <c r="B798" s="27"/>
      <c r="C798" s="130"/>
      <c r="D798" s="130"/>
      <c r="E798" s="130"/>
      <c r="F798" s="130"/>
      <c r="G798" s="130"/>
      <c r="H798" s="28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spans="1:26" ht="15.75" customHeight="1">
      <c r="A799" s="28"/>
      <c r="B799" s="27"/>
      <c r="C799" s="130"/>
      <c r="D799" s="130"/>
      <c r="E799" s="130"/>
      <c r="F799" s="130"/>
      <c r="G799" s="130"/>
      <c r="H799" s="28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spans="1:26" ht="15.75" customHeight="1">
      <c r="A800" s="28"/>
      <c r="B800" s="27"/>
      <c r="C800" s="130"/>
      <c r="D800" s="130"/>
      <c r="E800" s="130"/>
      <c r="F800" s="130"/>
      <c r="G800" s="130"/>
      <c r="H800" s="28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spans="1:26" ht="15.75" customHeight="1">
      <c r="A801" s="28"/>
      <c r="B801" s="27"/>
      <c r="C801" s="130"/>
      <c r="D801" s="130"/>
      <c r="E801" s="130"/>
      <c r="F801" s="130"/>
      <c r="G801" s="130"/>
      <c r="H801" s="28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spans="1:26" ht="15.75" customHeight="1">
      <c r="A802" s="28"/>
      <c r="B802" s="27"/>
      <c r="C802" s="130"/>
      <c r="D802" s="130"/>
      <c r="E802" s="130"/>
      <c r="F802" s="130"/>
      <c r="G802" s="130"/>
      <c r="H802" s="28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spans="1:26" ht="15.75" customHeight="1">
      <c r="A803" s="28"/>
      <c r="B803" s="27"/>
      <c r="C803" s="130"/>
      <c r="D803" s="130"/>
      <c r="E803" s="130"/>
      <c r="F803" s="130"/>
      <c r="G803" s="130"/>
      <c r="H803" s="28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spans="1:26" ht="15.75" customHeight="1">
      <c r="A804" s="28"/>
      <c r="B804" s="27"/>
      <c r="C804" s="130"/>
      <c r="D804" s="130"/>
      <c r="E804" s="130"/>
      <c r="F804" s="130"/>
      <c r="G804" s="130"/>
      <c r="H804" s="28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spans="1:26" ht="15.75" customHeight="1">
      <c r="A805" s="28"/>
      <c r="B805" s="27"/>
      <c r="C805" s="130"/>
      <c r="D805" s="130"/>
      <c r="E805" s="130"/>
      <c r="F805" s="130"/>
      <c r="G805" s="130"/>
      <c r="H805" s="28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spans="1:26" ht="15.75" customHeight="1">
      <c r="A806" s="28"/>
      <c r="B806" s="27"/>
      <c r="C806" s="130"/>
      <c r="D806" s="130"/>
      <c r="E806" s="130"/>
      <c r="F806" s="130"/>
      <c r="G806" s="130"/>
      <c r="H806" s="28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spans="1:26" ht="15.75" customHeight="1">
      <c r="A807" s="28"/>
      <c r="B807" s="27"/>
      <c r="C807" s="130"/>
      <c r="D807" s="130"/>
      <c r="E807" s="130"/>
      <c r="F807" s="130"/>
      <c r="G807" s="130"/>
      <c r="H807" s="28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spans="1:26" ht="15.75" customHeight="1">
      <c r="A808" s="28"/>
      <c r="B808" s="27"/>
      <c r="C808" s="130"/>
      <c r="D808" s="130"/>
      <c r="E808" s="130"/>
      <c r="F808" s="130"/>
      <c r="G808" s="130"/>
      <c r="H808" s="28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spans="1:26" ht="15.75" customHeight="1">
      <c r="A809" s="28"/>
      <c r="B809" s="27"/>
      <c r="C809" s="130"/>
      <c r="D809" s="130"/>
      <c r="E809" s="130"/>
      <c r="F809" s="130"/>
      <c r="G809" s="130"/>
      <c r="H809" s="28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spans="1:26" ht="15.75" customHeight="1">
      <c r="A810" s="28"/>
      <c r="B810" s="27"/>
      <c r="C810" s="130"/>
      <c r="D810" s="130"/>
      <c r="E810" s="130"/>
      <c r="F810" s="130"/>
      <c r="G810" s="130"/>
      <c r="H810" s="28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spans="1:26" ht="15.75" customHeight="1">
      <c r="A811" s="28"/>
      <c r="B811" s="27"/>
      <c r="C811" s="130"/>
      <c r="D811" s="130"/>
      <c r="E811" s="130"/>
      <c r="F811" s="130"/>
      <c r="G811" s="130"/>
      <c r="H811" s="28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spans="1:26" ht="15.75" customHeight="1">
      <c r="A812" s="28"/>
      <c r="B812" s="27"/>
      <c r="C812" s="130"/>
      <c r="D812" s="130"/>
      <c r="E812" s="130"/>
      <c r="F812" s="130"/>
      <c r="G812" s="130"/>
      <c r="H812" s="28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spans="1:26" ht="15.75" customHeight="1">
      <c r="A813" s="28"/>
      <c r="B813" s="27"/>
      <c r="C813" s="130"/>
      <c r="D813" s="130"/>
      <c r="E813" s="130"/>
      <c r="F813" s="130"/>
      <c r="G813" s="130"/>
      <c r="H813" s="28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spans="1:26" ht="15.75" customHeight="1">
      <c r="A814" s="28"/>
      <c r="B814" s="27"/>
      <c r="C814" s="130"/>
      <c r="D814" s="130"/>
      <c r="E814" s="130"/>
      <c r="F814" s="130"/>
      <c r="G814" s="130"/>
      <c r="H814" s="28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spans="1:26" ht="15.75" customHeight="1">
      <c r="A815" s="28"/>
      <c r="B815" s="27"/>
      <c r="C815" s="130"/>
      <c r="D815" s="130"/>
      <c r="E815" s="130"/>
      <c r="F815" s="130"/>
      <c r="G815" s="130"/>
      <c r="H815" s="28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spans="1:26" ht="15.75" customHeight="1">
      <c r="A816" s="28"/>
      <c r="B816" s="27"/>
      <c r="C816" s="130"/>
      <c r="D816" s="130"/>
      <c r="E816" s="130"/>
      <c r="F816" s="130"/>
      <c r="G816" s="130"/>
      <c r="H816" s="28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spans="1:26" ht="15.75" customHeight="1">
      <c r="A817" s="28"/>
      <c r="B817" s="27"/>
      <c r="C817" s="130"/>
      <c r="D817" s="130"/>
      <c r="E817" s="130"/>
      <c r="F817" s="130"/>
      <c r="G817" s="130"/>
      <c r="H817" s="28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spans="1:26" ht="15.75" customHeight="1">
      <c r="A818" s="28"/>
      <c r="B818" s="27"/>
      <c r="C818" s="130"/>
      <c r="D818" s="130"/>
      <c r="E818" s="130"/>
      <c r="F818" s="130"/>
      <c r="G818" s="130"/>
      <c r="H818" s="28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spans="1:26" ht="15.75" customHeight="1">
      <c r="A819" s="28"/>
      <c r="B819" s="27"/>
      <c r="C819" s="130"/>
      <c r="D819" s="130"/>
      <c r="E819" s="130"/>
      <c r="F819" s="130"/>
      <c r="G819" s="130"/>
      <c r="H819" s="28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spans="1:26" ht="15.75" customHeight="1">
      <c r="A820" s="28"/>
      <c r="B820" s="27"/>
      <c r="C820" s="130"/>
      <c r="D820" s="130"/>
      <c r="E820" s="130"/>
      <c r="F820" s="130"/>
      <c r="G820" s="130"/>
      <c r="H820" s="28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spans="1:26" ht="15.75" customHeight="1">
      <c r="A821" s="28"/>
      <c r="B821" s="27"/>
      <c r="C821" s="130"/>
      <c r="D821" s="130"/>
      <c r="E821" s="130"/>
      <c r="F821" s="130"/>
      <c r="G821" s="130"/>
      <c r="H821" s="28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spans="1:26" ht="15.75" customHeight="1">
      <c r="A822" s="28"/>
      <c r="B822" s="27"/>
      <c r="C822" s="130"/>
      <c r="D822" s="130"/>
      <c r="E822" s="130"/>
      <c r="F822" s="130"/>
      <c r="G822" s="130"/>
      <c r="H822" s="28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spans="1:26" ht="15.75" customHeight="1">
      <c r="A823" s="28"/>
      <c r="B823" s="27"/>
      <c r="C823" s="130"/>
      <c r="D823" s="130"/>
      <c r="E823" s="130"/>
      <c r="F823" s="130"/>
      <c r="G823" s="130"/>
      <c r="H823" s="28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spans="1:26" ht="15.75" customHeight="1">
      <c r="A824" s="28"/>
      <c r="B824" s="27"/>
      <c r="C824" s="130"/>
      <c r="D824" s="130"/>
      <c r="E824" s="130"/>
      <c r="F824" s="130"/>
      <c r="G824" s="130"/>
      <c r="H824" s="28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spans="1:26" ht="15.75" customHeight="1">
      <c r="A825" s="28"/>
      <c r="B825" s="27"/>
      <c r="C825" s="130"/>
      <c r="D825" s="130"/>
      <c r="E825" s="130"/>
      <c r="F825" s="130"/>
      <c r="G825" s="130"/>
      <c r="H825" s="28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spans="1:26" ht="15.75" customHeight="1">
      <c r="A826" s="28"/>
      <c r="B826" s="27"/>
      <c r="C826" s="130"/>
      <c r="D826" s="130"/>
      <c r="E826" s="130"/>
      <c r="F826" s="130"/>
      <c r="G826" s="130"/>
      <c r="H826" s="28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spans="1:26" ht="15.75" customHeight="1">
      <c r="A827" s="28"/>
      <c r="B827" s="27"/>
      <c r="C827" s="130"/>
      <c r="D827" s="130"/>
      <c r="E827" s="130"/>
      <c r="F827" s="130"/>
      <c r="G827" s="130"/>
      <c r="H827" s="28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spans="1:26" ht="15.75" customHeight="1">
      <c r="A828" s="28"/>
      <c r="B828" s="27"/>
      <c r="C828" s="130"/>
      <c r="D828" s="130"/>
      <c r="E828" s="130"/>
      <c r="F828" s="130"/>
      <c r="G828" s="130"/>
      <c r="H828" s="28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spans="1:26" ht="15.75" customHeight="1">
      <c r="A829" s="28"/>
      <c r="B829" s="27"/>
      <c r="C829" s="130"/>
      <c r="D829" s="130"/>
      <c r="E829" s="130"/>
      <c r="F829" s="130"/>
      <c r="G829" s="130"/>
      <c r="H829" s="28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spans="1:26" ht="15.75" customHeight="1">
      <c r="A830" s="28"/>
      <c r="B830" s="27"/>
      <c r="C830" s="130"/>
      <c r="D830" s="130"/>
      <c r="E830" s="130"/>
      <c r="F830" s="130"/>
      <c r="G830" s="130"/>
      <c r="H830" s="28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spans="1:26" ht="15.75" customHeight="1">
      <c r="A831" s="28"/>
      <c r="B831" s="27"/>
      <c r="C831" s="130"/>
      <c r="D831" s="130"/>
      <c r="E831" s="130"/>
      <c r="F831" s="130"/>
      <c r="G831" s="130"/>
      <c r="H831" s="28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spans="1:26" ht="15.75" customHeight="1">
      <c r="A832" s="28"/>
      <c r="B832" s="27"/>
      <c r="C832" s="130"/>
      <c r="D832" s="130"/>
      <c r="E832" s="130"/>
      <c r="F832" s="130"/>
      <c r="G832" s="130"/>
      <c r="H832" s="28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spans="1:26" ht="15.75" customHeight="1">
      <c r="A833" s="28"/>
      <c r="B833" s="27"/>
      <c r="C833" s="130"/>
      <c r="D833" s="130"/>
      <c r="E833" s="130"/>
      <c r="F833" s="130"/>
      <c r="G833" s="130"/>
      <c r="H833" s="28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spans="1:26" ht="15.75" customHeight="1">
      <c r="A834" s="28"/>
      <c r="B834" s="27"/>
      <c r="C834" s="130"/>
      <c r="D834" s="130"/>
      <c r="E834" s="130"/>
      <c r="F834" s="130"/>
      <c r="G834" s="130"/>
      <c r="H834" s="28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spans="1:26" ht="15.75" customHeight="1">
      <c r="A835" s="28"/>
      <c r="B835" s="27"/>
      <c r="C835" s="130"/>
      <c r="D835" s="130"/>
      <c r="E835" s="130"/>
      <c r="F835" s="130"/>
      <c r="G835" s="130"/>
      <c r="H835" s="28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spans="1:26" ht="15.75" customHeight="1">
      <c r="A836" s="28"/>
      <c r="B836" s="27"/>
      <c r="C836" s="130"/>
      <c r="D836" s="130"/>
      <c r="E836" s="130"/>
      <c r="F836" s="130"/>
      <c r="G836" s="130"/>
      <c r="H836" s="28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spans="1:26" ht="15.75" customHeight="1">
      <c r="A837" s="28"/>
      <c r="B837" s="27"/>
      <c r="C837" s="130"/>
      <c r="D837" s="130"/>
      <c r="E837" s="130"/>
      <c r="F837" s="130"/>
      <c r="G837" s="130"/>
      <c r="H837" s="28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spans="1:26" ht="15.75" customHeight="1">
      <c r="A838" s="28"/>
      <c r="B838" s="27"/>
      <c r="C838" s="130"/>
      <c r="D838" s="130"/>
      <c r="E838" s="130"/>
      <c r="F838" s="130"/>
      <c r="G838" s="130"/>
      <c r="H838" s="28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spans="1:26" ht="15.75" customHeight="1">
      <c r="A839" s="28"/>
      <c r="B839" s="27"/>
      <c r="C839" s="130"/>
      <c r="D839" s="130"/>
      <c r="E839" s="130"/>
      <c r="F839" s="130"/>
      <c r="G839" s="130"/>
      <c r="H839" s="28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spans="1:26" ht="15.75" customHeight="1">
      <c r="A840" s="28"/>
      <c r="B840" s="27"/>
      <c r="C840" s="130"/>
      <c r="D840" s="130"/>
      <c r="E840" s="130"/>
      <c r="F840" s="130"/>
      <c r="G840" s="130"/>
      <c r="H840" s="28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spans="1:26" ht="15.75" customHeight="1">
      <c r="A841" s="28"/>
      <c r="B841" s="27"/>
      <c r="C841" s="130"/>
      <c r="D841" s="130"/>
      <c r="E841" s="130"/>
      <c r="F841" s="130"/>
      <c r="G841" s="130"/>
      <c r="H841" s="28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spans="1:26" ht="15.75" customHeight="1">
      <c r="A842" s="28"/>
      <c r="B842" s="27"/>
      <c r="C842" s="130"/>
      <c r="D842" s="130"/>
      <c r="E842" s="130"/>
      <c r="F842" s="130"/>
      <c r="G842" s="130"/>
      <c r="H842" s="28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spans="1:26" ht="15.75" customHeight="1">
      <c r="A843" s="28"/>
      <c r="B843" s="27"/>
      <c r="C843" s="130"/>
      <c r="D843" s="130"/>
      <c r="E843" s="130"/>
      <c r="F843" s="130"/>
      <c r="G843" s="130"/>
      <c r="H843" s="28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spans="1:26" ht="15.75" customHeight="1">
      <c r="A844" s="28"/>
      <c r="B844" s="27"/>
      <c r="C844" s="130"/>
      <c r="D844" s="130"/>
      <c r="E844" s="130"/>
      <c r="F844" s="130"/>
      <c r="G844" s="130"/>
      <c r="H844" s="28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spans="1:26" ht="15.75" customHeight="1">
      <c r="A845" s="28"/>
      <c r="B845" s="27"/>
      <c r="C845" s="130"/>
      <c r="D845" s="130"/>
      <c r="E845" s="130"/>
      <c r="F845" s="130"/>
      <c r="G845" s="130"/>
      <c r="H845" s="28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spans="1:26" ht="15.75" customHeight="1">
      <c r="A846" s="28"/>
      <c r="B846" s="27"/>
      <c r="C846" s="130"/>
      <c r="D846" s="130"/>
      <c r="E846" s="130"/>
      <c r="F846" s="130"/>
      <c r="G846" s="130"/>
      <c r="H846" s="28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spans="1:26" ht="15.75" customHeight="1">
      <c r="A847" s="28"/>
      <c r="B847" s="27"/>
      <c r="C847" s="130"/>
      <c r="D847" s="130"/>
      <c r="E847" s="130"/>
      <c r="F847" s="130"/>
      <c r="G847" s="130"/>
      <c r="H847" s="28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spans="1:26" ht="15.75" customHeight="1">
      <c r="A848" s="28"/>
      <c r="B848" s="27"/>
      <c r="C848" s="130"/>
      <c r="D848" s="130"/>
      <c r="E848" s="130"/>
      <c r="F848" s="130"/>
      <c r="G848" s="130"/>
      <c r="H848" s="28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spans="1:26" ht="15.75" customHeight="1">
      <c r="A849" s="28"/>
      <c r="B849" s="27"/>
      <c r="C849" s="130"/>
      <c r="D849" s="130"/>
      <c r="E849" s="130"/>
      <c r="F849" s="130"/>
      <c r="G849" s="130"/>
      <c r="H849" s="28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spans="1:26" ht="15.75" customHeight="1">
      <c r="A850" s="28"/>
      <c r="B850" s="27"/>
      <c r="C850" s="130"/>
      <c r="D850" s="130"/>
      <c r="E850" s="130"/>
      <c r="F850" s="130"/>
      <c r="G850" s="130"/>
      <c r="H850" s="28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spans="1:26" ht="15.75" customHeight="1">
      <c r="A851" s="28"/>
      <c r="B851" s="27"/>
      <c r="C851" s="130"/>
      <c r="D851" s="130"/>
      <c r="E851" s="130"/>
      <c r="F851" s="130"/>
      <c r="G851" s="130"/>
      <c r="H851" s="28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spans="1:26" ht="15.75" customHeight="1">
      <c r="A852" s="28"/>
      <c r="B852" s="27"/>
      <c r="C852" s="130"/>
      <c r="D852" s="130"/>
      <c r="E852" s="130"/>
      <c r="F852" s="130"/>
      <c r="G852" s="130"/>
      <c r="H852" s="28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spans="1:26" ht="15.75" customHeight="1">
      <c r="A853" s="28"/>
      <c r="B853" s="27"/>
      <c r="C853" s="130"/>
      <c r="D853" s="130"/>
      <c r="E853" s="130"/>
      <c r="F853" s="130"/>
      <c r="G853" s="130"/>
      <c r="H853" s="28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spans="1:26" ht="15.75" customHeight="1">
      <c r="A854" s="28"/>
      <c r="B854" s="27"/>
      <c r="C854" s="130"/>
      <c r="D854" s="130"/>
      <c r="E854" s="130"/>
      <c r="F854" s="130"/>
      <c r="G854" s="130"/>
      <c r="H854" s="28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spans="1:26" ht="15.75" customHeight="1">
      <c r="A855" s="28"/>
      <c r="B855" s="27"/>
      <c r="C855" s="130"/>
      <c r="D855" s="130"/>
      <c r="E855" s="130"/>
      <c r="F855" s="130"/>
      <c r="G855" s="130"/>
      <c r="H855" s="28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spans="1:26" ht="15.75" customHeight="1">
      <c r="A856" s="28"/>
      <c r="B856" s="27"/>
      <c r="C856" s="130"/>
      <c r="D856" s="130"/>
      <c r="E856" s="130"/>
      <c r="F856" s="130"/>
      <c r="G856" s="130"/>
      <c r="H856" s="28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spans="1:26" ht="15.75" customHeight="1">
      <c r="A857" s="28"/>
      <c r="B857" s="27"/>
      <c r="C857" s="130"/>
      <c r="D857" s="130"/>
      <c r="E857" s="130"/>
      <c r="F857" s="130"/>
      <c r="G857" s="130"/>
      <c r="H857" s="28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spans="1:26" ht="15.75" customHeight="1">
      <c r="A858" s="28"/>
      <c r="B858" s="27"/>
      <c r="C858" s="130"/>
      <c r="D858" s="130"/>
      <c r="E858" s="130"/>
      <c r="F858" s="130"/>
      <c r="G858" s="130"/>
      <c r="H858" s="28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spans="1:26" ht="15.75" customHeight="1">
      <c r="A859" s="28"/>
      <c r="B859" s="27"/>
      <c r="C859" s="130"/>
      <c r="D859" s="130"/>
      <c r="E859" s="130"/>
      <c r="F859" s="130"/>
      <c r="G859" s="130"/>
      <c r="H859" s="28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spans="1:26" ht="15.75" customHeight="1">
      <c r="A860" s="28"/>
      <c r="B860" s="27"/>
      <c r="C860" s="130"/>
      <c r="D860" s="130"/>
      <c r="E860" s="130"/>
      <c r="F860" s="130"/>
      <c r="G860" s="130"/>
      <c r="H860" s="28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spans="1:26" ht="15.75" customHeight="1">
      <c r="A861" s="28"/>
      <c r="B861" s="27"/>
      <c r="C861" s="130"/>
      <c r="D861" s="130"/>
      <c r="E861" s="130"/>
      <c r="F861" s="130"/>
      <c r="G861" s="130"/>
      <c r="H861" s="28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spans="1:26" ht="15.75" customHeight="1">
      <c r="A862" s="28"/>
      <c r="B862" s="27"/>
      <c r="C862" s="130"/>
      <c r="D862" s="130"/>
      <c r="E862" s="130"/>
      <c r="F862" s="130"/>
      <c r="G862" s="130"/>
      <c r="H862" s="28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spans="1:26" ht="15.75" customHeight="1">
      <c r="A863" s="28"/>
      <c r="B863" s="27"/>
      <c r="C863" s="130"/>
      <c r="D863" s="130"/>
      <c r="E863" s="130"/>
      <c r="F863" s="130"/>
      <c r="G863" s="130"/>
      <c r="H863" s="28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spans="1:26" ht="15.75" customHeight="1">
      <c r="A864" s="28"/>
      <c r="B864" s="27"/>
      <c r="C864" s="130"/>
      <c r="D864" s="130"/>
      <c r="E864" s="130"/>
      <c r="F864" s="130"/>
      <c r="G864" s="130"/>
      <c r="H864" s="28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spans="1:26" ht="15.75" customHeight="1">
      <c r="A865" s="28"/>
      <c r="B865" s="27"/>
      <c r="C865" s="130"/>
      <c r="D865" s="130"/>
      <c r="E865" s="130"/>
      <c r="F865" s="130"/>
      <c r="G865" s="130"/>
      <c r="H865" s="28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spans="1:26" ht="15.75" customHeight="1">
      <c r="A866" s="28"/>
      <c r="B866" s="27"/>
      <c r="C866" s="130"/>
      <c r="D866" s="130"/>
      <c r="E866" s="130"/>
      <c r="F866" s="130"/>
      <c r="G866" s="130"/>
      <c r="H866" s="28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spans="1:26" ht="15.75" customHeight="1">
      <c r="A867" s="28"/>
      <c r="B867" s="27"/>
      <c r="C867" s="130"/>
      <c r="D867" s="130"/>
      <c r="E867" s="130"/>
      <c r="F867" s="130"/>
      <c r="G867" s="130"/>
      <c r="H867" s="28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spans="1:26" ht="15.75" customHeight="1">
      <c r="A868" s="28"/>
      <c r="B868" s="27"/>
      <c r="C868" s="130"/>
      <c r="D868" s="130"/>
      <c r="E868" s="130"/>
      <c r="F868" s="130"/>
      <c r="G868" s="130"/>
      <c r="H868" s="28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spans="1:26" ht="15.75" customHeight="1">
      <c r="A869" s="28"/>
      <c r="B869" s="27"/>
      <c r="C869" s="130"/>
      <c r="D869" s="130"/>
      <c r="E869" s="130"/>
      <c r="F869" s="130"/>
      <c r="G869" s="130"/>
      <c r="H869" s="28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spans="1:26" ht="15.75" customHeight="1">
      <c r="A870" s="28"/>
      <c r="B870" s="27"/>
      <c r="C870" s="130"/>
      <c r="D870" s="130"/>
      <c r="E870" s="130"/>
      <c r="F870" s="130"/>
      <c r="G870" s="130"/>
      <c r="H870" s="28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spans="1:26" ht="15.75" customHeight="1">
      <c r="A871" s="28"/>
      <c r="B871" s="27"/>
      <c r="C871" s="130"/>
      <c r="D871" s="130"/>
      <c r="E871" s="130"/>
      <c r="F871" s="130"/>
      <c r="G871" s="130"/>
      <c r="H871" s="28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spans="1:26" ht="15.75" customHeight="1">
      <c r="A872" s="28"/>
      <c r="B872" s="27"/>
      <c r="C872" s="130"/>
      <c r="D872" s="130"/>
      <c r="E872" s="130"/>
      <c r="F872" s="130"/>
      <c r="G872" s="130"/>
      <c r="H872" s="28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spans="1:26" ht="15.75" customHeight="1">
      <c r="A873" s="28"/>
      <c r="B873" s="27"/>
      <c r="C873" s="130"/>
      <c r="D873" s="130"/>
      <c r="E873" s="130"/>
      <c r="F873" s="130"/>
      <c r="G873" s="130"/>
      <c r="H873" s="28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spans="1:26" ht="15.75" customHeight="1">
      <c r="A874" s="28"/>
      <c r="B874" s="27"/>
      <c r="C874" s="130"/>
      <c r="D874" s="130"/>
      <c r="E874" s="130"/>
      <c r="F874" s="130"/>
      <c r="G874" s="130"/>
      <c r="H874" s="28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spans="1:26" ht="15.75" customHeight="1">
      <c r="A875" s="28"/>
      <c r="B875" s="27"/>
      <c r="C875" s="130"/>
      <c r="D875" s="130"/>
      <c r="E875" s="130"/>
      <c r="F875" s="130"/>
      <c r="G875" s="130"/>
      <c r="H875" s="28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spans="1:26" ht="15.75" customHeight="1">
      <c r="A876" s="28"/>
      <c r="B876" s="27"/>
      <c r="C876" s="130"/>
      <c r="D876" s="130"/>
      <c r="E876" s="130"/>
      <c r="F876" s="130"/>
      <c r="G876" s="130"/>
      <c r="H876" s="28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spans="1:26" ht="15.75" customHeight="1">
      <c r="A877" s="28"/>
      <c r="B877" s="27"/>
      <c r="C877" s="130"/>
      <c r="D877" s="130"/>
      <c r="E877" s="130"/>
      <c r="F877" s="130"/>
      <c r="G877" s="130"/>
      <c r="H877" s="28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spans="1:26" ht="15.75" customHeight="1">
      <c r="A878" s="28"/>
      <c r="B878" s="27"/>
      <c r="C878" s="130"/>
      <c r="D878" s="130"/>
      <c r="E878" s="130"/>
      <c r="F878" s="130"/>
      <c r="G878" s="130"/>
      <c r="H878" s="28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spans="1:26" ht="15.75" customHeight="1">
      <c r="A879" s="28"/>
      <c r="B879" s="27"/>
      <c r="C879" s="130"/>
      <c r="D879" s="130"/>
      <c r="E879" s="130"/>
      <c r="F879" s="130"/>
      <c r="G879" s="130"/>
      <c r="H879" s="28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spans="1:26" ht="15.75" customHeight="1">
      <c r="A880" s="28"/>
      <c r="B880" s="27"/>
      <c r="C880" s="130"/>
      <c r="D880" s="130"/>
      <c r="E880" s="130"/>
      <c r="F880" s="130"/>
      <c r="G880" s="130"/>
      <c r="H880" s="28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spans="1:26" ht="15.75" customHeight="1">
      <c r="A881" s="28"/>
      <c r="B881" s="27"/>
      <c r="C881" s="130"/>
      <c r="D881" s="130"/>
      <c r="E881" s="130"/>
      <c r="F881" s="130"/>
      <c r="G881" s="130"/>
      <c r="H881" s="28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spans="1:26" ht="15.75" customHeight="1">
      <c r="A882" s="28"/>
      <c r="B882" s="27"/>
      <c r="C882" s="130"/>
      <c r="D882" s="130"/>
      <c r="E882" s="130"/>
      <c r="F882" s="130"/>
      <c r="G882" s="130"/>
      <c r="H882" s="28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spans="1:26" ht="15.75" customHeight="1">
      <c r="A883" s="28"/>
      <c r="B883" s="27"/>
      <c r="C883" s="130"/>
      <c r="D883" s="130"/>
      <c r="E883" s="130"/>
      <c r="F883" s="130"/>
      <c r="G883" s="130"/>
      <c r="H883" s="28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spans="1:26" ht="15.75" customHeight="1">
      <c r="A884" s="28"/>
      <c r="B884" s="27"/>
      <c r="C884" s="130"/>
      <c r="D884" s="130"/>
      <c r="E884" s="130"/>
      <c r="F884" s="130"/>
      <c r="G884" s="130"/>
      <c r="H884" s="28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spans="1:26" ht="15.75" customHeight="1">
      <c r="A885" s="28"/>
      <c r="B885" s="27"/>
      <c r="C885" s="130"/>
      <c r="D885" s="130"/>
      <c r="E885" s="130"/>
      <c r="F885" s="130"/>
      <c r="G885" s="130"/>
      <c r="H885" s="28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spans="1:26" ht="15.75" customHeight="1">
      <c r="A886" s="28"/>
      <c r="B886" s="27"/>
      <c r="C886" s="130"/>
      <c r="D886" s="130"/>
      <c r="E886" s="130"/>
      <c r="F886" s="130"/>
      <c r="G886" s="130"/>
      <c r="H886" s="28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spans="1:26" ht="15.75" customHeight="1">
      <c r="A887" s="28"/>
      <c r="B887" s="27"/>
      <c r="C887" s="130"/>
      <c r="D887" s="130"/>
      <c r="E887" s="130"/>
      <c r="F887" s="130"/>
      <c r="G887" s="130"/>
      <c r="H887" s="28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spans="1:26" ht="15.75" customHeight="1">
      <c r="A888" s="28"/>
      <c r="B888" s="27"/>
      <c r="C888" s="130"/>
      <c r="D888" s="130"/>
      <c r="E888" s="130"/>
      <c r="F888" s="130"/>
      <c r="G888" s="130"/>
      <c r="H888" s="28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spans="1:26" ht="15.75" customHeight="1">
      <c r="A889" s="28"/>
      <c r="B889" s="27"/>
      <c r="C889" s="130"/>
      <c r="D889" s="130"/>
      <c r="E889" s="130"/>
      <c r="F889" s="130"/>
      <c r="G889" s="130"/>
      <c r="H889" s="28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spans="1:26" ht="15.75" customHeight="1">
      <c r="A890" s="28"/>
      <c r="B890" s="27"/>
      <c r="C890" s="130"/>
      <c r="D890" s="130"/>
      <c r="E890" s="130"/>
      <c r="F890" s="130"/>
      <c r="G890" s="130"/>
      <c r="H890" s="28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spans="1:26" ht="15.75" customHeight="1">
      <c r="A891" s="28"/>
      <c r="B891" s="27"/>
      <c r="C891" s="130"/>
      <c r="D891" s="130"/>
      <c r="E891" s="130"/>
      <c r="F891" s="130"/>
      <c r="G891" s="130"/>
      <c r="H891" s="28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spans="1:26" ht="15.75" customHeight="1">
      <c r="A892" s="28"/>
      <c r="B892" s="27"/>
      <c r="C892" s="130"/>
      <c r="D892" s="130"/>
      <c r="E892" s="130"/>
      <c r="F892" s="130"/>
      <c r="G892" s="130"/>
      <c r="H892" s="28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spans="1:26" ht="15.75" customHeight="1">
      <c r="A893" s="28"/>
      <c r="B893" s="27"/>
      <c r="C893" s="130"/>
      <c r="D893" s="130"/>
      <c r="E893" s="130"/>
      <c r="F893" s="130"/>
      <c r="G893" s="130"/>
      <c r="H893" s="28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spans="1:26" ht="15.75" customHeight="1">
      <c r="A894" s="28"/>
      <c r="B894" s="27"/>
      <c r="C894" s="130"/>
      <c r="D894" s="130"/>
      <c r="E894" s="130"/>
      <c r="F894" s="130"/>
      <c r="G894" s="130"/>
      <c r="H894" s="28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spans="1:26" ht="15.75" customHeight="1">
      <c r="A895" s="28"/>
      <c r="B895" s="27"/>
      <c r="C895" s="130"/>
      <c r="D895" s="130"/>
      <c r="E895" s="130"/>
      <c r="F895" s="130"/>
      <c r="G895" s="130"/>
      <c r="H895" s="28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spans="1:26" ht="15.75" customHeight="1">
      <c r="A896" s="28"/>
      <c r="B896" s="27"/>
      <c r="C896" s="130"/>
      <c r="D896" s="130"/>
      <c r="E896" s="130"/>
      <c r="F896" s="130"/>
      <c r="G896" s="130"/>
      <c r="H896" s="28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spans="1:26" ht="15.75" customHeight="1">
      <c r="A897" s="28"/>
      <c r="B897" s="27"/>
      <c r="C897" s="130"/>
      <c r="D897" s="130"/>
      <c r="E897" s="130"/>
      <c r="F897" s="130"/>
      <c r="G897" s="130"/>
      <c r="H897" s="28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spans="1:26" ht="15.75" customHeight="1">
      <c r="A898" s="28"/>
      <c r="B898" s="27"/>
      <c r="C898" s="130"/>
      <c r="D898" s="130"/>
      <c r="E898" s="130"/>
      <c r="F898" s="130"/>
      <c r="G898" s="130"/>
      <c r="H898" s="28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spans="1:26" ht="15.75" customHeight="1">
      <c r="A899" s="28"/>
      <c r="B899" s="27"/>
      <c r="C899" s="130"/>
      <c r="D899" s="130"/>
      <c r="E899" s="130"/>
      <c r="F899" s="130"/>
      <c r="G899" s="130"/>
      <c r="H899" s="28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spans="1:26" ht="15.75" customHeight="1">
      <c r="A900" s="28"/>
      <c r="B900" s="27"/>
      <c r="C900" s="130"/>
      <c r="D900" s="130"/>
      <c r="E900" s="130"/>
      <c r="F900" s="130"/>
      <c r="G900" s="130"/>
      <c r="H900" s="28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spans="1:26" ht="15.75" customHeight="1">
      <c r="A901" s="28"/>
      <c r="B901" s="27"/>
      <c r="C901" s="130"/>
      <c r="D901" s="130"/>
      <c r="E901" s="130"/>
      <c r="F901" s="130"/>
      <c r="G901" s="130"/>
      <c r="H901" s="28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spans="1:26" ht="15.75" customHeight="1">
      <c r="A902" s="28"/>
      <c r="B902" s="27"/>
      <c r="C902" s="130"/>
      <c r="D902" s="130"/>
      <c r="E902" s="130"/>
      <c r="F902" s="130"/>
      <c r="G902" s="130"/>
      <c r="H902" s="28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spans="1:26" ht="15.75" customHeight="1">
      <c r="A903" s="28"/>
      <c r="B903" s="27"/>
      <c r="C903" s="130"/>
      <c r="D903" s="130"/>
      <c r="E903" s="130"/>
      <c r="F903" s="130"/>
      <c r="G903" s="130"/>
      <c r="H903" s="28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spans="1:26" ht="15.75" customHeight="1">
      <c r="A904" s="28"/>
      <c r="B904" s="27"/>
      <c r="C904" s="130"/>
      <c r="D904" s="130"/>
      <c r="E904" s="130"/>
      <c r="F904" s="130"/>
      <c r="G904" s="130"/>
      <c r="H904" s="28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spans="1:26" ht="15.75" customHeight="1">
      <c r="A905" s="28"/>
      <c r="B905" s="27"/>
      <c r="C905" s="130"/>
      <c r="D905" s="130"/>
      <c r="E905" s="130"/>
      <c r="F905" s="130"/>
      <c r="G905" s="130"/>
      <c r="H905" s="28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spans="1:26" ht="15.75" customHeight="1">
      <c r="A906" s="28"/>
      <c r="B906" s="27"/>
      <c r="C906" s="130"/>
      <c r="D906" s="130"/>
      <c r="E906" s="130"/>
      <c r="F906" s="130"/>
      <c r="G906" s="130"/>
      <c r="H906" s="28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spans="1:26" ht="15.75" customHeight="1">
      <c r="A907" s="28"/>
      <c r="B907" s="27"/>
      <c r="C907" s="130"/>
      <c r="D907" s="130"/>
      <c r="E907" s="130"/>
      <c r="F907" s="130"/>
      <c r="G907" s="130"/>
      <c r="H907" s="28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spans="1:26" ht="15.75" customHeight="1">
      <c r="A908" s="28"/>
      <c r="B908" s="27"/>
      <c r="C908" s="130"/>
      <c r="D908" s="130"/>
      <c r="E908" s="130"/>
      <c r="F908" s="130"/>
      <c r="G908" s="130"/>
      <c r="H908" s="28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spans="1:26" ht="15.75" customHeight="1">
      <c r="A909" s="28"/>
      <c r="B909" s="27"/>
      <c r="C909" s="130"/>
      <c r="D909" s="130"/>
      <c r="E909" s="130"/>
      <c r="F909" s="130"/>
      <c r="G909" s="130"/>
      <c r="H909" s="28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spans="1:26" ht="15.75" customHeight="1">
      <c r="A910" s="28"/>
      <c r="B910" s="27"/>
      <c r="C910" s="130"/>
      <c r="D910" s="130"/>
      <c r="E910" s="130"/>
      <c r="F910" s="130"/>
      <c r="G910" s="130"/>
      <c r="H910" s="28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spans="1:26" ht="15.75" customHeight="1">
      <c r="A911" s="28"/>
      <c r="B911" s="27"/>
      <c r="C911" s="130"/>
      <c r="D911" s="130"/>
      <c r="E911" s="130"/>
      <c r="F911" s="130"/>
      <c r="G911" s="130"/>
      <c r="H911" s="28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spans="1:26" ht="15.75" customHeight="1">
      <c r="A912" s="28"/>
      <c r="B912" s="27"/>
      <c r="C912" s="130"/>
      <c r="D912" s="130"/>
      <c r="E912" s="130"/>
      <c r="F912" s="130"/>
      <c r="G912" s="130"/>
      <c r="H912" s="28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spans="1:26" ht="15.75" customHeight="1">
      <c r="A913" s="28"/>
      <c r="B913" s="27"/>
      <c r="C913" s="130"/>
      <c r="D913" s="130"/>
      <c r="E913" s="130"/>
      <c r="F913" s="130"/>
      <c r="G913" s="130"/>
      <c r="H913" s="28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spans="1:26" ht="15.75" customHeight="1">
      <c r="A914" s="28"/>
      <c r="B914" s="27"/>
      <c r="C914" s="130"/>
      <c r="D914" s="130"/>
      <c r="E914" s="130"/>
      <c r="F914" s="130"/>
      <c r="G914" s="130"/>
      <c r="H914" s="28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spans="1:26" ht="15.75" customHeight="1">
      <c r="A915" s="28"/>
      <c r="B915" s="27"/>
      <c r="C915" s="130"/>
      <c r="D915" s="130"/>
      <c r="E915" s="130"/>
      <c r="F915" s="130"/>
      <c r="G915" s="130"/>
      <c r="H915" s="28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spans="1:26" ht="15.75" customHeight="1">
      <c r="A916" s="28"/>
      <c r="B916" s="27"/>
      <c r="C916" s="130"/>
      <c r="D916" s="130"/>
      <c r="E916" s="130"/>
      <c r="F916" s="130"/>
      <c r="G916" s="130"/>
      <c r="H916" s="28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spans="1:26" ht="15.75" customHeight="1">
      <c r="A917" s="28"/>
      <c r="B917" s="27"/>
      <c r="C917" s="130"/>
      <c r="D917" s="130"/>
      <c r="E917" s="130"/>
      <c r="F917" s="130"/>
      <c r="G917" s="130"/>
      <c r="H917" s="28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spans="1:26" ht="15.75" customHeight="1">
      <c r="A918" s="28"/>
      <c r="B918" s="27"/>
      <c r="C918" s="130"/>
      <c r="D918" s="130"/>
      <c r="E918" s="130"/>
      <c r="F918" s="130"/>
      <c r="G918" s="130"/>
      <c r="H918" s="28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spans="1:26" ht="15.75" customHeight="1">
      <c r="A919" s="28"/>
      <c r="B919" s="27"/>
      <c r="C919" s="130"/>
      <c r="D919" s="130"/>
      <c r="E919" s="130"/>
      <c r="F919" s="130"/>
      <c r="G919" s="130"/>
      <c r="H919" s="28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spans="1:26" ht="15.75" customHeight="1">
      <c r="A920" s="28"/>
      <c r="B920" s="27"/>
      <c r="C920" s="130"/>
      <c r="D920" s="130"/>
      <c r="E920" s="130"/>
      <c r="F920" s="130"/>
      <c r="G920" s="130"/>
      <c r="H920" s="28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spans="1:26" ht="15.75" customHeight="1">
      <c r="A921" s="28"/>
      <c r="B921" s="27"/>
      <c r="C921" s="130"/>
      <c r="D921" s="130"/>
      <c r="E921" s="130"/>
      <c r="F921" s="130"/>
      <c r="G921" s="130"/>
      <c r="H921" s="28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spans="1:26" ht="15.75" customHeight="1">
      <c r="A922" s="28"/>
      <c r="B922" s="27"/>
      <c r="C922" s="130"/>
      <c r="D922" s="130"/>
      <c r="E922" s="130"/>
      <c r="F922" s="130"/>
      <c r="G922" s="130"/>
      <c r="H922" s="28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spans="1:26" ht="15.75" customHeight="1">
      <c r="A923" s="28"/>
      <c r="B923" s="27"/>
      <c r="C923" s="130"/>
      <c r="D923" s="130"/>
      <c r="E923" s="130"/>
      <c r="F923" s="130"/>
      <c r="G923" s="130"/>
      <c r="H923" s="28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spans="1:26" ht="15.75" customHeight="1">
      <c r="A924" s="28"/>
      <c r="B924" s="27"/>
      <c r="C924" s="130"/>
      <c r="D924" s="130"/>
      <c r="E924" s="130"/>
      <c r="F924" s="130"/>
      <c r="G924" s="130"/>
      <c r="H924" s="28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spans="1:26" ht="15.75" customHeight="1">
      <c r="A925" s="28"/>
      <c r="B925" s="27"/>
      <c r="C925" s="130"/>
      <c r="D925" s="130"/>
      <c r="E925" s="130"/>
      <c r="F925" s="130"/>
      <c r="G925" s="130"/>
      <c r="H925" s="28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spans="1:26" ht="15.75" customHeight="1">
      <c r="A926" s="28"/>
      <c r="B926" s="27"/>
      <c r="C926" s="130"/>
      <c r="D926" s="130"/>
      <c r="E926" s="130"/>
      <c r="F926" s="130"/>
      <c r="G926" s="130"/>
      <c r="H926" s="28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spans="1:26" ht="15.75" customHeight="1">
      <c r="A927" s="28"/>
      <c r="B927" s="27"/>
      <c r="C927" s="130"/>
      <c r="D927" s="130"/>
      <c r="E927" s="130"/>
      <c r="F927" s="130"/>
      <c r="G927" s="130"/>
      <c r="H927" s="28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spans="1:26" ht="15.75" customHeight="1">
      <c r="A928" s="28"/>
      <c r="B928" s="27"/>
      <c r="C928" s="130"/>
      <c r="D928" s="130"/>
      <c r="E928" s="130"/>
      <c r="F928" s="130"/>
      <c r="G928" s="130"/>
      <c r="H928" s="28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spans="1:26" ht="15.75" customHeight="1">
      <c r="A929" s="28"/>
      <c r="B929" s="27"/>
      <c r="C929" s="130"/>
      <c r="D929" s="130"/>
      <c r="E929" s="130"/>
      <c r="F929" s="130"/>
      <c r="G929" s="130"/>
      <c r="H929" s="28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spans="1:26" ht="15.75" customHeight="1">
      <c r="A930" s="28"/>
      <c r="B930" s="27"/>
      <c r="C930" s="130"/>
      <c r="D930" s="130"/>
      <c r="E930" s="130"/>
      <c r="F930" s="130"/>
      <c r="G930" s="130"/>
      <c r="H930" s="28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spans="1:26" ht="15.75" customHeight="1">
      <c r="A931" s="28"/>
      <c r="B931" s="27"/>
      <c r="C931" s="130"/>
      <c r="D931" s="130"/>
      <c r="E931" s="130"/>
      <c r="F931" s="130"/>
      <c r="G931" s="130"/>
      <c r="H931" s="28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spans="1:26" ht="15.75" customHeight="1">
      <c r="A932" s="28"/>
      <c r="B932" s="27"/>
      <c r="C932" s="130"/>
      <c r="D932" s="130"/>
      <c r="E932" s="130"/>
      <c r="F932" s="130"/>
      <c r="G932" s="130"/>
      <c r="H932" s="28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spans="1:26" ht="15.75" customHeight="1">
      <c r="A933" s="28"/>
      <c r="B933" s="27"/>
      <c r="C933" s="130"/>
      <c r="D933" s="130"/>
      <c r="E933" s="130"/>
      <c r="F933" s="130"/>
      <c r="G933" s="130"/>
      <c r="H933" s="28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spans="1:26" ht="15.75" customHeight="1">
      <c r="A934" s="28"/>
      <c r="B934" s="27"/>
      <c r="C934" s="130"/>
      <c r="D934" s="130"/>
      <c r="E934" s="130"/>
      <c r="F934" s="130"/>
      <c r="G934" s="130"/>
      <c r="H934" s="28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spans="1:26" ht="15.75" customHeight="1">
      <c r="A935" s="28"/>
      <c r="B935" s="27"/>
      <c r="C935" s="130"/>
      <c r="D935" s="130"/>
      <c r="E935" s="130"/>
      <c r="F935" s="130"/>
      <c r="G935" s="130"/>
      <c r="H935" s="28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spans="1:26" ht="15.75" customHeight="1">
      <c r="A936" s="28"/>
      <c r="B936" s="27"/>
      <c r="C936" s="130"/>
      <c r="D936" s="130"/>
      <c r="E936" s="130"/>
      <c r="F936" s="130"/>
      <c r="G936" s="130"/>
      <c r="H936" s="28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spans="1:26" ht="15.75" customHeight="1">
      <c r="A937" s="28"/>
      <c r="B937" s="27"/>
      <c r="C937" s="130"/>
      <c r="D937" s="130"/>
      <c r="E937" s="130"/>
      <c r="F937" s="130"/>
      <c r="G937" s="130"/>
      <c r="H937" s="28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spans="1:26" ht="15.75" customHeight="1">
      <c r="A938" s="28"/>
      <c r="B938" s="27"/>
      <c r="C938" s="130"/>
      <c r="D938" s="130"/>
      <c r="E938" s="130"/>
      <c r="F938" s="130"/>
      <c r="G938" s="130"/>
      <c r="H938" s="28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spans="1:26" ht="15.75" customHeight="1">
      <c r="A939" s="28"/>
      <c r="B939" s="27"/>
      <c r="C939" s="130"/>
      <c r="D939" s="130"/>
      <c r="E939" s="130"/>
      <c r="F939" s="130"/>
      <c r="G939" s="130"/>
      <c r="H939" s="28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spans="1:26" ht="15.75" customHeight="1">
      <c r="A940" s="28"/>
      <c r="B940" s="27"/>
      <c r="C940" s="130"/>
      <c r="D940" s="130"/>
      <c r="E940" s="130"/>
      <c r="F940" s="130"/>
      <c r="G940" s="130"/>
      <c r="H940" s="28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spans="1:26" ht="15.75" customHeight="1">
      <c r="A941" s="28"/>
      <c r="B941" s="27"/>
      <c r="C941" s="130"/>
      <c r="D941" s="130"/>
      <c r="E941" s="130"/>
      <c r="F941" s="130"/>
      <c r="G941" s="130"/>
      <c r="H941" s="28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spans="1:26" ht="15.75" customHeight="1">
      <c r="A942" s="28"/>
      <c r="B942" s="27"/>
      <c r="C942" s="130"/>
      <c r="D942" s="130"/>
      <c r="E942" s="130"/>
      <c r="F942" s="130"/>
      <c r="G942" s="130"/>
      <c r="H942" s="28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spans="1:26" ht="15.75" customHeight="1">
      <c r="A943" s="28"/>
      <c r="B943" s="27"/>
      <c r="C943" s="130"/>
      <c r="D943" s="130"/>
      <c r="E943" s="130"/>
      <c r="F943" s="130"/>
      <c r="G943" s="130"/>
      <c r="H943" s="28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spans="1:26" ht="15.75" customHeight="1">
      <c r="A944" s="28"/>
      <c r="B944" s="27"/>
      <c r="C944" s="130"/>
      <c r="D944" s="130"/>
      <c r="E944" s="130"/>
      <c r="F944" s="130"/>
      <c r="G944" s="130"/>
      <c r="H944" s="28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spans="1:26" ht="15.75" customHeight="1">
      <c r="A945" s="28"/>
      <c r="B945" s="27"/>
      <c r="C945" s="130"/>
      <c r="D945" s="130"/>
      <c r="E945" s="130"/>
      <c r="F945" s="130"/>
      <c r="G945" s="130"/>
      <c r="H945" s="28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spans="1:26" ht="15.75" customHeight="1">
      <c r="A946" s="28"/>
      <c r="B946" s="27"/>
      <c r="C946" s="130"/>
      <c r="D946" s="130"/>
      <c r="E946" s="130"/>
      <c r="F946" s="130"/>
      <c r="G946" s="130"/>
      <c r="H946" s="28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spans="1:26" ht="15.75" customHeight="1">
      <c r="A947" s="28"/>
      <c r="B947" s="27"/>
      <c r="C947" s="130"/>
      <c r="D947" s="130"/>
      <c r="E947" s="130"/>
      <c r="F947" s="130"/>
      <c r="G947" s="130"/>
      <c r="H947" s="28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spans="1:26" ht="15.75" customHeight="1">
      <c r="A948" s="28"/>
      <c r="B948" s="27"/>
      <c r="C948" s="130"/>
      <c r="D948" s="130"/>
      <c r="E948" s="130"/>
      <c r="F948" s="130"/>
      <c r="G948" s="130"/>
      <c r="H948" s="28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spans="1:26" ht="15.75" customHeight="1">
      <c r="A949" s="28"/>
      <c r="B949" s="27"/>
      <c r="C949" s="130"/>
      <c r="D949" s="130"/>
      <c r="E949" s="130"/>
      <c r="F949" s="130"/>
      <c r="G949" s="130"/>
      <c r="H949" s="28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spans="1:26" ht="15.75" customHeight="1">
      <c r="A950" s="28"/>
      <c r="B950" s="27"/>
      <c r="C950" s="130"/>
      <c r="D950" s="130"/>
      <c r="E950" s="130"/>
      <c r="F950" s="130"/>
      <c r="G950" s="130"/>
      <c r="H950" s="28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spans="1:26" ht="15.75" customHeight="1">
      <c r="A951" s="28"/>
      <c r="B951" s="27"/>
      <c r="C951" s="130"/>
      <c r="D951" s="130"/>
      <c r="E951" s="130"/>
      <c r="F951" s="130"/>
      <c r="G951" s="130"/>
      <c r="H951" s="28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spans="1:26" ht="15.75" customHeight="1">
      <c r="A952" s="28"/>
      <c r="B952" s="27"/>
      <c r="C952" s="130"/>
      <c r="D952" s="130"/>
      <c r="E952" s="130"/>
      <c r="F952" s="130"/>
      <c r="G952" s="130"/>
      <c r="H952" s="28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spans="1:26" ht="15.75" customHeight="1">
      <c r="A953" s="28"/>
      <c r="B953" s="27"/>
      <c r="C953" s="130"/>
      <c r="D953" s="130"/>
      <c r="E953" s="130"/>
      <c r="F953" s="130"/>
      <c r="G953" s="130"/>
      <c r="H953" s="28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spans="1:26" ht="15.75" customHeight="1">
      <c r="A954" s="28"/>
      <c r="B954" s="27"/>
      <c r="C954" s="130"/>
      <c r="D954" s="130"/>
      <c r="E954" s="130"/>
      <c r="F954" s="130"/>
      <c r="G954" s="130"/>
      <c r="H954" s="28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spans="1:26" ht="15.75" customHeight="1">
      <c r="A955" s="28"/>
      <c r="B955" s="27"/>
      <c r="C955" s="130"/>
      <c r="D955" s="130"/>
      <c r="E955" s="130"/>
      <c r="F955" s="130"/>
      <c r="G955" s="130"/>
      <c r="H955" s="28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spans="1:26" ht="15.75" customHeight="1">
      <c r="A956" s="28"/>
      <c r="B956" s="27"/>
      <c r="C956" s="130"/>
      <c r="D956" s="130"/>
      <c r="E956" s="130"/>
      <c r="F956" s="130"/>
      <c r="G956" s="130"/>
      <c r="H956" s="28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spans="1:26" ht="15.75" customHeight="1">
      <c r="A957" s="28"/>
      <c r="B957" s="27"/>
      <c r="C957" s="130"/>
      <c r="D957" s="130"/>
      <c r="E957" s="130"/>
      <c r="F957" s="130"/>
      <c r="G957" s="130"/>
      <c r="H957" s="28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spans="1:26" ht="15.75" customHeight="1">
      <c r="A958" s="28"/>
      <c r="B958" s="27"/>
      <c r="C958" s="130"/>
      <c r="D958" s="130"/>
      <c r="E958" s="130"/>
      <c r="F958" s="130"/>
      <c r="G958" s="130"/>
      <c r="H958" s="28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spans="1:26" ht="15.75" customHeight="1">
      <c r="A959" s="28"/>
      <c r="B959" s="27"/>
      <c r="C959" s="130"/>
      <c r="D959" s="130"/>
      <c r="E959" s="130"/>
      <c r="F959" s="130"/>
      <c r="G959" s="130"/>
      <c r="H959" s="28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spans="1:26" ht="15.75" customHeight="1">
      <c r="A960" s="28"/>
      <c r="B960" s="27"/>
      <c r="C960" s="130"/>
      <c r="D960" s="130"/>
      <c r="E960" s="130"/>
      <c r="F960" s="130"/>
      <c r="G960" s="130"/>
      <c r="H960" s="28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spans="1:26" ht="15.75" customHeight="1">
      <c r="A961" s="28"/>
      <c r="B961" s="27"/>
      <c r="C961" s="130"/>
      <c r="D961" s="130"/>
      <c r="E961" s="130"/>
      <c r="F961" s="130"/>
      <c r="G961" s="130"/>
      <c r="H961" s="28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spans="1:26" ht="15.75" customHeight="1">
      <c r="A962" s="28"/>
      <c r="B962" s="27"/>
      <c r="C962" s="130"/>
      <c r="D962" s="130"/>
      <c r="E962" s="130"/>
      <c r="F962" s="130"/>
      <c r="G962" s="130"/>
      <c r="H962" s="28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spans="1:26" ht="15.75" customHeight="1">
      <c r="A963" s="28"/>
      <c r="B963" s="27"/>
      <c r="C963" s="130"/>
      <c r="D963" s="130"/>
      <c r="E963" s="130"/>
      <c r="F963" s="130"/>
      <c r="G963" s="130"/>
      <c r="H963" s="28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spans="1:26" ht="15.75" customHeight="1">
      <c r="A964" s="28"/>
      <c r="B964" s="27"/>
      <c r="C964" s="130"/>
      <c r="D964" s="130"/>
      <c r="E964" s="130"/>
      <c r="F964" s="130"/>
      <c r="G964" s="130"/>
      <c r="H964" s="28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spans="1:26" ht="15.75" customHeight="1">
      <c r="A965" s="28"/>
      <c r="B965" s="27"/>
      <c r="C965" s="130"/>
      <c r="D965" s="130"/>
      <c r="E965" s="130"/>
      <c r="F965" s="130"/>
      <c r="G965" s="130"/>
      <c r="H965" s="28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spans="1:26" ht="15.75" customHeight="1">
      <c r="A966" s="28"/>
      <c r="B966" s="27"/>
      <c r="C966" s="130"/>
      <c r="D966" s="130"/>
      <c r="E966" s="130"/>
      <c r="F966" s="130"/>
      <c r="G966" s="130"/>
      <c r="H966" s="28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spans="1:26" ht="15.75" customHeight="1">
      <c r="A967" s="28"/>
      <c r="B967" s="27"/>
      <c r="C967" s="130"/>
      <c r="D967" s="130"/>
      <c r="E967" s="130"/>
      <c r="F967" s="130"/>
      <c r="G967" s="130"/>
      <c r="H967" s="28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spans="1:26" ht="15.75" customHeight="1">
      <c r="A968" s="28"/>
      <c r="B968" s="27"/>
      <c r="C968" s="130"/>
      <c r="D968" s="130"/>
      <c r="E968" s="130"/>
      <c r="F968" s="130"/>
      <c r="G968" s="130"/>
      <c r="H968" s="28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spans="1:26" ht="15.75" customHeight="1">
      <c r="A969" s="28"/>
      <c r="B969" s="27"/>
      <c r="C969" s="130"/>
      <c r="D969" s="130"/>
      <c r="E969" s="130"/>
      <c r="F969" s="130"/>
      <c r="G969" s="130"/>
      <c r="H969" s="28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spans="1:26" ht="15.75" customHeight="1">
      <c r="A970" s="28"/>
      <c r="B970" s="27"/>
      <c r="C970" s="130"/>
      <c r="D970" s="130"/>
      <c r="E970" s="130"/>
      <c r="F970" s="130"/>
      <c r="G970" s="130"/>
      <c r="H970" s="28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spans="1:26" ht="15.75" customHeight="1">
      <c r="A971" s="28"/>
      <c r="B971" s="27"/>
      <c r="C971" s="130"/>
      <c r="D971" s="130"/>
      <c r="E971" s="130"/>
      <c r="F971" s="130"/>
      <c r="G971" s="130"/>
      <c r="H971" s="28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spans="1:26" ht="15.75" customHeight="1">
      <c r="A972" s="28"/>
      <c r="B972" s="27"/>
      <c r="C972" s="130"/>
      <c r="D972" s="130"/>
      <c r="E972" s="130"/>
      <c r="F972" s="130"/>
      <c r="G972" s="130"/>
      <c r="H972" s="28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spans="1:26" ht="15.75" customHeight="1">
      <c r="A973" s="28"/>
      <c r="B973" s="27"/>
      <c r="C973" s="130"/>
      <c r="D973" s="130"/>
      <c r="E973" s="130"/>
      <c r="F973" s="130"/>
      <c r="G973" s="130"/>
      <c r="H973" s="28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spans="1:26" ht="15.75" customHeight="1">
      <c r="A974" s="28"/>
      <c r="B974" s="27"/>
      <c r="C974" s="130"/>
      <c r="D974" s="130"/>
      <c r="E974" s="130"/>
      <c r="F974" s="130"/>
      <c r="G974" s="130"/>
      <c r="H974" s="28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spans="1:26" ht="15.75" customHeight="1">
      <c r="A975" s="28"/>
      <c r="B975" s="27"/>
      <c r="C975" s="130"/>
      <c r="D975" s="130"/>
      <c r="E975" s="130"/>
      <c r="F975" s="130"/>
      <c r="G975" s="130"/>
      <c r="H975" s="28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spans="1:26" ht="15.75" customHeight="1">
      <c r="A976" s="28"/>
      <c r="B976" s="27"/>
      <c r="C976" s="130"/>
      <c r="D976" s="130"/>
      <c r="E976" s="130"/>
      <c r="F976" s="130"/>
      <c r="G976" s="130"/>
      <c r="H976" s="28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spans="1:26" ht="15.75" customHeight="1">
      <c r="A977" s="28"/>
      <c r="B977" s="27"/>
      <c r="C977" s="130"/>
      <c r="D977" s="130"/>
      <c r="E977" s="130"/>
      <c r="F977" s="130"/>
      <c r="G977" s="130"/>
      <c r="H977" s="28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spans="1:26" ht="15.75" customHeight="1">
      <c r="A978" s="28"/>
      <c r="B978" s="27"/>
      <c r="C978" s="130"/>
      <c r="D978" s="130"/>
      <c r="E978" s="130"/>
      <c r="F978" s="130"/>
      <c r="G978" s="130"/>
      <c r="H978" s="28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spans="1:26" ht="15.75" customHeight="1">
      <c r="A979" s="28"/>
      <c r="B979" s="27"/>
      <c r="C979" s="130"/>
      <c r="D979" s="130"/>
      <c r="E979" s="130"/>
      <c r="F979" s="130"/>
      <c r="G979" s="130"/>
      <c r="H979" s="28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spans="1:26" ht="15.75" customHeight="1">
      <c r="A980" s="28"/>
      <c r="B980" s="27"/>
      <c r="C980" s="130"/>
      <c r="D980" s="130"/>
      <c r="E980" s="130"/>
      <c r="F980" s="130"/>
      <c r="G980" s="130"/>
      <c r="H980" s="28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spans="1:26" ht="15.75" customHeight="1">
      <c r="A981" s="28"/>
      <c r="B981" s="27"/>
      <c r="C981" s="130"/>
      <c r="D981" s="130"/>
      <c r="E981" s="130"/>
      <c r="F981" s="130"/>
      <c r="G981" s="130"/>
      <c r="H981" s="28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spans="1:26" ht="15.75" customHeight="1">
      <c r="A982" s="28"/>
      <c r="B982" s="27"/>
      <c r="C982" s="130"/>
      <c r="D982" s="130"/>
      <c r="E982" s="130"/>
      <c r="F982" s="130"/>
      <c r="G982" s="130"/>
      <c r="H982" s="28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spans="1:26" ht="15.75" customHeight="1">
      <c r="A983" s="28"/>
      <c r="B983" s="27"/>
      <c r="C983" s="130"/>
      <c r="D983" s="130"/>
      <c r="E983" s="130"/>
      <c r="F983" s="130"/>
      <c r="G983" s="130"/>
      <c r="H983" s="28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spans="1:26" ht="15.75" customHeight="1">
      <c r="A984" s="28"/>
      <c r="B984" s="27"/>
      <c r="C984" s="130"/>
      <c r="D984" s="130"/>
      <c r="E984" s="130"/>
      <c r="F984" s="130"/>
      <c r="G984" s="130"/>
      <c r="H984" s="28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spans="1:26" ht="15.75" customHeight="1">
      <c r="A985" s="28"/>
      <c r="B985" s="27"/>
      <c r="C985" s="130"/>
      <c r="D985" s="130"/>
      <c r="E985" s="130"/>
      <c r="F985" s="130"/>
      <c r="G985" s="130"/>
      <c r="H985" s="28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spans="1:26" ht="15.75" customHeight="1">
      <c r="A986" s="28"/>
      <c r="B986" s="27"/>
      <c r="C986" s="130"/>
      <c r="D986" s="130"/>
      <c r="E986" s="130"/>
      <c r="F986" s="130"/>
      <c r="G986" s="130"/>
      <c r="H986" s="28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spans="1:26" ht="15.75" customHeight="1">
      <c r="A987" s="28"/>
      <c r="B987" s="27"/>
      <c r="C987" s="130"/>
      <c r="D987" s="130"/>
      <c r="E987" s="130"/>
      <c r="F987" s="130"/>
      <c r="G987" s="130"/>
      <c r="H987" s="28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spans="1:26" ht="15.75" customHeight="1">
      <c r="A988" s="28"/>
      <c r="B988" s="27"/>
      <c r="C988" s="130"/>
      <c r="D988" s="130"/>
      <c r="E988" s="130"/>
      <c r="F988" s="130"/>
      <c r="G988" s="130"/>
      <c r="H988" s="28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spans="1:26" ht="15.75" customHeight="1">
      <c r="A989" s="28"/>
      <c r="B989" s="27"/>
      <c r="C989" s="130"/>
      <c r="D989" s="130"/>
      <c r="E989" s="130"/>
      <c r="F989" s="130"/>
      <c r="G989" s="130"/>
      <c r="H989" s="28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spans="1:26" ht="15.75" customHeight="1">
      <c r="A990" s="28"/>
      <c r="B990" s="27"/>
      <c r="C990" s="130"/>
      <c r="D990" s="130"/>
      <c r="E990" s="130"/>
      <c r="F990" s="130"/>
      <c r="G990" s="130"/>
      <c r="H990" s="28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spans="1:26" ht="15.75" customHeight="1">
      <c r="A991" s="28"/>
      <c r="B991" s="27"/>
      <c r="C991" s="130"/>
      <c r="D991" s="130"/>
      <c r="E991" s="130"/>
      <c r="F991" s="130"/>
      <c r="G991" s="130"/>
      <c r="H991" s="28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spans="1:26" ht="15.75" customHeight="1">
      <c r="A992" s="28"/>
      <c r="B992" s="27"/>
      <c r="C992" s="130"/>
      <c r="D992" s="130"/>
      <c r="E992" s="130"/>
      <c r="F992" s="130"/>
      <c r="G992" s="130"/>
      <c r="H992" s="28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spans="1:26" ht="15.75" customHeight="1">
      <c r="A993" s="28"/>
      <c r="B993" s="27"/>
      <c r="C993" s="130"/>
      <c r="D993" s="130"/>
      <c r="E993" s="130"/>
      <c r="F993" s="130"/>
      <c r="G993" s="130"/>
      <c r="H993" s="28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spans="1:26" ht="15.75" customHeight="1">
      <c r="A994" s="28"/>
      <c r="B994" s="27"/>
      <c r="C994" s="130"/>
      <c r="D994" s="130"/>
      <c r="E994" s="130"/>
      <c r="F994" s="130"/>
      <c r="G994" s="130"/>
      <c r="H994" s="28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spans="1:26" ht="15.75" customHeight="1">
      <c r="A995" s="28"/>
      <c r="B995" s="27"/>
      <c r="C995" s="130"/>
      <c r="D995" s="130"/>
      <c r="E995" s="130"/>
      <c r="F995" s="130"/>
      <c r="G995" s="130"/>
      <c r="H995" s="28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spans="1:26" ht="15.75" customHeight="1">
      <c r="A996" s="28"/>
      <c r="B996" s="27"/>
      <c r="C996" s="130"/>
      <c r="D996" s="130"/>
      <c r="E996" s="130"/>
      <c r="F996" s="130"/>
      <c r="G996" s="130"/>
      <c r="H996" s="28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spans="1:26" ht="15.75" customHeight="1">
      <c r="A997" s="28"/>
      <c r="B997" s="27"/>
      <c r="C997" s="130"/>
      <c r="D997" s="130"/>
      <c r="E997" s="130"/>
      <c r="F997" s="130"/>
      <c r="G997" s="130"/>
      <c r="H997" s="28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spans="1:26" ht="15.75" customHeight="1">
      <c r="A998" s="28"/>
      <c r="B998" s="27"/>
      <c r="C998" s="130"/>
      <c r="D998" s="130"/>
      <c r="E998" s="130"/>
      <c r="F998" s="130"/>
      <c r="G998" s="130"/>
      <c r="H998" s="28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spans="1:26" ht="15.75" customHeight="1">
      <c r="A999" s="28"/>
      <c r="B999" s="27"/>
      <c r="C999" s="130"/>
      <c r="D999" s="130"/>
      <c r="E999" s="130"/>
      <c r="F999" s="130"/>
      <c r="G999" s="130"/>
      <c r="H999" s="28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spans="1:26" ht="15.75" customHeight="1">
      <c r="A1000" s="28"/>
      <c r="B1000" s="27"/>
      <c r="C1000" s="130"/>
      <c r="D1000" s="130"/>
      <c r="E1000" s="130"/>
      <c r="F1000" s="130"/>
      <c r="G1000" s="130"/>
      <c r="H1000" s="28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2">
    <mergeCell ref="I26:J26"/>
    <mergeCell ref="B24:C24"/>
    <mergeCell ref="I25:J25"/>
    <mergeCell ref="K25:M25"/>
    <mergeCell ref="J12:J14"/>
    <mergeCell ref="K12:M13"/>
    <mergeCell ref="E13:E14"/>
    <mergeCell ref="F13:F14"/>
    <mergeCell ref="G13:G14"/>
    <mergeCell ref="B15:C15"/>
    <mergeCell ref="E15:G15"/>
    <mergeCell ref="K15:M15"/>
    <mergeCell ref="A1:B1"/>
    <mergeCell ref="K1:M1"/>
    <mergeCell ref="A3:M3"/>
    <mergeCell ref="L5:M5"/>
    <mergeCell ref="A12:A14"/>
    <mergeCell ref="B12:C14"/>
    <mergeCell ref="D12:D14"/>
    <mergeCell ref="E12:G12"/>
    <mergeCell ref="H12:H13"/>
    <mergeCell ref="I12:I14"/>
  </mergeCells>
  <pageMargins left="0.7" right="0.7" top="0.75" bottom="0.75" header="0" footer="0"/>
  <pageSetup orientation="landscape" r:id="rId1"/>
  <headerFooter>
    <oddFooter>&amp;CHalaman &amp;P dari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6"/>
  <sheetViews>
    <sheetView showGridLines="0" workbookViewId="0">
      <selection activeCell="D9" sqref="D9"/>
    </sheetView>
  </sheetViews>
  <sheetFormatPr defaultColWidth="14.42578125" defaultRowHeight="15" customHeight="1"/>
  <cols>
    <col min="1" max="1" width="4.85546875" customWidth="1"/>
    <col min="2" max="2" width="20.140625" customWidth="1"/>
    <col min="3" max="3" width="1.5703125" customWidth="1"/>
    <col min="4" max="4" width="12.85546875" customWidth="1"/>
    <col min="5" max="6" width="8.28515625" customWidth="1"/>
    <col min="7" max="7" width="12" bestFit="1" customWidth="1"/>
    <col min="8" max="8" width="15.85546875" customWidth="1"/>
    <col min="9" max="9" width="12.85546875" customWidth="1"/>
    <col min="10" max="10" width="12.7109375" customWidth="1"/>
    <col min="11" max="11" width="13.85546875" customWidth="1"/>
    <col min="12" max="17" width="9.140625" customWidth="1"/>
    <col min="18" max="26" width="8" customWidth="1"/>
  </cols>
  <sheetData>
    <row r="1" spans="1:26">
      <c r="A1" s="572"/>
      <c r="B1" s="573"/>
      <c r="C1" s="3"/>
      <c r="D1" s="3"/>
      <c r="E1" s="7"/>
      <c r="F1" s="7"/>
      <c r="G1" s="7"/>
      <c r="H1" s="7"/>
      <c r="I1" s="594" t="str">
        <f>'Form 1.9'!F2</f>
        <v>Self Assessment</v>
      </c>
      <c r="J1" s="575"/>
      <c r="K1" s="576"/>
      <c r="L1" s="9"/>
      <c r="M1" s="13"/>
      <c r="N1" s="3"/>
      <c r="O1" s="3"/>
      <c r="P1" s="3"/>
      <c r="Q1" s="1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11"/>
      <c r="B2" s="11"/>
      <c r="C2" s="3"/>
      <c r="D2" s="3"/>
      <c r="E2" s="7"/>
      <c r="F2" s="7"/>
      <c r="G2" s="7"/>
      <c r="H2" s="7"/>
      <c r="I2" s="9"/>
      <c r="J2" s="68"/>
      <c r="K2" s="68"/>
      <c r="L2" s="9"/>
      <c r="M2" s="13"/>
      <c r="N2" s="3"/>
      <c r="O2" s="3"/>
      <c r="P2" s="3"/>
      <c r="Q2" s="13"/>
      <c r="R2" s="3"/>
      <c r="S2" s="3"/>
      <c r="T2" s="3"/>
      <c r="U2" s="3"/>
      <c r="V2" s="3"/>
      <c r="W2" s="3"/>
      <c r="X2" s="3"/>
      <c r="Y2" s="3"/>
      <c r="Z2" s="3"/>
    </row>
    <row r="3" spans="1:26" ht="18" customHeight="1">
      <c r="A3" s="580" t="s">
        <v>167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5"/>
      <c r="M3" s="15"/>
      <c r="N3" s="15"/>
      <c r="O3" s="15"/>
      <c r="P3" s="15"/>
      <c r="Q3" s="15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595"/>
      <c r="B4" s="573"/>
      <c r="C4" s="573"/>
      <c r="D4" s="573"/>
      <c r="E4" s="573"/>
      <c r="F4" s="573"/>
      <c r="G4" s="573"/>
      <c r="H4" s="573"/>
      <c r="I4" s="15"/>
      <c r="J4" s="15"/>
      <c r="K4" s="15"/>
      <c r="L4" s="15"/>
      <c r="M4" s="15"/>
      <c r="N4" s="15"/>
      <c r="O4" s="15"/>
      <c r="P4" s="15"/>
      <c r="Q4" s="15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 thickBot="1">
      <c r="A5" s="16"/>
      <c r="B5" s="17"/>
      <c r="C5" s="17"/>
      <c r="D5" s="17"/>
      <c r="E5" s="69"/>
      <c r="F5" s="69"/>
      <c r="G5" s="69"/>
      <c r="H5" s="69"/>
      <c r="I5" s="17"/>
      <c r="J5" s="581"/>
      <c r="K5" s="582"/>
      <c r="L5" s="15"/>
      <c r="M5" s="15"/>
      <c r="N5" s="15"/>
      <c r="O5" s="15"/>
      <c r="P5" s="15"/>
      <c r="Q5" s="15"/>
      <c r="R5" s="3"/>
      <c r="S5" s="3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4"/>
      <c r="C6" s="23" t="s">
        <v>9</v>
      </c>
      <c r="D6" s="70" t="str">
        <f>'Form 1.9'!E8</f>
        <v>PT. Cahaya Hasil Cemerlang Multi Manufaktur</v>
      </c>
      <c r="E6" s="23"/>
      <c r="F6" s="23"/>
      <c r="G6" s="24"/>
      <c r="H6" s="24"/>
      <c r="I6" s="24"/>
      <c r="J6" s="24"/>
      <c r="K6" s="25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3"/>
      <c r="C7" s="7" t="s">
        <v>9</v>
      </c>
      <c r="D7" s="66" t="str">
        <f>'Form 1.9'!E10</f>
        <v>ZOI</v>
      </c>
      <c r="E7" s="7"/>
      <c r="F7" s="7"/>
      <c r="G7" s="3"/>
      <c r="H7" s="3"/>
      <c r="I7" s="3"/>
      <c r="J7" s="3"/>
      <c r="K7" s="30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3"/>
      <c r="C8" s="7" t="s">
        <v>9</v>
      </c>
      <c r="D8" s="66" t="str">
        <f>'Form 1.9'!E11</f>
        <v>Surgical Lamp Pendant Series</v>
      </c>
      <c r="E8" s="7"/>
      <c r="F8" s="7"/>
      <c r="G8" s="3"/>
      <c r="H8" s="3"/>
      <c r="I8" s="3"/>
      <c r="J8" s="3"/>
      <c r="K8" s="30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3"/>
      <c r="C9" s="7" t="s">
        <v>9</v>
      </c>
      <c r="D9" s="66" t="str">
        <f>'Form 1.9'!E12</f>
        <v>Perangkat Bantu Bedah berupa lampu bedah</v>
      </c>
      <c r="E9" s="7"/>
      <c r="F9" s="7"/>
      <c r="G9" s="3"/>
      <c r="H9" s="3"/>
      <c r="I9" s="3"/>
      <c r="J9" s="3"/>
      <c r="K9" s="30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3"/>
      <c r="C10" s="7" t="s">
        <v>9</v>
      </c>
      <c r="D10" s="66">
        <f>'Form 1.9'!E13</f>
        <v>0</v>
      </c>
      <c r="E10" s="7"/>
      <c r="F10" s="7"/>
      <c r="G10" s="3"/>
      <c r="H10" s="3"/>
      <c r="I10" s="3"/>
      <c r="J10" s="3"/>
      <c r="K10" s="30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>
      <c r="A11" s="31"/>
      <c r="B11" s="71"/>
      <c r="C11" s="71"/>
      <c r="D11" s="32"/>
      <c r="E11" s="45"/>
      <c r="F11" s="45"/>
      <c r="G11" s="45"/>
      <c r="H11" s="71"/>
      <c r="I11" s="33"/>
      <c r="J11" s="33"/>
      <c r="K11" s="72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>
      <c r="A12" s="567" t="s">
        <v>6</v>
      </c>
      <c r="B12" s="596" t="s">
        <v>13</v>
      </c>
      <c r="C12" s="558"/>
      <c r="D12" s="39" t="s">
        <v>14</v>
      </c>
      <c r="E12" s="561" t="s">
        <v>42</v>
      </c>
      <c r="F12" s="561" t="s">
        <v>43</v>
      </c>
      <c r="G12" s="561" t="s">
        <v>44</v>
      </c>
      <c r="H12" s="566" t="s">
        <v>45</v>
      </c>
      <c r="I12" s="584" t="s">
        <v>18</v>
      </c>
      <c r="J12" s="585"/>
      <c r="K12" s="586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>
      <c r="A13" s="568"/>
      <c r="B13" s="597"/>
      <c r="C13" s="560"/>
      <c r="D13" s="571" t="s">
        <v>20</v>
      </c>
      <c r="E13" s="562"/>
      <c r="F13" s="562"/>
      <c r="G13" s="562"/>
      <c r="H13" s="562"/>
      <c r="I13" s="587" t="s">
        <v>21</v>
      </c>
      <c r="J13" s="588"/>
      <c r="K13" s="58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>
      <c r="A14" s="568"/>
      <c r="B14" s="597"/>
      <c r="C14" s="560"/>
      <c r="D14" s="562"/>
      <c r="E14" s="73" t="s">
        <v>46</v>
      </c>
      <c r="F14" s="562"/>
      <c r="G14" s="74" t="s">
        <v>21</v>
      </c>
      <c r="H14" s="562"/>
      <c r="I14" s="5" t="s">
        <v>23</v>
      </c>
      <c r="J14" s="5" t="s">
        <v>24</v>
      </c>
      <c r="K14" s="75" t="s">
        <v>25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>
      <c r="A15" s="42" t="s">
        <v>26</v>
      </c>
      <c r="B15" s="45" t="s">
        <v>27</v>
      </c>
      <c r="C15" s="43"/>
      <c r="D15" s="44" t="s">
        <v>28</v>
      </c>
      <c r="E15" s="44" t="s">
        <v>29</v>
      </c>
      <c r="F15" s="44" t="s">
        <v>30</v>
      </c>
      <c r="G15" s="44" t="s">
        <v>31</v>
      </c>
      <c r="H15" s="46" t="s">
        <v>32</v>
      </c>
      <c r="I15" s="593" t="s">
        <v>33</v>
      </c>
      <c r="J15" s="555"/>
      <c r="K15" s="556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4.5" customHeight="1" thickBot="1">
      <c r="A16" s="76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33.75">
      <c r="A17" s="478">
        <v>1</v>
      </c>
      <c r="B17" s="480" t="s">
        <v>220</v>
      </c>
      <c r="C17" s="481"/>
      <c r="D17" s="482" t="s">
        <v>221</v>
      </c>
      <c r="E17" s="483">
        <v>1</v>
      </c>
      <c r="F17" s="484">
        <v>1</v>
      </c>
      <c r="G17" s="485"/>
      <c r="H17" s="398">
        <v>1</v>
      </c>
      <c r="I17" s="418">
        <f t="shared" ref="I17:I18" si="0">E17*F17*G17*H17</f>
        <v>0</v>
      </c>
      <c r="J17" s="471">
        <f t="shared" ref="J17" si="1">(1-E17)*F17*G17*H17</f>
        <v>0</v>
      </c>
      <c r="K17" s="486">
        <f t="shared" ref="K17" si="2">SUM(I17:J17)</f>
        <v>0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19.5" customHeight="1">
      <c r="A18" s="479">
        <v>2</v>
      </c>
      <c r="B18" s="487" t="s">
        <v>222</v>
      </c>
      <c r="C18" s="182"/>
      <c r="D18" s="5" t="s">
        <v>223</v>
      </c>
      <c r="E18" s="93">
        <v>1</v>
      </c>
      <c r="F18" s="126">
        <v>1</v>
      </c>
      <c r="G18" s="477"/>
      <c r="H18" s="381">
        <v>1</v>
      </c>
      <c r="I18" s="418">
        <f t="shared" si="0"/>
        <v>0</v>
      </c>
      <c r="J18" s="418">
        <f t="shared" ref="J18" si="3">(1-E18)*F18*G18*H18</f>
        <v>0</v>
      </c>
      <c r="K18" s="488">
        <f t="shared" ref="K18" si="4">SUM(I18:J18)</f>
        <v>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9.5" customHeight="1" thickBot="1">
      <c r="A19" s="479">
        <v>3</v>
      </c>
      <c r="B19" s="489"/>
      <c r="C19" s="490"/>
      <c r="D19" s="389"/>
      <c r="E19" s="491"/>
      <c r="F19" s="492"/>
      <c r="G19" s="493"/>
      <c r="H19" s="403"/>
      <c r="I19" s="402"/>
      <c r="J19" s="402"/>
      <c r="K19" s="40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9.5" customHeight="1" thickBot="1">
      <c r="A20" s="98"/>
      <c r="B20" s="668" t="s">
        <v>37</v>
      </c>
      <c r="C20" s="564"/>
      <c r="D20" s="185"/>
      <c r="E20" s="187"/>
      <c r="F20" s="187"/>
      <c r="G20" s="387"/>
      <c r="H20" s="387"/>
      <c r="I20" s="464">
        <f>SUM(I17:I19)</f>
        <v>0</v>
      </c>
      <c r="J20" s="464">
        <f t="shared" ref="J20" si="5">SUM(J17:J19)</f>
        <v>0</v>
      </c>
      <c r="K20" s="465">
        <f>I20+J20</f>
        <v>0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7"/>
      <c r="B21" s="3"/>
      <c r="C21" s="3"/>
      <c r="D21" s="3"/>
      <c r="E21" s="7"/>
      <c r="F21" s="7"/>
      <c r="G21" s="7"/>
      <c r="H21" s="4"/>
      <c r="I21" s="9"/>
      <c r="J21" s="9"/>
      <c r="K21" s="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65"/>
      <c r="B22" s="66" t="s">
        <v>38</v>
      </c>
      <c r="C22" s="3"/>
      <c r="D22" s="3"/>
      <c r="E22" s="7"/>
      <c r="F22" s="7"/>
      <c r="G22" s="7"/>
      <c r="H22" s="4"/>
      <c r="I22" s="9"/>
      <c r="J22" s="9"/>
      <c r="K22" s="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67">
        <v>1</v>
      </c>
      <c r="B23" s="66" t="s">
        <v>133</v>
      </c>
      <c r="C23" s="3"/>
      <c r="D23" s="3"/>
      <c r="E23" s="7"/>
      <c r="F23" s="7"/>
      <c r="G23" s="7"/>
      <c r="H23" s="4"/>
      <c r="I23" s="9"/>
      <c r="J23" s="9"/>
      <c r="K23" s="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67">
        <v>2</v>
      </c>
      <c r="B24" s="66" t="s">
        <v>40</v>
      </c>
      <c r="C24" s="3"/>
      <c r="D24" s="3"/>
      <c r="E24" s="7"/>
      <c r="F24" s="7"/>
      <c r="G24" s="7"/>
      <c r="H24" s="4"/>
      <c r="I24" s="9"/>
      <c r="J24" s="9"/>
      <c r="K24" s="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7"/>
      <c r="B25" s="3"/>
      <c r="C25" s="3"/>
      <c r="D25" s="3"/>
      <c r="E25" s="7"/>
      <c r="F25" s="7"/>
      <c r="G25" s="7"/>
      <c r="H25" s="4"/>
      <c r="I25" s="9"/>
      <c r="J25" s="9"/>
      <c r="K25" s="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7"/>
      <c r="B26" s="3"/>
      <c r="C26" s="3"/>
      <c r="D26" s="3"/>
      <c r="E26" s="7"/>
      <c r="F26" s="7"/>
      <c r="G26" s="7"/>
      <c r="H26" s="4"/>
      <c r="I26" s="9"/>
      <c r="J26" s="9"/>
      <c r="K26" s="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7"/>
      <c r="B27" s="3"/>
      <c r="C27" s="3"/>
      <c r="D27" s="3"/>
      <c r="E27" s="7"/>
      <c r="F27" s="7"/>
      <c r="G27" s="7"/>
      <c r="H27" s="4"/>
      <c r="I27" s="9"/>
      <c r="J27" s="9"/>
      <c r="K27" s="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7"/>
      <c r="B28" s="3"/>
      <c r="C28" s="3"/>
      <c r="D28" s="3"/>
      <c r="E28" s="7"/>
      <c r="F28" s="7"/>
      <c r="G28" s="7"/>
      <c r="H28" s="4"/>
      <c r="I28" s="9"/>
      <c r="J28" s="9"/>
      <c r="K28" s="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7"/>
      <c r="B29" s="3"/>
      <c r="C29" s="3"/>
      <c r="D29" s="3"/>
      <c r="E29" s="7"/>
      <c r="F29" s="7"/>
      <c r="G29" s="7"/>
      <c r="H29" s="4"/>
      <c r="I29" s="9"/>
      <c r="J29" s="9"/>
      <c r="K29" s="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7"/>
      <c r="B30" s="3"/>
      <c r="C30" s="3"/>
      <c r="D30" s="3"/>
      <c r="E30" s="7"/>
      <c r="F30" s="7"/>
      <c r="G30" s="7"/>
      <c r="H30" s="4"/>
      <c r="I30" s="9"/>
      <c r="J30" s="9"/>
      <c r="K30" s="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7"/>
      <c r="B31" s="3"/>
      <c r="C31" s="3"/>
      <c r="D31" s="3"/>
      <c r="E31" s="7"/>
      <c r="F31" s="7"/>
      <c r="G31" s="7"/>
      <c r="H31" s="4"/>
      <c r="I31" s="9"/>
      <c r="J31" s="9"/>
      <c r="K31" s="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7"/>
      <c r="B32" s="3"/>
      <c r="C32" s="3"/>
      <c r="D32" s="3"/>
      <c r="E32" s="7"/>
      <c r="F32" s="7"/>
      <c r="G32" s="7"/>
      <c r="H32" s="4"/>
      <c r="I32" s="9"/>
      <c r="J32" s="9"/>
      <c r="K32" s="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7"/>
      <c r="B33" s="3"/>
      <c r="C33" s="3"/>
      <c r="D33" s="3"/>
      <c r="E33" s="7"/>
      <c r="F33" s="7"/>
      <c r="G33" s="102"/>
      <c r="H33" s="4"/>
      <c r="I33" s="9"/>
      <c r="J33" s="9"/>
      <c r="K33" s="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7"/>
      <c r="B34" s="3"/>
      <c r="C34" s="3"/>
      <c r="D34" s="3"/>
      <c r="E34" s="7"/>
      <c r="F34" s="7"/>
      <c r="G34" s="102"/>
      <c r="H34" s="4"/>
      <c r="I34" s="9"/>
      <c r="J34" s="9"/>
      <c r="K34" s="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7"/>
      <c r="B35" s="3"/>
      <c r="C35" s="3"/>
      <c r="D35" s="3"/>
      <c r="E35" s="7"/>
      <c r="F35" s="7"/>
      <c r="G35" s="7"/>
      <c r="H35" s="4"/>
      <c r="I35" s="9"/>
      <c r="J35" s="9"/>
      <c r="K35" s="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7"/>
      <c r="B36" s="3"/>
      <c r="C36" s="3"/>
      <c r="D36" s="3"/>
      <c r="E36" s="7"/>
      <c r="F36" s="7"/>
      <c r="G36" s="102"/>
      <c r="H36" s="4"/>
      <c r="I36" s="9"/>
      <c r="J36" s="9"/>
      <c r="K36" s="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7"/>
      <c r="B37" s="3"/>
      <c r="C37" s="3"/>
      <c r="D37" s="3"/>
      <c r="E37" s="7"/>
      <c r="F37" s="7"/>
      <c r="G37" s="7"/>
      <c r="H37" s="4"/>
      <c r="I37" s="9"/>
      <c r="J37" s="9"/>
      <c r="K37" s="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7"/>
      <c r="B38" s="3"/>
      <c r="C38" s="3"/>
      <c r="D38" s="3"/>
      <c r="E38" s="7"/>
      <c r="F38" s="7"/>
      <c r="G38" s="7"/>
      <c r="H38" s="4"/>
      <c r="I38" s="9"/>
      <c r="J38" s="9"/>
      <c r="K38" s="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7"/>
      <c r="B39" s="3"/>
      <c r="C39" s="3"/>
      <c r="D39" s="3"/>
      <c r="E39" s="7"/>
      <c r="F39" s="7"/>
      <c r="G39" s="7"/>
      <c r="H39" s="4"/>
      <c r="I39" s="9"/>
      <c r="J39" s="9"/>
      <c r="K39" s="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7"/>
      <c r="B40" s="3"/>
      <c r="C40" s="3"/>
      <c r="D40" s="3"/>
      <c r="E40" s="7"/>
      <c r="F40" s="7"/>
      <c r="G40" s="7"/>
      <c r="H40" s="4"/>
      <c r="I40" s="9"/>
      <c r="J40" s="9"/>
      <c r="K40" s="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7"/>
      <c r="B41" s="3"/>
      <c r="C41" s="3"/>
      <c r="D41" s="3"/>
      <c r="E41" s="7"/>
      <c r="F41" s="7"/>
      <c r="G41" s="7"/>
      <c r="H41" s="4"/>
      <c r="I41" s="9"/>
      <c r="J41" s="9"/>
      <c r="K41" s="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7"/>
      <c r="B42" s="3"/>
      <c r="C42" s="3"/>
      <c r="D42" s="3"/>
      <c r="E42" s="7"/>
      <c r="F42" s="7"/>
      <c r="G42" s="7"/>
      <c r="H42" s="4"/>
      <c r="I42" s="9"/>
      <c r="J42" s="9"/>
      <c r="K42" s="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7"/>
      <c r="B43" s="3"/>
      <c r="C43" s="3"/>
      <c r="D43" s="3"/>
      <c r="E43" s="7"/>
      <c r="F43" s="7"/>
      <c r="G43" s="7"/>
      <c r="H43" s="4"/>
      <c r="I43" s="9"/>
      <c r="J43" s="9"/>
      <c r="K43" s="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7"/>
      <c r="B44" s="3"/>
      <c r="C44" s="3"/>
      <c r="D44" s="3"/>
      <c r="E44" s="7"/>
      <c r="F44" s="7"/>
      <c r="G44" s="7"/>
      <c r="H44" s="4"/>
      <c r="I44" s="9"/>
      <c r="J44" s="9"/>
      <c r="K44" s="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7"/>
      <c r="B45" s="3"/>
      <c r="C45" s="3"/>
      <c r="D45" s="3"/>
      <c r="E45" s="7"/>
      <c r="F45" s="7"/>
      <c r="G45" s="7"/>
      <c r="H45" s="4"/>
      <c r="I45" s="9"/>
      <c r="J45" s="9"/>
      <c r="K45" s="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7"/>
      <c r="B46" s="4"/>
      <c r="C46" s="4"/>
      <c r="D46" s="3"/>
      <c r="E46" s="7"/>
      <c r="F46" s="7"/>
      <c r="G46" s="7"/>
      <c r="H46" s="4"/>
      <c r="I46" s="9"/>
      <c r="J46" s="9"/>
      <c r="K46" s="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7"/>
      <c r="B47" s="4"/>
      <c r="C47" s="4"/>
      <c r="D47" s="3"/>
      <c r="E47" s="7"/>
      <c r="F47" s="7"/>
      <c r="G47" s="7"/>
      <c r="H47" s="4"/>
      <c r="I47" s="9"/>
      <c r="J47" s="9"/>
      <c r="K47" s="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7"/>
      <c r="B48" s="4"/>
      <c r="C48" s="4"/>
      <c r="D48" s="3"/>
      <c r="E48" s="7"/>
      <c r="F48" s="7"/>
      <c r="G48" s="7"/>
      <c r="H48" s="4"/>
      <c r="I48" s="9"/>
      <c r="J48" s="9"/>
      <c r="K48" s="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7"/>
      <c r="B49" s="4"/>
      <c r="C49" s="4"/>
      <c r="D49" s="3"/>
      <c r="E49" s="7"/>
      <c r="F49" s="7"/>
      <c r="G49" s="7"/>
      <c r="H49" s="4"/>
      <c r="I49" s="9"/>
      <c r="J49" s="9"/>
      <c r="K49" s="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7"/>
      <c r="B50" s="4"/>
      <c r="C50" s="4"/>
      <c r="D50" s="3"/>
      <c r="E50" s="7"/>
      <c r="F50" s="7"/>
      <c r="G50" s="7"/>
      <c r="H50" s="4"/>
      <c r="I50" s="9"/>
      <c r="J50" s="9"/>
      <c r="K50" s="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7"/>
      <c r="B51" s="4"/>
      <c r="C51" s="4"/>
      <c r="D51" s="3"/>
      <c r="E51" s="7"/>
      <c r="F51" s="7"/>
      <c r="G51" s="7"/>
      <c r="H51" s="4"/>
      <c r="I51" s="9"/>
      <c r="J51" s="9"/>
      <c r="K51" s="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7"/>
      <c r="B52" s="4"/>
      <c r="C52" s="4"/>
      <c r="D52" s="3"/>
      <c r="E52" s="7"/>
      <c r="F52" s="7"/>
      <c r="G52" s="7"/>
      <c r="H52" s="4"/>
      <c r="I52" s="9"/>
      <c r="J52" s="9"/>
      <c r="K52" s="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7"/>
      <c r="B53" s="4"/>
      <c r="C53" s="4"/>
      <c r="D53" s="3"/>
      <c r="E53" s="7"/>
      <c r="F53" s="7"/>
      <c r="G53" s="7"/>
      <c r="H53" s="4"/>
      <c r="I53" s="9"/>
      <c r="J53" s="9"/>
      <c r="K53" s="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7"/>
      <c r="B54" s="4"/>
      <c r="C54" s="4"/>
      <c r="D54" s="3"/>
      <c r="E54" s="7"/>
      <c r="F54" s="7"/>
      <c r="G54" s="7"/>
      <c r="H54" s="4"/>
      <c r="I54" s="9"/>
      <c r="J54" s="9"/>
      <c r="K54" s="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7"/>
      <c r="B55" s="4"/>
      <c r="C55" s="4"/>
      <c r="D55" s="3"/>
      <c r="E55" s="7"/>
      <c r="F55" s="7"/>
      <c r="G55" s="7"/>
      <c r="H55" s="4"/>
      <c r="I55" s="9"/>
      <c r="J55" s="9"/>
      <c r="K55" s="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7"/>
      <c r="B56" s="4"/>
      <c r="C56" s="4"/>
      <c r="D56" s="3"/>
      <c r="E56" s="7"/>
      <c r="F56" s="7"/>
      <c r="G56" s="7"/>
      <c r="H56" s="4"/>
      <c r="I56" s="9"/>
      <c r="J56" s="9"/>
      <c r="K56" s="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7"/>
      <c r="B57" s="4"/>
      <c r="C57" s="4"/>
      <c r="D57" s="3"/>
      <c r="E57" s="7"/>
      <c r="F57" s="7"/>
      <c r="G57" s="7"/>
      <c r="H57" s="4"/>
      <c r="I57" s="9"/>
      <c r="J57" s="9"/>
      <c r="K57" s="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7"/>
      <c r="B58" s="4"/>
      <c r="C58" s="4"/>
      <c r="D58" s="3"/>
      <c r="E58" s="7"/>
      <c r="F58" s="7"/>
      <c r="G58" s="7"/>
      <c r="H58" s="4"/>
      <c r="I58" s="9"/>
      <c r="J58" s="9"/>
      <c r="K58" s="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7"/>
      <c r="B59" s="4"/>
      <c r="C59" s="4"/>
      <c r="D59" s="3"/>
      <c r="E59" s="7"/>
      <c r="F59" s="7"/>
      <c r="G59" s="7"/>
      <c r="H59" s="4"/>
      <c r="I59" s="9"/>
      <c r="J59" s="9"/>
      <c r="K59" s="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7"/>
      <c r="B60" s="4"/>
      <c r="C60" s="4"/>
      <c r="D60" s="3"/>
      <c r="E60" s="7"/>
      <c r="F60" s="7"/>
      <c r="G60" s="7"/>
      <c r="H60" s="4"/>
      <c r="I60" s="9"/>
      <c r="J60" s="9"/>
      <c r="K60" s="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7"/>
      <c r="B61" s="4"/>
      <c r="C61" s="4"/>
      <c r="D61" s="3"/>
      <c r="E61" s="7"/>
      <c r="F61" s="7"/>
      <c r="G61" s="7"/>
      <c r="H61" s="4"/>
      <c r="I61" s="9"/>
      <c r="J61" s="9"/>
      <c r="K61" s="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7"/>
      <c r="B62" s="4"/>
      <c r="C62" s="4"/>
      <c r="D62" s="3"/>
      <c r="E62" s="7"/>
      <c r="F62" s="7"/>
      <c r="G62" s="7"/>
      <c r="H62" s="4"/>
      <c r="I62" s="9"/>
      <c r="J62" s="9"/>
      <c r="K62" s="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7"/>
      <c r="B63" s="4"/>
      <c r="C63" s="4"/>
      <c r="D63" s="3"/>
      <c r="E63" s="7"/>
      <c r="F63" s="7"/>
      <c r="G63" s="7"/>
      <c r="H63" s="4"/>
      <c r="I63" s="9"/>
      <c r="J63" s="9"/>
      <c r="K63" s="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7"/>
      <c r="B64" s="4"/>
      <c r="C64" s="4"/>
      <c r="D64" s="3"/>
      <c r="E64" s="7"/>
      <c r="F64" s="7"/>
      <c r="G64" s="7"/>
      <c r="H64" s="4"/>
      <c r="I64" s="9"/>
      <c r="J64" s="9"/>
      <c r="K64" s="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7"/>
      <c r="B65" s="4"/>
      <c r="C65" s="4"/>
      <c r="D65" s="3"/>
      <c r="E65" s="7"/>
      <c r="F65" s="7"/>
      <c r="G65" s="7"/>
      <c r="H65" s="4"/>
      <c r="I65" s="9"/>
      <c r="J65" s="9"/>
      <c r="K65" s="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7"/>
      <c r="B66" s="4"/>
      <c r="C66" s="4"/>
      <c r="D66" s="3"/>
      <c r="E66" s="7"/>
      <c r="F66" s="7"/>
      <c r="G66" s="7"/>
      <c r="H66" s="4"/>
      <c r="I66" s="9"/>
      <c r="J66" s="9"/>
      <c r="K66" s="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7"/>
      <c r="B67" s="4"/>
      <c r="C67" s="4"/>
      <c r="D67" s="3"/>
      <c r="E67" s="7"/>
      <c r="F67" s="7"/>
      <c r="G67" s="7"/>
      <c r="H67" s="4"/>
      <c r="I67" s="9"/>
      <c r="J67" s="9"/>
      <c r="K67" s="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7"/>
      <c r="B68" s="4"/>
      <c r="C68" s="4"/>
      <c r="D68" s="3"/>
      <c r="E68" s="7"/>
      <c r="F68" s="7"/>
      <c r="G68" s="7"/>
      <c r="H68" s="4"/>
      <c r="I68" s="9"/>
      <c r="J68" s="9"/>
      <c r="K68" s="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7"/>
      <c r="B69" s="4"/>
      <c r="C69" s="4"/>
      <c r="D69" s="3"/>
      <c r="E69" s="7"/>
      <c r="F69" s="7"/>
      <c r="G69" s="7"/>
      <c r="H69" s="4"/>
      <c r="I69" s="9"/>
      <c r="J69" s="9"/>
      <c r="K69" s="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7"/>
      <c r="B70" s="4"/>
      <c r="C70" s="4"/>
      <c r="D70" s="3"/>
      <c r="E70" s="7"/>
      <c r="F70" s="7"/>
      <c r="G70" s="7"/>
      <c r="H70" s="4"/>
      <c r="I70" s="9"/>
      <c r="J70" s="9"/>
      <c r="K70" s="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7"/>
      <c r="B71" s="4"/>
      <c r="C71" s="4"/>
      <c r="D71" s="3"/>
      <c r="E71" s="7"/>
      <c r="F71" s="7"/>
      <c r="G71" s="7"/>
      <c r="H71" s="4"/>
      <c r="I71" s="9"/>
      <c r="J71" s="9"/>
      <c r="K71" s="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7"/>
      <c r="B72" s="4"/>
      <c r="C72" s="4"/>
      <c r="D72" s="3"/>
      <c r="E72" s="7"/>
      <c r="F72" s="7"/>
      <c r="G72" s="7"/>
      <c r="H72" s="4"/>
      <c r="I72" s="9"/>
      <c r="J72" s="9"/>
      <c r="K72" s="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7"/>
      <c r="B73" s="4"/>
      <c r="C73" s="4"/>
      <c r="D73" s="3"/>
      <c r="E73" s="7"/>
      <c r="F73" s="7"/>
      <c r="G73" s="7"/>
      <c r="H73" s="4"/>
      <c r="I73" s="9"/>
      <c r="J73" s="9"/>
      <c r="K73" s="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7"/>
      <c r="B74" s="4"/>
      <c r="C74" s="4"/>
      <c r="D74" s="3"/>
      <c r="E74" s="7"/>
      <c r="F74" s="7"/>
      <c r="G74" s="7"/>
      <c r="H74" s="4"/>
      <c r="I74" s="9"/>
      <c r="J74" s="9"/>
      <c r="K74" s="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7"/>
      <c r="B75" s="4"/>
      <c r="C75" s="4"/>
      <c r="D75" s="3"/>
      <c r="E75" s="7"/>
      <c r="F75" s="7"/>
      <c r="G75" s="7"/>
      <c r="H75" s="4"/>
      <c r="I75" s="9"/>
      <c r="J75" s="9"/>
      <c r="K75" s="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7"/>
      <c r="B76" s="4"/>
      <c r="C76" s="4"/>
      <c r="D76" s="3"/>
      <c r="E76" s="7"/>
      <c r="F76" s="7"/>
      <c r="G76" s="7"/>
      <c r="H76" s="4"/>
      <c r="I76" s="9"/>
      <c r="J76" s="9"/>
      <c r="K76" s="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7"/>
      <c r="B77" s="4"/>
      <c r="C77" s="4"/>
      <c r="D77" s="3"/>
      <c r="E77" s="7"/>
      <c r="F77" s="7"/>
      <c r="G77" s="7"/>
      <c r="H77" s="4"/>
      <c r="I77" s="9"/>
      <c r="J77" s="9"/>
      <c r="K77" s="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7"/>
      <c r="B78" s="4"/>
      <c r="C78" s="4"/>
      <c r="D78" s="3"/>
      <c r="E78" s="7"/>
      <c r="F78" s="7"/>
      <c r="G78" s="7"/>
      <c r="H78" s="4"/>
      <c r="I78" s="9"/>
      <c r="J78" s="9"/>
      <c r="K78" s="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7"/>
      <c r="B79" s="4"/>
      <c r="C79" s="4"/>
      <c r="D79" s="3"/>
      <c r="E79" s="7"/>
      <c r="F79" s="7"/>
      <c r="G79" s="7"/>
      <c r="H79" s="4"/>
      <c r="I79" s="9"/>
      <c r="J79" s="9"/>
      <c r="K79" s="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7"/>
      <c r="B80" s="4"/>
      <c r="C80" s="4"/>
      <c r="D80" s="3"/>
      <c r="E80" s="7"/>
      <c r="F80" s="7"/>
      <c r="G80" s="7"/>
      <c r="H80" s="4"/>
      <c r="I80" s="9"/>
      <c r="J80" s="9"/>
      <c r="K80" s="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7"/>
      <c r="B81" s="4"/>
      <c r="C81" s="4"/>
      <c r="D81" s="3"/>
      <c r="E81" s="7"/>
      <c r="F81" s="7"/>
      <c r="G81" s="7"/>
      <c r="H81" s="4"/>
      <c r="I81" s="9"/>
      <c r="J81" s="9"/>
      <c r="K81" s="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7"/>
      <c r="B82" s="4"/>
      <c r="C82" s="4"/>
      <c r="D82" s="3"/>
      <c r="E82" s="7"/>
      <c r="F82" s="7"/>
      <c r="G82" s="7"/>
      <c r="H82" s="4"/>
      <c r="I82" s="9"/>
      <c r="J82" s="9"/>
      <c r="K82" s="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7"/>
      <c r="B83" s="4"/>
      <c r="C83" s="4"/>
      <c r="D83" s="3"/>
      <c r="E83" s="7"/>
      <c r="F83" s="7"/>
      <c r="G83" s="7"/>
      <c r="H83" s="4"/>
      <c r="I83" s="9"/>
      <c r="J83" s="9"/>
      <c r="K83" s="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7"/>
      <c r="B84" s="4"/>
      <c r="C84" s="4"/>
      <c r="D84" s="3"/>
      <c r="E84" s="7"/>
      <c r="F84" s="7"/>
      <c r="G84" s="7"/>
      <c r="H84" s="4"/>
      <c r="I84" s="9"/>
      <c r="J84" s="9"/>
      <c r="K84" s="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7"/>
      <c r="B85" s="4"/>
      <c r="C85" s="4"/>
      <c r="D85" s="3"/>
      <c r="E85" s="7"/>
      <c r="F85" s="7"/>
      <c r="G85" s="7"/>
      <c r="H85" s="4"/>
      <c r="I85" s="9"/>
      <c r="J85" s="9"/>
      <c r="K85" s="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7"/>
      <c r="B86" s="4"/>
      <c r="C86" s="4"/>
      <c r="D86" s="3"/>
      <c r="E86" s="7"/>
      <c r="F86" s="7"/>
      <c r="G86" s="7"/>
      <c r="H86" s="4"/>
      <c r="I86" s="9"/>
      <c r="J86" s="9"/>
      <c r="K86" s="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7"/>
      <c r="B87" s="4"/>
      <c r="C87" s="4"/>
      <c r="D87" s="3"/>
      <c r="E87" s="7"/>
      <c r="F87" s="7"/>
      <c r="G87" s="7"/>
      <c r="H87" s="4"/>
      <c r="I87" s="9"/>
      <c r="J87" s="9"/>
      <c r="K87" s="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7"/>
      <c r="B88" s="4"/>
      <c r="C88" s="4"/>
      <c r="D88" s="3"/>
      <c r="E88" s="7"/>
      <c r="F88" s="7"/>
      <c r="G88" s="7"/>
      <c r="H88" s="4"/>
      <c r="I88" s="9"/>
      <c r="J88" s="9"/>
      <c r="K88" s="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7"/>
      <c r="B89" s="4"/>
      <c r="C89" s="4"/>
      <c r="D89" s="3"/>
      <c r="E89" s="7"/>
      <c r="F89" s="7"/>
      <c r="G89" s="7"/>
      <c r="H89" s="4"/>
      <c r="I89" s="9"/>
      <c r="J89" s="9"/>
      <c r="K89" s="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7"/>
      <c r="B90" s="4"/>
      <c r="C90" s="4"/>
      <c r="D90" s="3"/>
      <c r="E90" s="7"/>
      <c r="F90" s="7"/>
      <c r="G90" s="7"/>
      <c r="H90" s="4"/>
      <c r="I90" s="9"/>
      <c r="J90" s="9"/>
      <c r="K90" s="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7"/>
      <c r="B91" s="4"/>
      <c r="C91" s="4"/>
      <c r="D91" s="3"/>
      <c r="E91" s="7"/>
      <c r="F91" s="7"/>
      <c r="G91" s="7"/>
      <c r="H91" s="4"/>
      <c r="I91" s="9"/>
      <c r="J91" s="9"/>
      <c r="K91" s="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7"/>
      <c r="B92" s="4"/>
      <c r="C92" s="4"/>
      <c r="D92" s="3"/>
      <c r="E92" s="7"/>
      <c r="F92" s="7"/>
      <c r="G92" s="7"/>
      <c r="H92" s="4"/>
      <c r="I92" s="9"/>
      <c r="J92" s="9"/>
      <c r="K92" s="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7"/>
      <c r="B93" s="4"/>
      <c r="C93" s="4"/>
      <c r="D93" s="3"/>
      <c r="E93" s="7"/>
      <c r="F93" s="7"/>
      <c r="G93" s="7"/>
      <c r="H93" s="4"/>
      <c r="I93" s="9"/>
      <c r="J93" s="9"/>
      <c r="K93" s="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7"/>
      <c r="B94" s="4"/>
      <c r="C94" s="4"/>
      <c r="D94" s="3"/>
      <c r="E94" s="7"/>
      <c r="F94" s="7"/>
      <c r="G94" s="7"/>
      <c r="H94" s="4"/>
      <c r="I94" s="9"/>
      <c r="J94" s="9"/>
      <c r="K94" s="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7"/>
      <c r="B95" s="4"/>
      <c r="C95" s="4"/>
      <c r="D95" s="3"/>
      <c r="E95" s="7"/>
      <c r="F95" s="7"/>
      <c r="G95" s="7"/>
      <c r="H95" s="4"/>
      <c r="I95" s="9"/>
      <c r="J95" s="9"/>
      <c r="K95" s="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7"/>
      <c r="B96" s="4"/>
      <c r="C96" s="4"/>
      <c r="D96" s="3"/>
      <c r="E96" s="7"/>
      <c r="F96" s="7"/>
      <c r="G96" s="7"/>
      <c r="H96" s="4"/>
      <c r="I96" s="9"/>
      <c r="J96" s="9"/>
      <c r="K96" s="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7"/>
      <c r="B97" s="4"/>
      <c r="C97" s="4"/>
      <c r="D97" s="3"/>
      <c r="E97" s="7"/>
      <c r="F97" s="7"/>
      <c r="G97" s="7"/>
      <c r="H97" s="4"/>
      <c r="I97" s="9"/>
      <c r="J97" s="9"/>
      <c r="K97" s="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7"/>
      <c r="B98" s="4"/>
      <c r="C98" s="4"/>
      <c r="D98" s="3"/>
      <c r="E98" s="7"/>
      <c r="F98" s="7"/>
      <c r="G98" s="7"/>
      <c r="H98" s="4"/>
      <c r="I98" s="9"/>
      <c r="J98" s="9"/>
      <c r="K98" s="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7"/>
      <c r="B99" s="4"/>
      <c r="C99" s="4"/>
      <c r="D99" s="3"/>
      <c r="E99" s="7"/>
      <c r="F99" s="7"/>
      <c r="G99" s="7"/>
      <c r="H99" s="4"/>
      <c r="I99" s="9"/>
      <c r="J99" s="9"/>
      <c r="K99" s="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7"/>
      <c r="B100" s="4"/>
      <c r="C100" s="4"/>
      <c r="D100" s="3"/>
      <c r="E100" s="7"/>
      <c r="F100" s="7"/>
      <c r="G100" s="7"/>
      <c r="H100" s="4"/>
      <c r="I100" s="9"/>
      <c r="J100" s="9"/>
      <c r="K100" s="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7"/>
      <c r="B101" s="4"/>
      <c r="C101" s="4"/>
      <c r="D101" s="3"/>
      <c r="E101" s="7"/>
      <c r="F101" s="7"/>
      <c r="G101" s="7"/>
      <c r="H101" s="4"/>
      <c r="I101" s="9"/>
      <c r="J101" s="9"/>
      <c r="K101" s="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7"/>
      <c r="B102" s="4"/>
      <c r="C102" s="4"/>
      <c r="D102" s="3"/>
      <c r="E102" s="7"/>
      <c r="F102" s="7"/>
      <c r="G102" s="7"/>
      <c r="H102" s="4"/>
      <c r="I102" s="9"/>
      <c r="J102" s="9"/>
      <c r="K102" s="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7"/>
      <c r="B103" s="4"/>
      <c r="C103" s="4"/>
      <c r="D103" s="3"/>
      <c r="E103" s="7"/>
      <c r="F103" s="7"/>
      <c r="G103" s="7"/>
      <c r="H103" s="4"/>
      <c r="I103" s="9"/>
      <c r="J103" s="9"/>
      <c r="K103" s="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7"/>
      <c r="B104" s="4"/>
      <c r="C104" s="4"/>
      <c r="D104" s="3"/>
      <c r="E104" s="7"/>
      <c r="F104" s="7"/>
      <c r="G104" s="7"/>
      <c r="H104" s="4"/>
      <c r="I104" s="9"/>
      <c r="J104" s="9"/>
      <c r="K104" s="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7"/>
      <c r="B105" s="4"/>
      <c r="C105" s="4"/>
      <c r="D105" s="3"/>
      <c r="E105" s="7"/>
      <c r="F105" s="7"/>
      <c r="G105" s="7"/>
      <c r="H105" s="4"/>
      <c r="I105" s="9"/>
      <c r="J105" s="9"/>
      <c r="K105" s="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7"/>
      <c r="B106" s="4"/>
      <c r="C106" s="4"/>
      <c r="D106" s="3"/>
      <c r="E106" s="7"/>
      <c r="F106" s="7"/>
      <c r="G106" s="7"/>
      <c r="H106" s="4"/>
      <c r="I106" s="9"/>
      <c r="J106" s="9"/>
      <c r="K106" s="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7"/>
      <c r="B107" s="4"/>
      <c r="C107" s="4"/>
      <c r="D107" s="3"/>
      <c r="E107" s="7"/>
      <c r="F107" s="7"/>
      <c r="G107" s="7"/>
      <c r="H107" s="4"/>
      <c r="I107" s="9"/>
      <c r="J107" s="9"/>
      <c r="K107" s="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7"/>
      <c r="B108" s="4"/>
      <c r="C108" s="4"/>
      <c r="D108" s="3"/>
      <c r="E108" s="7"/>
      <c r="F108" s="7"/>
      <c r="G108" s="7"/>
      <c r="H108" s="4"/>
      <c r="I108" s="9"/>
      <c r="J108" s="9"/>
      <c r="K108" s="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7"/>
      <c r="B109" s="4"/>
      <c r="C109" s="4"/>
      <c r="D109" s="3"/>
      <c r="E109" s="7"/>
      <c r="F109" s="7"/>
      <c r="G109" s="7"/>
      <c r="H109" s="4"/>
      <c r="I109" s="9"/>
      <c r="J109" s="9"/>
      <c r="K109" s="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7"/>
      <c r="B110" s="4"/>
      <c r="C110" s="4"/>
      <c r="D110" s="3"/>
      <c r="E110" s="7"/>
      <c r="F110" s="7"/>
      <c r="G110" s="7"/>
      <c r="H110" s="4"/>
      <c r="I110" s="9"/>
      <c r="J110" s="9"/>
      <c r="K110" s="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7"/>
      <c r="B111" s="4"/>
      <c r="C111" s="4"/>
      <c r="D111" s="3"/>
      <c r="E111" s="7"/>
      <c r="F111" s="7"/>
      <c r="G111" s="7"/>
      <c r="H111" s="4"/>
      <c r="I111" s="9"/>
      <c r="J111" s="9"/>
      <c r="K111" s="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7"/>
      <c r="B112" s="4"/>
      <c r="C112" s="4"/>
      <c r="D112" s="3"/>
      <c r="E112" s="7"/>
      <c r="F112" s="7"/>
      <c r="G112" s="7"/>
      <c r="H112" s="4"/>
      <c r="I112" s="9"/>
      <c r="J112" s="9"/>
      <c r="K112" s="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7"/>
      <c r="B113" s="4"/>
      <c r="C113" s="4"/>
      <c r="D113" s="3"/>
      <c r="E113" s="7"/>
      <c r="F113" s="7"/>
      <c r="G113" s="7"/>
      <c r="H113" s="4"/>
      <c r="I113" s="9"/>
      <c r="J113" s="9"/>
      <c r="K113" s="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7"/>
      <c r="B114" s="4"/>
      <c r="C114" s="4"/>
      <c r="D114" s="3"/>
      <c r="E114" s="7"/>
      <c r="F114" s="7"/>
      <c r="G114" s="7"/>
      <c r="H114" s="4"/>
      <c r="I114" s="9"/>
      <c r="J114" s="9"/>
      <c r="K114" s="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7"/>
      <c r="B115" s="4"/>
      <c r="C115" s="4"/>
      <c r="D115" s="3"/>
      <c r="E115" s="7"/>
      <c r="F115" s="7"/>
      <c r="G115" s="7"/>
      <c r="H115" s="4"/>
      <c r="I115" s="9"/>
      <c r="J115" s="9"/>
      <c r="K115" s="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7"/>
      <c r="B116" s="4"/>
      <c r="C116" s="4"/>
      <c r="D116" s="3"/>
      <c r="E116" s="7"/>
      <c r="F116" s="7"/>
      <c r="G116" s="7"/>
      <c r="H116" s="4"/>
      <c r="I116" s="9"/>
      <c r="J116" s="9"/>
      <c r="K116" s="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7"/>
      <c r="B117" s="4"/>
      <c r="C117" s="4"/>
      <c r="D117" s="3"/>
      <c r="E117" s="7"/>
      <c r="F117" s="7"/>
      <c r="G117" s="7"/>
      <c r="H117" s="4"/>
      <c r="I117" s="9"/>
      <c r="J117" s="9"/>
      <c r="K117" s="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7"/>
      <c r="B118" s="4"/>
      <c r="C118" s="4"/>
      <c r="D118" s="3"/>
      <c r="E118" s="7"/>
      <c r="F118" s="7"/>
      <c r="G118" s="7"/>
      <c r="H118" s="4"/>
      <c r="I118" s="9"/>
      <c r="J118" s="9"/>
      <c r="K118" s="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7"/>
      <c r="B119" s="4"/>
      <c r="C119" s="4"/>
      <c r="D119" s="3"/>
      <c r="E119" s="7"/>
      <c r="F119" s="7"/>
      <c r="G119" s="7"/>
      <c r="H119" s="4"/>
      <c r="I119" s="9"/>
      <c r="J119" s="9"/>
      <c r="K119" s="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7"/>
      <c r="B120" s="4"/>
      <c r="C120" s="4"/>
      <c r="D120" s="3"/>
      <c r="E120" s="7"/>
      <c r="F120" s="7"/>
      <c r="G120" s="7"/>
      <c r="H120" s="4"/>
      <c r="I120" s="9"/>
      <c r="J120" s="9"/>
      <c r="K120" s="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7"/>
      <c r="B121" s="4"/>
      <c r="C121" s="4"/>
      <c r="D121" s="3"/>
      <c r="E121" s="7"/>
      <c r="F121" s="7"/>
      <c r="G121" s="7"/>
      <c r="H121" s="4"/>
      <c r="I121" s="9"/>
      <c r="J121" s="9"/>
      <c r="K121" s="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7"/>
      <c r="B122" s="4"/>
      <c r="C122" s="4"/>
      <c r="D122" s="3"/>
      <c r="E122" s="7"/>
      <c r="F122" s="7"/>
      <c r="G122" s="7"/>
      <c r="H122" s="4"/>
      <c r="I122" s="9"/>
      <c r="J122" s="9"/>
      <c r="K122" s="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7"/>
      <c r="B123" s="4"/>
      <c r="C123" s="4"/>
      <c r="D123" s="3"/>
      <c r="E123" s="7"/>
      <c r="F123" s="7"/>
      <c r="G123" s="7"/>
      <c r="H123" s="4"/>
      <c r="I123" s="9"/>
      <c r="J123" s="9"/>
      <c r="K123" s="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7"/>
      <c r="B124" s="4"/>
      <c r="C124" s="4"/>
      <c r="D124" s="3"/>
      <c r="E124" s="7"/>
      <c r="F124" s="7"/>
      <c r="G124" s="7"/>
      <c r="H124" s="4"/>
      <c r="I124" s="9"/>
      <c r="J124" s="9"/>
      <c r="K124" s="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7"/>
      <c r="B125" s="4"/>
      <c r="C125" s="4"/>
      <c r="D125" s="3"/>
      <c r="E125" s="7"/>
      <c r="F125" s="7"/>
      <c r="G125" s="7"/>
      <c r="H125" s="4"/>
      <c r="I125" s="9"/>
      <c r="J125" s="9"/>
      <c r="K125" s="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7"/>
      <c r="B126" s="4"/>
      <c r="C126" s="4"/>
      <c r="D126" s="3"/>
      <c r="E126" s="7"/>
      <c r="F126" s="7"/>
      <c r="G126" s="7"/>
      <c r="H126" s="4"/>
      <c r="I126" s="9"/>
      <c r="J126" s="9"/>
      <c r="K126" s="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7"/>
      <c r="B127" s="4"/>
      <c r="C127" s="4"/>
      <c r="D127" s="3"/>
      <c r="E127" s="7"/>
      <c r="F127" s="7"/>
      <c r="G127" s="7"/>
      <c r="H127" s="4"/>
      <c r="I127" s="9"/>
      <c r="J127" s="9"/>
      <c r="K127" s="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7"/>
      <c r="B128" s="4"/>
      <c r="C128" s="4"/>
      <c r="D128" s="3"/>
      <c r="E128" s="7"/>
      <c r="F128" s="7"/>
      <c r="G128" s="7"/>
      <c r="H128" s="4"/>
      <c r="I128" s="9"/>
      <c r="J128" s="9"/>
      <c r="K128" s="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7"/>
      <c r="B129" s="4"/>
      <c r="C129" s="4"/>
      <c r="D129" s="3"/>
      <c r="E129" s="7"/>
      <c r="F129" s="7"/>
      <c r="G129" s="7"/>
      <c r="H129" s="4"/>
      <c r="I129" s="9"/>
      <c r="J129" s="9"/>
      <c r="K129" s="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7"/>
      <c r="B130" s="4"/>
      <c r="C130" s="4"/>
      <c r="D130" s="3"/>
      <c r="E130" s="7"/>
      <c r="F130" s="7"/>
      <c r="G130" s="7"/>
      <c r="H130" s="4"/>
      <c r="I130" s="9"/>
      <c r="J130" s="9"/>
      <c r="K130" s="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7"/>
      <c r="B131" s="4"/>
      <c r="C131" s="4"/>
      <c r="D131" s="3"/>
      <c r="E131" s="7"/>
      <c r="F131" s="7"/>
      <c r="G131" s="7"/>
      <c r="H131" s="4"/>
      <c r="I131" s="9"/>
      <c r="J131" s="9"/>
      <c r="K131" s="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7"/>
      <c r="B132" s="4"/>
      <c r="C132" s="4"/>
      <c r="D132" s="3"/>
      <c r="E132" s="7"/>
      <c r="F132" s="7"/>
      <c r="G132" s="7"/>
      <c r="H132" s="4"/>
      <c r="I132" s="9"/>
      <c r="J132" s="9"/>
      <c r="K132" s="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7"/>
      <c r="B133" s="4"/>
      <c r="C133" s="4"/>
      <c r="D133" s="3"/>
      <c r="E133" s="7"/>
      <c r="F133" s="7"/>
      <c r="G133" s="7"/>
      <c r="H133" s="4"/>
      <c r="I133" s="9"/>
      <c r="J133" s="9"/>
      <c r="K133" s="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7"/>
      <c r="B134" s="4"/>
      <c r="C134" s="4"/>
      <c r="D134" s="3"/>
      <c r="E134" s="7"/>
      <c r="F134" s="7"/>
      <c r="G134" s="7"/>
      <c r="H134" s="4"/>
      <c r="I134" s="9"/>
      <c r="J134" s="9"/>
      <c r="K134" s="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7"/>
      <c r="B135" s="4"/>
      <c r="C135" s="4"/>
      <c r="D135" s="3"/>
      <c r="E135" s="7"/>
      <c r="F135" s="7"/>
      <c r="G135" s="7"/>
      <c r="H135" s="4"/>
      <c r="I135" s="9"/>
      <c r="J135" s="9"/>
      <c r="K135" s="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7"/>
      <c r="B136" s="4"/>
      <c r="C136" s="4"/>
      <c r="D136" s="3"/>
      <c r="E136" s="7"/>
      <c r="F136" s="7"/>
      <c r="G136" s="7"/>
      <c r="H136" s="4"/>
      <c r="I136" s="9"/>
      <c r="J136" s="9"/>
      <c r="K136" s="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7"/>
      <c r="B137" s="4"/>
      <c r="C137" s="4"/>
      <c r="D137" s="3"/>
      <c r="E137" s="7"/>
      <c r="F137" s="7"/>
      <c r="G137" s="7"/>
      <c r="H137" s="4"/>
      <c r="I137" s="9"/>
      <c r="J137" s="9"/>
      <c r="K137" s="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7"/>
      <c r="B138" s="4"/>
      <c r="C138" s="4"/>
      <c r="D138" s="3"/>
      <c r="E138" s="7"/>
      <c r="F138" s="7"/>
      <c r="G138" s="7"/>
      <c r="H138" s="4"/>
      <c r="I138" s="9"/>
      <c r="J138" s="9"/>
      <c r="K138" s="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7"/>
      <c r="B139" s="4"/>
      <c r="C139" s="4"/>
      <c r="D139" s="3"/>
      <c r="E139" s="7"/>
      <c r="F139" s="7"/>
      <c r="G139" s="7"/>
      <c r="H139" s="4"/>
      <c r="I139" s="9"/>
      <c r="J139" s="9"/>
      <c r="K139" s="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7"/>
      <c r="B140" s="4"/>
      <c r="C140" s="4"/>
      <c r="D140" s="3"/>
      <c r="E140" s="7"/>
      <c r="F140" s="7"/>
      <c r="G140" s="7"/>
      <c r="H140" s="4"/>
      <c r="I140" s="9"/>
      <c r="J140" s="9"/>
      <c r="K140" s="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7"/>
      <c r="B141" s="4"/>
      <c r="C141" s="4"/>
      <c r="D141" s="3"/>
      <c r="E141" s="7"/>
      <c r="F141" s="7"/>
      <c r="G141" s="7"/>
      <c r="H141" s="4"/>
      <c r="I141" s="9"/>
      <c r="J141" s="9"/>
      <c r="K141" s="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7"/>
      <c r="B142" s="4"/>
      <c r="C142" s="4"/>
      <c r="D142" s="3"/>
      <c r="E142" s="7"/>
      <c r="F142" s="7"/>
      <c r="G142" s="7"/>
      <c r="H142" s="4"/>
      <c r="I142" s="9"/>
      <c r="J142" s="9"/>
      <c r="K142" s="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7"/>
      <c r="B143" s="4"/>
      <c r="C143" s="4"/>
      <c r="D143" s="3"/>
      <c r="E143" s="7"/>
      <c r="F143" s="7"/>
      <c r="G143" s="7"/>
      <c r="H143" s="4"/>
      <c r="I143" s="9"/>
      <c r="J143" s="9"/>
      <c r="K143" s="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7"/>
      <c r="B144" s="4"/>
      <c r="C144" s="4"/>
      <c r="D144" s="3"/>
      <c r="E144" s="7"/>
      <c r="F144" s="7"/>
      <c r="G144" s="7"/>
      <c r="H144" s="4"/>
      <c r="I144" s="9"/>
      <c r="J144" s="9"/>
      <c r="K144" s="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7"/>
      <c r="B145" s="4"/>
      <c r="C145" s="4"/>
      <c r="D145" s="3"/>
      <c r="E145" s="7"/>
      <c r="F145" s="7"/>
      <c r="G145" s="7"/>
      <c r="H145" s="4"/>
      <c r="I145" s="9"/>
      <c r="J145" s="9"/>
      <c r="K145" s="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7"/>
      <c r="B146" s="4"/>
      <c r="C146" s="4"/>
      <c r="D146" s="3"/>
      <c r="E146" s="7"/>
      <c r="F146" s="7"/>
      <c r="G146" s="7"/>
      <c r="H146" s="4"/>
      <c r="I146" s="9"/>
      <c r="J146" s="9"/>
      <c r="K146" s="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7"/>
      <c r="B147" s="4"/>
      <c r="C147" s="4"/>
      <c r="D147" s="3"/>
      <c r="E147" s="7"/>
      <c r="F147" s="7"/>
      <c r="G147" s="7"/>
      <c r="H147" s="4"/>
      <c r="I147" s="9"/>
      <c r="J147" s="9"/>
      <c r="K147" s="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7"/>
      <c r="B148" s="4"/>
      <c r="C148" s="4"/>
      <c r="D148" s="3"/>
      <c r="E148" s="7"/>
      <c r="F148" s="7"/>
      <c r="G148" s="7"/>
      <c r="H148" s="4"/>
      <c r="I148" s="9"/>
      <c r="J148" s="9"/>
      <c r="K148" s="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7"/>
      <c r="B149" s="4"/>
      <c r="C149" s="4"/>
      <c r="D149" s="3"/>
      <c r="E149" s="7"/>
      <c r="F149" s="7"/>
      <c r="G149" s="7"/>
      <c r="H149" s="4"/>
      <c r="I149" s="9"/>
      <c r="J149" s="9"/>
      <c r="K149" s="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7"/>
      <c r="B150" s="4"/>
      <c r="C150" s="4"/>
      <c r="D150" s="3"/>
      <c r="E150" s="7"/>
      <c r="F150" s="7"/>
      <c r="G150" s="7"/>
      <c r="H150" s="4"/>
      <c r="I150" s="9"/>
      <c r="J150" s="9"/>
      <c r="K150" s="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7"/>
      <c r="B151" s="4"/>
      <c r="C151" s="4"/>
      <c r="D151" s="3"/>
      <c r="E151" s="7"/>
      <c r="F151" s="7"/>
      <c r="G151" s="7"/>
      <c r="H151" s="4"/>
      <c r="I151" s="9"/>
      <c r="J151" s="9"/>
      <c r="K151" s="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7"/>
      <c r="B152" s="4"/>
      <c r="C152" s="4"/>
      <c r="D152" s="3"/>
      <c r="E152" s="7"/>
      <c r="F152" s="7"/>
      <c r="G152" s="7"/>
      <c r="H152" s="4"/>
      <c r="I152" s="9"/>
      <c r="J152" s="9"/>
      <c r="K152" s="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7"/>
      <c r="B153" s="4"/>
      <c r="C153" s="4"/>
      <c r="D153" s="3"/>
      <c r="E153" s="7"/>
      <c r="F153" s="7"/>
      <c r="G153" s="7"/>
      <c r="H153" s="4"/>
      <c r="I153" s="9"/>
      <c r="J153" s="9"/>
      <c r="K153" s="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7"/>
      <c r="B154" s="4"/>
      <c r="C154" s="4"/>
      <c r="D154" s="3"/>
      <c r="E154" s="7"/>
      <c r="F154" s="7"/>
      <c r="G154" s="7"/>
      <c r="H154" s="4"/>
      <c r="I154" s="9"/>
      <c r="J154" s="9"/>
      <c r="K154" s="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7"/>
      <c r="B155" s="4"/>
      <c r="C155" s="4"/>
      <c r="D155" s="3"/>
      <c r="E155" s="7"/>
      <c r="F155" s="7"/>
      <c r="G155" s="7"/>
      <c r="H155" s="4"/>
      <c r="I155" s="9"/>
      <c r="J155" s="9"/>
      <c r="K155" s="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7"/>
      <c r="B156" s="4"/>
      <c r="C156" s="4"/>
      <c r="D156" s="3"/>
      <c r="E156" s="7"/>
      <c r="F156" s="7"/>
      <c r="G156" s="7"/>
      <c r="H156" s="4"/>
      <c r="I156" s="9"/>
      <c r="J156" s="9"/>
      <c r="K156" s="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7"/>
      <c r="B157" s="4"/>
      <c r="C157" s="4"/>
      <c r="D157" s="3"/>
      <c r="E157" s="7"/>
      <c r="F157" s="7"/>
      <c r="G157" s="7"/>
      <c r="H157" s="4"/>
      <c r="I157" s="9"/>
      <c r="J157" s="9"/>
      <c r="K157" s="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7"/>
      <c r="B158" s="4"/>
      <c r="C158" s="4"/>
      <c r="D158" s="3"/>
      <c r="E158" s="7"/>
      <c r="F158" s="7"/>
      <c r="G158" s="7"/>
      <c r="H158" s="4"/>
      <c r="I158" s="9"/>
      <c r="J158" s="9"/>
      <c r="K158" s="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7"/>
      <c r="B159" s="4"/>
      <c r="C159" s="4"/>
      <c r="D159" s="3"/>
      <c r="E159" s="7"/>
      <c r="F159" s="7"/>
      <c r="G159" s="7"/>
      <c r="H159" s="4"/>
      <c r="I159" s="9"/>
      <c r="J159" s="9"/>
      <c r="K159" s="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7"/>
      <c r="B160" s="4"/>
      <c r="C160" s="4"/>
      <c r="D160" s="3"/>
      <c r="E160" s="7"/>
      <c r="F160" s="7"/>
      <c r="G160" s="7"/>
      <c r="H160" s="4"/>
      <c r="I160" s="9"/>
      <c r="J160" s="9"/>
      <c r="K160" s="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7"/>
      <c r="B161" s="4"/>
      <c r="C161" s="4"/>
      <c r="D161" s="3"/>
      <c r="E161" s="7"/>
      <c r="F161" s="7"/>
      <c r="G161" s="7"/>
      <c r="H161" s="4"/>
      <c r="I161" s="9"/>
      <c r="J161" s="9"/>
      <c r="K161" s="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7"/>
      <c r="B162" s="4"/>
      <c r="C162" s="4"/>
      <c r="D162" s="3"/>
      <c r="E162" s="7"/>
      <c r="F162" s="7"/>
      <c r="G162" s="7"/>
      <c r="H162" s="4"/>
      <c r="I162" s="9"/>
      <c r="J162" s="9"/>
      <c r="K162" s="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7"/>
      <c r="B163" s="4"/>
      <c r="C163" s="4"/>
      <c r="D163" s="3"/>
      <c r="E163" s="7"/>
      <c r="F163" s="7"/>
      <c r="G163" s="7"/>
      <c r="H163" s="4"/>
      <c r="I163" s="9"/>
      <c r="J163" s="9"/>
      <c r="K163" s="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7"/>
      <c r="B164" s="4"/>
      <c r="C164" s="4"/>
      <c r="D164" s="3"/>
      <c r="E164" s="7"/>
      <c r="F164" s="7"/>
      <c r="G164" s="7"/>
      <c r="H164" s="4"/>
      <c r="I164" s="9"/>
      <c r="J164" s="9"/>
      <c r="K164" s="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7"/>
      <c r="B165" s="4"/>
      <c r="C165" s="4"/>
      <c r="D165" s="3"/>
      <c r="E165" s="7"/>
      <c r="F165" s="7"/>
      <c r="G165" s="7"/>
      <c r="H165" s="4"/>
      <c r="I165" s="9"/>
      <c r="J165" s="9"/>
      <c r="K165" s="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7"/>
      <c r="B166" s="4"/>
      <c r="C166" s="4"/>
      <c r="D166" s="3"/>
      <c r="E166" s="7"/>
      <c r="F166" s="7"/>
      <c r="G166" s="7"/>
      <c r="H166" s="4"/>
      <c r="I166" s="9"/>
      <c r="J166" s="9"/>
      <c r="K166" s="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7"/>
      <c r="B167" s="4"/>
      <c r="C167" s="4"/>
      <c r="D167" s="3"/>
      <c r="E167" s="7"/>
      <c r="F167" s="7"/>
      <c r="G167" s="7"/>
      <c r="H167" s="4"/>
      <c r="I167" s="9"/>
      <c r="J167" s="9"/>
      <c r="K167" s="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7"/>
      <c r="B168" s="4"/>
      <c r="C168" s="4"/>
      <c r="D168" s="3"/>
      <c r="E168" s="7"/>
      <c r="F168" s="7"/>
      <c r="G168" s="7"/>
      <c r="H168" s="4"/>
      <c r="I168" s="9"/>
      <c r="J168" s="9"/>
      <c r="K168" s="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7"/>
      <c r="B169" s="4"/>
      <c r="C169" s="4"/>
      <c r="D169" s="3"/>
      <c r="E169" s="7"/>
      <c r="F169" s="7"/>
      <c r="G169" s="7"/>
      <c r="H169" s="4"/>
      <c r="I169" s="9"/>
      <c r="J169" s="9"/>
      <c r="K169" s="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7"/>
      <c r="B170" s="4"/>
      <c r="C170" s="4"/>
      <c r="D170" s="3"/>
      <c r="E170" s="7"/>
      <c r="F170" s="7"/>
      <c r="G170" s="7"/>
      <c r="H170" s="4"/>
      <c r="I170" s="9"/>
      <c r="J170" s="9"/>
      <c r="K170" s="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7"/>
      <c r="B171" s="4"/>
      <c r="C171" s="4"/>
      <c r="D171" s="3"/>
      <c r="E171" s="7"/>
      <c r="F171" s="7"/>
      <c r="G171" s="7"/>
      <c r="H171" s="4"/>
      <c r="I171" s="9"/>
      <c r="J171" s="9"/>
      <c r="K171" s="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7"/>
      <c r="B172" s="4"/>
      <c r="C172" s="4"/>
      <c r="D172" s="3"/>
      <c r="E172" s="7"/>
      <c r="F172" s="7"/>
      <c r="G172" s="7"/>
      <c r="H172" s="4"/>
      <c r="I172" s="9"/>
      <c r="J172" s="9"/>
      <c r="K172" s="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7"/>
      <c r="B173" s="4"/>
      <c r="C173" s="4"/>
      <c r="D173" s="3"/>
      <c r="E173" s="7"/>
      <c r="F173" s="7"/>
      <c r="G173" s="7"/>
      <c r="H173" s="4"/>
      <c r="I173" s="9"/>
      <c r="J173" s="9"/>
      <c r="K173" s="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7"/>
      <c r="B174" s="4"/>
      <c r="C174" s="4"/>
      <c r="D174" s="3"/>
      <c r="E174" s="7"/>
      <c r="F174" s="7"/>
      <c r="G174" s="7"/>
      <c r="H174" s="4"/>
      <c r="I174" s="9"/>
      <c r="J174" s="9"/>
      <c r="K174" s="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7"/>
      <c r="B175" s="4"/>
      <c r="C175" s="4"/>
      <c r="D175" s="3"/>
      <c r="E175" s="7"/>
      <c r="F175" s="7"/>
      <c r="G175" s="7"/>
      <c r="H175" s="4"/>
      <c r="I175" s="9"/>
      <c r="J175" s="9"/>
      <c r="K175" s="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7"/>
      <c r="B176" s="4"/>
      <c r="C176" s="4"/>
      <c r="D176" s="3"/>
      <c r="E176" s="7"/>
      <c r="F176" s="7"/>
      <c r="G176" s="7"/>
      <c r="H176" s="4"/>
      <c r="I176" s="9"/>
      <c r="J176" s="9"/>
      <c r="K176" s="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7"/>
      <c r="B177" s="4"/>
      <c r="C177" s="4"/>
      <c r="D177" s="3"/>
      <c r="E177" s="7"/>
      <c r="F177" s="7"/>
      <c r="G177" s="7"/>
      <c r="H177" s="4"/>
      <c r="I177" s="9"/>
      <c r="J177" s="9"/>
      <c r="K177" s="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7"/>
      <c r="B178" s="4"/>
      <c r="C178" s="4"/>
      <c r="D178" s="3"/>
      <c r="E178" s="7"/>
      <c r="F178" s="7"/>
      <c r="G178" s="7"/>
      <c r="H178" s="4"/>
      <c r="I178" s="9"/>
      <c r="J178" s="9"/>
      <c r="K178" s="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7"/>
      <c r="B179" s="4"/>
      <c r="C179" s="4"/>
      <c r="D179" s="3"/>
      <c r="E179" s="7"/>
      <c r="F179" s="7"/>
      <c r="G179" s="7"/>
      <c r="H179" s="4"/>
      <c r="I179" s="9"/>
      <c r="J179" s="9"/>
      <c r="K179" s="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7"/>
      <c r="B180" s="4"/>
      <c r="C180" s="4"/>
      <c r="D180" s="3"/>
      <c r="E180" s="7"/>
      <c r="F180" s="7"/>
      <c r="G180" s="7"/>
      <c r="H180" s="4"/>
      <c r="I180" s="9"/>
      <c r="J180" s="9"/>
      <c r="K180" s="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7"/>
      <c r="B181" s="4"/>
      <c r="C181" s="4"/>
      <c r="D181" s="3"/>
      <c r="E181" s="7"/>
      <c r="F181" s="7"/>
      <c r="G181" s="7"/>
      <c r="H181" s="4"/>
      <c r="I181" s="9"/>
      <c r="J181" s="9"/>
      <c r="K181" s="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7"/>
      <c r="B182" s="4"/>
      <c r="C182" s="4"/>
      <c r="D182" s="3"/>
      <c r="E182" s="7"/>
      <c r="F182" s="7"/>
      <c r="G182" s="7"/>
      <c r="H182" s="4"/>
      <c r="I182" s="9"/>
      <c r="J182" s="9"/>
      <c r="K182" s="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7"/>
      <c r="B183" s="4"/>
      <c r="C183" s="4"/>
      <c r="D183" s="3"/>
      <c r="E183" s="7"/>
      <c r="F183" s="7"/>
      <c r="G183" s="7"/>
      <c r="H183" s="4"/>
      <c r="I183" s="9"/>
      <c r="J183" s="9"/>
      <c r="K183" s="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7"/>
      <c r="B184" s="4"/>
      <c r="C184" s="4"/>
      <c r="D184" s="3"/>
      <c r="E184" s="7"/>
      <c r="F184" s="7"/>
      <c r="G184" s="7"/>
      <c r="H184" s="4"/>
      <c r="I184" s="9"/>
      <c r="J184" s="9"/>
      <c r="K184" s="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7"/>
      <c r="B185" s="4"/>
      <c r="C185" s="4"/>
      <c r="D185" s="3"/>
      <c r="E185" s="7"/>
      <c r="F185" s="7"/>
      <c r="G185" s="7"/>
      <c r="H185" s="4"/>
      <c r="I185" s="9"/>
      <c r="J185" s="9"/>
      <c r="K185" s="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7"/>
      <c r="B186" s="4"/>
      <c r="C186" s="4"/>
      <c r="D186" s="3"/>
      <c r="E186" s="7"/>
      <c r="F186" s="7"/>
      <c r="G186" s="7"/>
      <c r="H186" s="4"/>
      <c r="I186" s="9"/>
      <c r="J186" s="9"/>
      <c r="K186" s="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7"/>
      <c r="B187" s="4"/>
      <c r="C187" s="4"/>
      <c r="D187" s="3"/>
      <c r="E187" s="7"/>
      <c r="F187" s="7"/>
      <c r="G187" s="7"/>
      <c r="H187" s="4"/>
      <c r="I187" s="9"/>
      <c r="J187" s="9"/>
      <c r="K187" s="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7"/>
      <c r="B188" s="4"/>
      <c r="C188" s="4"/>
      <c r="D188" s="3"/>
      <c r="E188" s="7"/>
      <c r="F188" s="7"/>
      <c r="G188" s="7"/>
      <c r="H188" s="4"/>
      <c r="I188" s="9"/>
      <c r="J188" s="9"/>
      <c r="K188" s="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7"/>
      <c r="B189" s="4"/>
      <c r="C189" s="4"/>
      <c r="D189" s="3"/>
      <c r="E189" s="7"/>
      <c r="F189" s="7"/>
      <c r="G189" s="7"/>
      <c r="H189" s="4"/>
      <c r="I189" s="9"/>
      <c r="J189" s="9"/>
      <c r="K189" s="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7"/>
      <c r="B190" s="4"/>
      <c r="C190" s="4"/>
      <c r="D190" s="3"/>
      <c r="E190" s="7"/>
      <c r="F190" s="7"/>
      <c r="G190" s="7"/>
      <c r="H190" s="4"/>
      <c r="I190" s="9"/>
      <c r="J190" s="9"/>
      <c r="K190" s="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7"/>
      <c r="B191" s="4"/>
      <c r="C191" s="4"/>
      <c r="D191" s="3"/>
      <c r="E191" s="7"/>
      <c r="F191" s="7"/>
      <c r="G191" s="7"/>
      <c r="H191" s="4"/>
      <c r="I191" s="9"/>
      <c r="J191" s="9"/>
      <c r="K191" s="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7"/>
      <c r="B192" s="4"/>
      <c r="C192" s="4"/>
      <c r="D192" s="3"/>
      <c r="E192" s="7"/>
      <c r="F192" s="7"/>
      <c r="G192" s="7"/>
      <c r="H192" s="4"/>
      <c r="I192" s="9"/>
      <c r="J192" s="9"/>
      <c r="K192" s="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7"/>
      <c r="B193" s="4"/>
      <c r="C193" s="4"/>
      <c r="D193" s="3"/>
      <c r="E193" s="7"/>
      <c r="F193" s="7"/>
      <c r="G193" s="7"/>
      <c r="H193" s="4"/>
      <c r="I193" s="9"/>
      <c r="J193" s="9"/>
      <c r="K193" s="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7"/>
      <c r="B194" s="4"/>
      <c r="C194" s="4"/>
      <c r="D194" s="3"/>
      <c r="E194" s="7"/>
      <c r="F194" s="7"/>
      <c r="G194" s="7"/>
      <c r="H194" s="4"/>
      <c r="I194" s="9"/>
      <c r="J194" s="9"/>
      <c r="K194" s="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7"/>
      <c r="B195" s="4"/>
      <c r="C195" s="4"/>
      <c r="D195" s="3"/>
      <c r="E195" s="7"/>
      <c r="F195" s="7"/>
      <c r="G195" s="7"/>
      <c r="H195" s="4"/>
      <c r="I195" s="9"/>
      <c r="J195" s="9"/>
      <c r="K195" s="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7"/>
      <c r="B196" s="4"/>
      <c r="C196" s="4"/>
      <c r="D196" s="3"/>
      <c r="E196" s="7"/>
      <c r="F196" s="7"/>
      <c r="G196" s="7"/>
      <c r="H196" s="4"/>
      <c r="I196" s="9"/>
      <c r="J196" s="9"/>
      <c r="K196" s="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7"/>
      <c r="B197" s="4"/>
      <c r="C197" s="4"/>
      <c r="D197" s="3"/>
      <c r="E197" s="7"/>
      <c r="F197" s="7"/>
      <c r="G197" s="7"/>
      <c r="H197" s="4"/>
      <c r="I197" s="9"/>
      <c r="J197" s="9"/>
      <c r="K197" s="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7"/>
      <c r="B198" s="4"/>
      <c r="C198" s="4"/>
      <c r="D198" s="3"/>
      <c r="E198" s="7"/>
      <c r="F198" s="7"/>
      <c r="G198" s="7"/>
      <c r="H198" s="4"/>
      <c r="I198" s="9"/>
      <c r="J198" s="9"/>
      <c r="K198" s="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7"/>
      <c r="B199" s="4"/>
      <c r="C199" s="4"/>
      <c r="D199" s="3"/>
      <c r="E199" s="7"/>
      <c r="F199" s="7"/>
      <c r="G199" s="7"/>
      <c r="H199" s="4"/>
      <c r="I199" s="9"/>
      <c r="J199" s="9"/>
      <c r="K199" s="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7"/>
      <c r="B200" s="4"/>
      <c r="C200" s="4"/>
      <c r="D200" s="3"/>
      <c r="E200" s="7"/>
      <c r="F200" s="7"/>
      <c r="G200" s="7"/>
      <c r="H200" s="4"/>
      <c r="I200" s="9"/>
      <c r="J200" s="9"/>
      <c r="K200" s="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7"/>
      <c r="B201" s="4"/>
      <c r="C201" s="4"/>
      <c r="D201" s="3"/>
      <c r="E201" s="7"/>
      <c r="F201" s="7"/>
      <c r="G201" s="7"/>
      <c r="H201" s="4"/>
      <c r="I201" s="9"/>
      <c r="J201" s="9"/>
      <c r="K201" s="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7"/>
      <c r="B202" s="4"/>
      <c r="C202" s="4"/>
      <c r="D202" s="3"/>
      <c r="E202" s="7"/>
      <c r="F202" s="7"/>
      <c r="G202" s="7"/>
      <c r="H202" s="4"/>
      <c r="I202" s="9"/>
      <c r="J202" s="9"/>
      <c r="K202" s="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7"/>
      <c r="B203" s="4"/>
      <c r="C203" s="4"/>
      <c r="D203" s="3"/>
      <c r="E203" s="7"/>
      <c r="F203" s="7"/>
      <c r="G203" s="7"/>
      <c r="H203" s="4"/>
      <c r="I203" s="9"/>
      <c r="J203" s="9"/>
      <c r="K203" s="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7"/>
      <c r="B204" s="4"/>
      <c r="C204" s="4"/>
      <c r="D204" s="3"/>
      <c r="E204" s="7"/>
      <c r="F204" s="7"/>
      <c r="G204" s="7"/>
      <c r="H204" s="4"/>
      <c r="I204" s="9"/>
      <c r="J204" s="9"/>
      <c r="K204" s="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7"/>
      <c r="B205" s="4"/>
      <c r="C205" s="4"/>
      <c r="D205" s="3"/>
      <c r="E205" s="7"/>
      <c r="F205" s="7"/>
      <c r="G205" s="7"/>
      <c r="H205" s="4"/>
      <c r="I205" s="9"/>
      <c r="J205" s="9"/>
      <c r="K205" s="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7"/>
      <c r="B206" s="4"/>
      <c r="C206" s="4"/>
      <c r="D206" s="3"/>
      <c r="E206" s="7"/>
      <c r="F206" s="7"/>
      <c r="G206" s="7"/>
      <c r="H206" s="4"/>
      <c r="I206" s="9"/>
      <c r="J206" s="9"/>
      <c r="K206" s="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7"/>
      <c r="B207" s="4"/>
      <c r="C207" s="4"/>
      <c r="D207" s="3"/>
      <c r="E207" s="7"/>
      <c r="F207" s="7"/>
      <c r="G207" s="7"/>
      <c r="H207" s="4"/>
      <c r="I207" s="9"/>
      <c r="J207" s="9"/>
      <c r="K207" s="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7"/>
      <c r="B208" s="4"/>
      <c r="C208" s="4"/>
      <c r="D208" s="3"/>
      <c r="E208" s="7"/>
      <c r="F208" s="7"/>
      <c r="G208" s="7"/>
      <c r="H208" s="4"/>
      <c r="I208" s="9"/>
      <c r="J208" s="9"/>
      <c r="K208" s="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7"/>
      <c r="B209" s="4"/>
      <c r="C209" s="4"/>
      <c r="D209" s="3"/>
      <c r="E209" s="7"/>
      <c r="F209" s="7"/>
      <c r="G209" s="7"/>
      <c r="H209" s="4"/>
      <c r="I209" s="9"/>
      <c r="J209" s="9"/>
      <c r="K209" s="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7"/>
      <c r="B210" s="4"/>
      <c r="C210" s="4"/>
      <c r="D210" s="3"/>
      <c r="E210" s="7"/>
      <c r="F210" s="7"/>
      <c r="G210" s="7"/>
      <c r="H210" s="4"/>
      <c r="I210" s="9"/>
      <c r="J210" s="9"/>
      <c r="K210" s="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7"/>
      <c r="B211" s="4"/>
      <c r="C211" s="4"/>
      <c r="D211" s="3"/>
      <c r="E211" s="7"/>
      <c r="F211" s="7"/>
      <c r="G211" s="7"/>
      <c r="H211" s="4"/>
      <c r="I211" s="9"/>
      <c r="J211" s="9"/>
      <c r="K211" s="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7"/>
      <c r="B212" s="4"/>
      <c r="C212" s="4"/>
      <c r="D212" s="3"/>
      <c r="E212" s="7"/>
      <c r="F212" s="7"/>
      <c r="G212" s="7"/>
      <c r="H212" s="4"/>
      <c r="I212" s="9"/>
      <c r="J212" s="9"/>
      <c r="K212" s="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7"/>
      <c r="B213" s="4"/>
      <c r="C213" s="4"/>
      <c r="D213" s="3"/>
      <c r="E213" s="7"/>
      <c r="F213" s="7"/>
      <c r="G213" s="7"/>
      <c r="H213" s="4"/>
      <c r="I213" s="9"/>
      <c r="J213" s="9"/>
      <c r="K213" s="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7"/>
      <c r="B214" s="4"/>
      <c r="C214" s="4"/>
      <c r="D214" s="3"/>
      <c r="E214" s="7"/>
      <c r="F214" s="7"/>
      <c r="G214" s="7"/>
      <c r="H214" s="4"/>
      <c r="I214" s="9"/>
      <c r="J214" s="9"/>
      <c r="K214" s="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7"/>
      <c r="B215" s="4"/>
      <c r="C215" s="4"/>
      <c r="D215" s="3"/>
      <c r="E215" s="7"/>
      <c r="F215" s="7"/>
      <c r="G215" s="7"/>
      <c r="H215" s="4"/>
      <c r="I215" s="9"/>
      <c r="J215" s="9"/>
      <c r="K215" s="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7"/>
      <c r="B216" s="4"/>
      <c r="C216" s="4"/>
      <c r="D216" s="3"/>
      <c r="E216" s="7"/>
      <c r="F216" s="7"/>
      <c r="G216" s="7"/>
      <c r="H216" s="4"/>
      <c r="I216" s="9"/>
      <c r="J216" s="9"/>
      <c r="K216" s="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7"/>
      <c r="B217" s="4"/>
      <c r="C217" s="4"/>
      <c r="D217" s="3"/>
      <c r="E217" s="7"/>
      <c r="F217" s="7"/>
      <c r="G217" s="7"/>
      <c r="H217" s="4"/>
      <c r="I217" s="9"/>
      <c r="J217" s="9"/>
      <c r="K217" s="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7"/>
      <c r="B218" s="4"/>
      <c r="C218" s="4"/>
      <c r="D218" s="3"/>
      <c r="E218" s="7"/>
      <c r="F218" s="7"/>
      <c r="G218" s="7"/>
      <c r="H218" s="4"/>
      <c r="I218" s="9"/>
      <c r="J218" s="9"/>
      <c r="K218" s="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7"/>
      <c r="B219" s="4"/>
      <c r="C219" s="4"/>
      <c r="D219" s="3"/>
      <c r="E219" s="7"/>
      <c r="F219" s="7"/>
      <c r="G219" s="7"/>
      <c r="H219" s="4"/>
      <c r="I219" s="9"/>
      <c r="J219" s="9"/>
      <c r="K219" s="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7"/>
      <c r="B220" s="4"/>
      <c r="C220" s="4"/>
      <c r="D220" s="3"/>
      <c r="E220" s="7"/>
      <c r="F220" s="7"/>
      <c r="G220" s="7"/>
      <c r="H220" s="4"/>
      <c r="I220" s="9"/>
      <c r="J220" s="9"/>
      <c r="K220" s="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7"/>
      <c r="B221" s="4"/>
      <c r="C221" s="4"/>
      <c r="D221" s="3"/>
      <c r="E221" s="7"/>
      <c r="F221" s="7"/>
      <c r="G221" s="7"/>
      <c r="H221" s="4"/>
      <c r="I221" s="9"/>
      <c r="J221" s="9"/>
      <c r="K221" s="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7"/>
      <c r="B222" s="4"/>
      <c r="C222" s="4"/>
      <c r="D222" s="3"/>
      <c r="E222" s="7"/>
      <c r="F222" s="7"/>
      <c r="G222" s="7"/>
      <c r="H222" s="4"/>
      <c r="I222" s="9"/>
      <c r="J222" s="9"/>
      <c r="K222" s="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7"/>
      <c r="B223" s="4"/>
      <c r="C223" s="4"/>
      <c r="D223" s="3"/>
      <c r="E223" s="7"/>
      <c r="F223" s="7"/>
      <c r="G223" s="7"/>
      <c r="H223" s="4"/>
      <c r="I223" s="9"/>
      <c r="J223" s="9"/>
      <c r="K223" s="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7"/>
      <c r="B224" s="4"/>
      <c r="C224" s="4"/>
      <c r="D224" s="3"/>
      <c r="E224" s="7"/>
      <c r="F224" s="7"/>
      <c r="G224" s="7"/>
      <c r="H224" s="4"/>
      <c r="I224" s="9"/>
      <c r="J224" s="9"/>
      <c r="K224" s="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7"/>
      <c r="B225" s="4"/>
      <c r="C225" s="4"/>
      <c r="D225" s="3"/>
      <c r="E225" s="7"/>
      <c r="F225" s="7"/>
      <c r="G225" s="7"/>
      <c r="H225" s="4"/>
      <c r="I225" s="9"/>
      <c r="J225" s="9"/>
      <c r="K225" s="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7"/>
      <c r="B226" s="4"/>
      <c r="C226" s="4"/>
      <c r="D226" s="3"/>
      <c r="E226" s="7"/>
      <c r="F226" s="7"/>
      <c r="G226" s="7"/>
      <c r="H226" s="4"/>
      <c r="I226" s="9"/>
      <c r="J226" s="9"/>
      <c r="K226" s="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7"/>
      <c r="B227" s="4"/>
      <c r="C227" s="4"/>
      <c r="D227" s="3"/>
      <c r="E227" s="7"/>
      <c r="F227" s="7"/>
      <c r="G227" s="7"/>
      <c r="H227" s="4"/>
      <c r="I227" s="9"/>
      <c r="J227" s="9"/>
      <c r="K227" s="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7"/>
      <c r="B228" s="4"/>
      <c r="C228" s="4"/>
      <c r="D228" s="3"/>
      <c r="E228" s="7"/>
      <c r="F228" s="7"/>
      <c r="G228" s="7"/>
      <c r="H228" s="4"/>
      <c r="I228" s="9"/>
      <c r="J228" s="9"/>
      <c r="K228" s="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7"/>
      <c r="B229" s="4"/>
      <c r="C229" s="4"/>
      <c r="D229" s="3"/>
      <c r="E229" s="7"/>
      <c r="F229" s="7"/>
      <c r="G229" s="7"/>
      <c r="H229" s="4"/>
      <c r="I229" s="9"/>
      <c r="J229" s="9"/>
      <c r="K229" s="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7"/>
      <c r="B230" s="4"/>
      <c r="C230" s="4"/>
      <c r="D230" s="3"/>
      <c r="E230" s="7"/>
      <c r="F230" s="7"/>
      <c r="G230" s="7"/>
      <c r="H230" s="4"/>
      <c r="I230" s="9"/>
      <c r="J230" s="9"/>
      <c r="K230" s="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7"/>
      <c r="B231" s="4"/>
      <c r="C231" s="4"/>
      <c r="D231" s="3"/>
      <c r="E231" s="7"/>
      <c r="F231" s="7"/>
      <c r="G231" s="7"/>
      <c r="H231" s="4"/>
      <c r="I231" s="9"/>
      <c r="J231" s="9"/>
      <c r="K231" s="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7"/>
      <c r="B232" s="4"/>
      <c r="C232" s="4"/>
      <c r="D232" s="3"/>
      <c r="E232" s="7"/>
      <c r="F232" s="7"/>
      <c r="G232" s="7"/>
      <c r="H232" s="4"/>
      <c r="I232" s="9"/>
      <c r="J232" s="9"/>
      <c r="K232" s="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7"/>
      <c r="B233" s="4"/>
      <c r="C233" s="4"/>
      <c r="D233" s="3"/>
      <c r="E233" s="7"/>
      <c r="F233" s="7"/>
      <c r="G233" s="7"/>
      <c r="H233" s="4"/>
      <c r="I233" s="9"/>
      <c r="J233" s="9"/>
      <c r="K233" s="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7"/>
      <c r="B234" s="4"/>
      <c r="C234" s="4"/>
      <c r="D234" s="3"/>
      <c r="E234" s="7"/>
      <c r="F234" s="7"/>
      <c r="G234" s="7"/>
      <c r="H234" s="4"/>
      <c r="I234" s="9"/>
      <c r="J234" s="9"/>
      <c r="K234" s="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7"/>
      <c r="B235" s="4"/>
      <c r="C235" s="4"/>
      <c r="D235" s="3"/>
      <c r="E235" s="7"/>
      <c r="F235" s="7"/>
      <c r="G235" s="7"/>
      <c r="H235" s="4"/>
      <c r="I235" s="9"/>
      <c r="J235" s="9"/>
      <c r="K235" s="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7"/>
      <c r="B236" s="4"/>
      <c r="C236" s="4"/>
      <c r="D236" s="3"/>
      <c r="E236" s="7"/>
      <c r="F236" s="7"/>
      <c r="G236" s="7"/>
      <c r="H236" s="4"/>
      <c r="I236" s="9"/>
      <c r="J236" s="9"/>
      <c r="K236" s="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7"/>
      <c r="B237" s="4"/>
      <c r="C237" s="4"/>
      <c r="D237" s="3"/>
      <c r="E237" s="7"/>
      <c r="F237" s="7"/>
      <c r="G237" s="7"/>
      <c r="H237" s="4"/>
      <c r="I237" s="9"/>
      <c r="J237" s="9"/>
      <c r="K237" s="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7"/>
      <c r="B238" s="4"/>
      <c r="C238" s="4"/>
      <c r="D238" s="3"/>
      <c r="E238" s="7"/>
      <c r="F238" s="7"/>
      <c r="G238" s="7"/>
      <c r="H238" s="4"/>
      <c r="I238" s="9"/>
      <c r="J238" s="9"/>
      <c r="K238" s="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7"/>
      <c r="B239" s="4"/>
      <c r="C239" s="4"/>
      <c r="D239" s="3"/>
      <c r="E239" s="7"/>
      <c r="F239" s="7"/>
      <c r="G239" s="7"/>
      <c r="H239" s="4"/>
      <c r="I239" s="9"/>
      <c r="J239" s="9"/>
      <c r="K239" s="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7"/>
      <c r="B240" s="4"/>
      <c r="C240" s="4"/>
      <c r="D240" s="3"/>
      <c r="E240" s="7"/>
      <c r="F240" s="7"/>
      <c r="G240" s="7"/>
      <c r="H240" s="4"/>
      <c r="I240" s="9"/>
      <c r="J240" s="9"/>
      <c r="K240" s="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7"/>
      <c r="B241" s="4"/>
      <c r="C241" s="4"/>
      <c r="D241" s="3"/>
      <c r="E241" s="7"/>
      <c r="F241" s="7"/>
      <c r="G241" s="7"/>
      <c r="H241" s="4"/>
      <c r="I241" s="9"/>
      <c r="J241" s="9"/>
      <c r="K241" s="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7"/>
      <c r="B242" s="4"/>
      <c r="C242" s="4"/>
      <c r="D242" s="3"/>
      <c r="E242" s="7"/>
      <c r="F242" s="7"/>
      <c r="G242" s="7"/>
      <c r="H242" s="4"/>
      <c r="I242" s="9"/>
      <c r="J242" s="9"/>
      <c r="K242" s="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7"/>
      <c r="B243" s="4"/>
      <c r="C243" s="4"/>
      <c r="D243" s="3"/>
      <c r="E243" s="7"/>
      <c r="F243" s="7"/>
      <c r="G243" s="7"/>
      <c r="H243" s="4"/>
      <c r="I243" s="9"/>
      <c r="J243" s="9"/>
      <c r="K243" s="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7"/>
      <c r="B244" s="4"/>
      <c r="C244" s="4"/>
      <c r="D244" s="3"/>
      <c r="E244" s="7"/>
      <c r="F244" s="7"/>
      <c r="G244" s="7"/>
      <c r="H244" s="4"/>
      <c r="I244" s="9"/>
      <c r="J244" s="9"/>
      <c r="K244" s="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7"/>
      <c r="B245" s="4"/>
      <c r="C245" s="4"/>
      <c r="D245" s="3"/>
      <c r="E245" s="7"/>
      <c r="F245" s="7"/>
      <c r="G245" s="7"/>
      <c r="H245" s="4"/>
      <c r="I245" s="9"/>
      <c r="J245" s="9"/>
      <c r="K245" s="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7"/>
      <c r="B246" s="4"/>
      <c r="C246" s="4"/>
      <c r="D246" s="3"/>
      <c r="E246" s="7"/>
      <c r="F246" s="7"/>
      <c r="G246" s="7"/>
      <c r="H246" s="4"/>
      <c r="I246" s="9"/>
      <c r="J246" s="9"/>
      <c r="K246" s="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7"/>
      <c r="B247" s="4"/>
      <c r="C247" s="4"/>
      <c r="D247" s="3"/>
      <c r="E247" s="7"/>
      <c r="F247" s="7"/>
      <c r="G247" s="7"/>
      <c r="H247" s="4"/>
      <c r="I247" s="9"/>
      <c r="J247" s="9"/>
      <c r="K247" s="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7"/>
      <c r="B248" s="4"/>
      <c r="C248" s="4"/>
      <c r="D248" s="3"/>
      <c r="E248" s="7"/>
      <c r="F248" s="7"/>
      <c r="G248" s="7"/>
      <c r="H248" s="4"/>
      <c r="I248" s="9"/>
      <c r="J248" s="9"/>
      <c r="K248" s="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7"/>
      <c r="B249" s="4"/>
      <c r="C249" s="4"/>
      <c r="D249" s="3"/>
      <c r="E249" s="7"/>
      <c r="F249" s="7"/>
      <c r="G249" s="7"/>
      <c r="H249" s="4"/>
      <c r="I249" s="9"/>
      <c r="J249" s="9"/>
      <c r="K249" s="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7"/>
      <c r="B250" s="4"/>
      <c r="C250" s="4"/>
      <c r="D250" s="3"/>
      <c r="E250" s="7"/>
      <c r="F250" s="7"/>
      <c r="G250" s="7"/>
      <c r="H250" s="4"/>
      <c r="I250" s="9"/>
      <c r="J250" s="9"/>
      <c r="K250" s="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7"/>
      <c r="B251" s="4"/>
      <c r="C251" s="4"/>
      <c r="D251" s="3"/>
      <c r="E251" s="7"/>
      <c r="F251" s="7"/>
      <c r="G251" s="7"/>
      <c r="H251" s="4"/>
      <c r="I251" s="9"/>
      <c r="J251" s="9"/>
      <c r="K251" s="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7"/>
      <c r="B252" s="4"/>
      <c r="C252" s="4"/>
      <c r="D252" s="3"/>
      <c r="E252" s="7"/>
      <c r="F252" s="7"/>
      <c r="G252" s="7"/>
      <c r="H252" s="4"/>
      <c r="I252" s="9"/>
      <c r="J252" s="9"/>
      <c r="K252" s="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7"/>
      <c r="B253" s="4"/>
      <c r="C253" s="4"/>
      <c r="D253" s="3"/>
      <c r="E253" s="7"/>
      <c r="F253" s="7"/>
      <c r="G253" s="7"/>
      <c r="H253" s="4"/>
      <c r="I253" s="9"/>
      <c r="J253" s="9"/>
      <c r="K253" s="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7"/>
      <c r="B254" s="4"/>
      <c r="C254" s="4"/>
      <c r="D254" s="3"/>
      <c r="E254" s="7"/>
      <c r="F254" s="7"/>
      <c r="G254" s="7"/>
      <c r="H254" s="4"/>
      <c r="I254" s="9"/>
      <c r="J254" s="9"/>
      <c r="K254" s="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7"/>
      <c r="B255" s="4"/>
      <c r="C255" s="4"/>
      <c r="D255" s="3"/>
      <c r="E255" s="7"/>
      <c r="F255" s="7"/>
      <c r="G255" s="7"/>
      <c r="H255" s="4"/>
      <c r="I255" s="9"/>
      <c r="J255" s="9"/>
      <c r="K255" s="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7"/>
      <c r="B256" s="4"/>
      <c r="C256" s="4"/>
      <c r="D256" s="3"/>
      <c r="E256" s="7"/>
      <c r="F256" s="7"/>
      <c r="G256" s="7"/>
      <c r="H256" s="4"/>
      <c r="I256" s="9"/>
      <c r="J256" s="9"/>
      <c r="K256" s="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7"/>
      <c r="B257" s="4"/>
      <c r="C257" s="4"/>
      <c r="D257" s="3"/>
      <c r="E257" s="7"/>
      <c r="F257" s="7"/>
      <c r="G257" s="7"/>
      <c r="H257" s="4"/>
      <c r="I257" s="9"/>
      <c r="J257" s="9"/>
      <c r="K257" s="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7"/>
      <c r="B258" s="4"/>
      <c r="C258" s="4"/>
      <c r="D258" s="3"/>
      <c r="E258" s="7"/>
      <c r="F258" s="7"/>
      <c r="G258" s="7"/>
      <c r="H258" s="4"/>
      <c r="I258" s="9"/>
      <c r="J258" s="9"/>
      <c r="K258" s="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7"/>
      <c r="B259" s="4"/>
      <c r="C259" s="4"/>
      <c r="D259" s="3"/>
      <c r="E259" s="7"/>
      <c r="F259" s="7"/>
      <c r="G259" s="7"/>
      <c r="H259" s="4"/>
      <c r="I259" s="9"/>
      <c r="J259" s="9"/>
      <c r="K259" s="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7"/>
      <c r="B260" s="4"/>
      <c r="C260" s="4"/>
      <c r="D260" s="3"/>
      <c r="E260" s="7"/>
      <c r="F260" s="7"/>
      <c r="G260" s="7"/>
      <c r="H260" s="4"/>
      <c r="I260" s="9"/>
      <c r="J260" s="9"/>
      <c r="K260" s="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7"/>
      <c r="B261" s="4"/>
      <c r="C261" s="4"/>
      <c r="D261" s="3"/>
      <c r="E261" s="7"/>
      <c r="F261" s="7"/>
      <c r="G261" s="7"/>
      <c r="H261" s="4"/>
      <c r="I261" s="9"/>
      <c r="J261" s="9"/>
      <c r="K261" s="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7"/>
      <c r="B262" s="4"/>
      <c r="C262" s="4"/>
      <c r="D262" s="3"/>
      <c r="E262" s="7"/>
      <c r="F262" s="7"/>
      <c r="G262" s="7"/>
      <c r="H262" s="4"/>
      <c r="I262" s="9"/>
      <c r="J262" s="9"/>
      <c r="K262" s="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7"/>
      <c r="B263" s="4"/>
      <c r="C263" s="4"/>
      <c r="D263" s="3"/>
      <c r="E263" s="7"/>
      <c r="F263" s="7"/>
      <c r="G263" s="7"/>
      <c r="H263" s="4"/>
      <c r="I263" s="9"/>
      <c r="J263" s="9"/>
      <c r="K263" s="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7"/>
      <c r="B264" s="4"/>
      <c r="C264" s="4"/>
      <c r="D264" s="3"/>
      <c r="E264" s="7"/>
      <c r="F264" s="7"/>
      <c r="G264" s="7"/>
      <c r="H264" s="4"/>
      <c r="I264" s="9"/>
      <c r="J264" s="9"/>
      <c r="K264" s="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7"/>
      <c r="B265" s="4"/>
      <c r="C265" s="4"/>
      <c r="D265" s="3"/>
      <c r="E265" s="7"/>
      <c r="F265" s="7"/>
      <c r="G265" s="7"/>
      <c r="H265" s="4"/>
      <c r="I265" s="9"/>
      <c r="J265" s="9"/>
      <c r="K265" s="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7"/>
      <c r="B266" s="4"/>
      <c r="C266" s="4"/>
      <c r="D266" s="3"/>
      <c r="E266" s="7"/>
      <c r="F266" s="7"/>
      <c r="G266" s="7"/>
      <c r="H266" s="4"/>
      <c r="I266" s="9"/>
      <c r="J266" s="9"/>
      <c r="K266" s="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7"/>
      <c r="B267" s="4"/>
      <c r="C267" s="4"/>
      <c r="D267" s="3"/>
      <c r="E267" s="7"/>
      <c r="F267" s="7"/>
      <c r="G267" s="7"/>
      <c r="H267" s="4"/>
      <c r="I267" s="9"/>
      <c r="J267" s="9"/>
      <c r="K267" s="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7"/>
      <c r="B268" s="4"/>
      <c r="C268" s="4"/>
      <c r="D268" s="3"/>
      <c r="E268" s="7"/>
      <c r="F268" s="7"/>
      <c r="G268" s="7"/>
      <c r="H268" s="4"/>
      <c r="I268" s="9"/>
      <c r="J268" s="9"/>
      <c r="K268" s="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7"/>
      <c r="B269" s="4"/>
      <c r="C269" s="4"/>
      <c r="D269" s="3"/>
      <c r="E269" s="7"/>
      <c r="F269" s="7"/>
      <c r="G269" s="7"/>
      <c r="H269" s="4"/>
      <c r="I269" s="9"/>
      <c r="J269" s="9"/>
      <c r="K269" s="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7"/>
      <c r="B270" s="4"/>
      <c r="C270" s="4"/>
      <c r="D270" s="3"/>
      <c r="E270" s="7"/>
      <c r="F270" s="7"/>
      <c r="G270" s="7"/>
      <c r="H270" s="4"/>
      <c r="I270" s="9"/>
      <c r="J270" s="9"/>
      <c r="K270" s="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7"/>
      <c r="B271" s="4"/>
      <c r="C271" s="4"/>
      <c r="D271" s="3"/>
      <c r="E271" s="7"/>
      <c r="F271" s="7"/>
      <c r="G271" s="7"/>
      <c r="H271" s="4"/>
      <c r="I271" s="9"/>
      <c r="J271" s="9"/>
      <c r="K271" s="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7"/>
      <c r="B272" s="4"/>
      <c r="C272" s="4"/>
      <c r="D272" s="3"/>
      <c r="E272" s="7"/>
      <c r="F272" s="7"/>
      <c r="G272" s="7"/>
      <c r="H272" s="4"/>
      <c r="I272" s="9"/>
      <c r="J272" s="9"/>
      <c r="K272" s="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7"/>
      <c r="B273" s="4"/>
      <c r="C273" s="4"/>
      <c r="D273" s="3"/>
      <c r="E273" s="7"/>
      <c r="F273" s="7"/>
      <c r="G273" s="7"/>
      <c r="H273" s="4"/>
      <c r="I273" s="9"/>
      <c r="J273" s="9"/>
      <c r="K273" s="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7"/>
      <c r="B274" s="4"/>
      <c r="C274" s="4"/>
      <c r="D274" s="3"/>
      <c r="E274" s="7"/>
      <c r="F274" s="7"/>
      <c r="G274" s="7"/>
      <c r="H274" s="4"/>
      <c r="I274" s="9"/>
      <c r="J274" s="9"/>
      <c r="K274" s="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7"/>
      <c r="B275" s="4"/>
      <c r="C275" s="4"/>
      <c r="D275" s="3"/>
      <c r="E275" s="7"/>
      <c r="F275" s="7"/>
      <c r="G275" s="7"/>
      <c r="H275" s="4"/>
      <c r="I275" s="9"/>
      <c r="J275" s="9"/>
      <c r="K275" s="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7"/>
      <c r="B276" s="4"/>
      <c r="C276" s="4"/>
      <c r="D276" s="3"/>
      <c r="E276" s="7"/>
      <c r="F276" s="7"/>
      <c r="G276" s="7"/>
      <c r="H276" s="4"/>
      <c r="I276" s="9"/>
      <c r="J276" s="9"/>
      <c r="K276" s="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7"/>
      <c r="B277" s="4"/>
      <c r="C277" s="4"/>
      <c r="D277" s="3"/>
      <c r="E277" s="7"/>
      <c r="F277" s="7"/>
      <c r="G277" s="7"/>
      <c r="H277" s="4"/>
      <c r="I277" s="9"/>
      <c r="J277" s="9"/>
      <c r="K277" s="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7"/>
      <c r="B278" s="4"/>
      <c r="C278" s="4"/>
      <c r="D278" s="3"/>
      <c r="E278" s="7"/>
      <c r="F278" s="7"/>
      <c r="G278" s="7"/>
      <c r="H278" s="4"/>
      <c r="I278" s="9"/>
      <c r="J278" s="9"/>
      <c r="K278" s="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7"/>
      <c r="B279" s="4"/>
      <c r="C279" s="4"/>
      <c r="D279" s="3"/>
      <c r="E279" s="7"/>
      <c r="F279" s="7"/>
      <c r="G279" s="7"/>
      <c r="H279" s="4"/>
      <c r="I279" s="9"/>
      <c r="J279" s="9"/>
      <c r="K279" s="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7"/>
      <c r="B280" s="4"/>
      <c r="C280" s="4"/>
      <c r="D280" s="3"/>
      <c r="E280" s="7"/>
      <c r="F280" s="7"/>
      <c r="G280" s="7"/>
      <c r="H280" s="4"/>
      <c r="I280" s="9"/>
      <c r="J280" s="9"/>
      <c r="K280" s="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7"/>
      <c r="B281" s="4"/>
      <c r="C281" s="4"/>
      <c r="D281" s="3"/>
      <c r="E281" s="7"/>
      <c r="F281" s="7"/>
      <c r="G281" s="7"/>
      <c r="H281" s="4"/>
      <c r="I281" s="9"/>
      <c r="J281" s="9"/>
      <c r="K281" s="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7"/>
      <c r="B282" s="4"/>
      <c r="C282" s="4"/>
      <c r="D282" s="3"/>
      <c r="E282" s="7"/>
      <c r="F282" s="7"/>
      <c r="G282" s="7"/>
      <c r="H282" s="4"/>
      <c r="I282" s="9"/>
      <c r="J282" s="9"/>
      <c r="K282" s="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7"/>
      <c r="B283" s="4"/>
      <c r="C283" s="4"/>
      <c r="D283" s="3"/>
      <c r="E283" s="7"/>
      <c r="F283" s="7"/>
      <c r="G283" s="7"/>
      <c r="H283" s="4"/>
      <c r="I283" s="9"/>
      <c r="J283" s="9"/>
      <c r="K283" s="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7"/>
      <c r="B284" s="4"/>
      <c r="C284" s="4"/>
      <c r="D284" s="3"/>
      <c r="E284" s="7"/>
      <c r="F284" s="7"/>
      <c r="G284" s="7"/>
      <c r="H284" s="4"/>
      <c r="I284" s="9"/>
      <c r="J284" s="9"/>
      <c r="K284" s="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7"/>
      <c r="B285" s="4"/>
      <c r="C285" s="4"/>
      <c r="D285" s="3"/>
      <c r="E285" s="7"/>
      <c r="F285" s="7"/>
      <c r="G285" s="7"/>
      <c r="H285" s="4"/>
      <c r="I285" s="9"/>
      <c r="J285" s="9"/>
      <c r="K285" s="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7"/>
      <c r="B286" s="4"/>
      <c r="C286" s="4"/>
      <c r="D286" s="3"/>
      <c r="E286" s="7"/>
      <c r="F286" s="7"/>
      <c r="G286" s="7"/>
      <c r="H286" s="4"/>
      <c r="I286" s="9"/>
      <c r="J286" s="9"/>
      <c r="K286" s="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7"/>
      <c r="B287" s="4"/>
      <c r="C287" s="4"/>
      <c r="D287" s="3"/>
      <c r="E287" s="7"/>
      <c r="F287" s="7"/>
      <c r="G287" s="7"/>
      <c r="H287" s="4"/>
      <c r="I287" s="9"/>
      <c r="J287" s="9"/>
      <c r="K287" s="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7"/>
      <c r="B288" s="4"/>
      <c r="C288" s="4"/>
      <c r="D288" s="3"/>
      <c r="E288" s="7"/>
      <c r="F288" s="7"/>
      <c r="G288" s="7"/>
      <c r="H288" s="4"/>
      <c r="I288" s="9"/>
      <c r="J288" s="9"/>
      <c r="K288" s="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7"/>
      <c r="B289" s="4"/>
      <c r="C289" s="4"/>
      <c r="D289" s="3"/>
      <c r="E289" s="7"/>
      <c r="F289" s="7"/>
      <c r="G289" s="7"/>
      <c r="H289" s="4"/>
      <c r="I289" s="9"/>
      <c r="J289" s="9"/>
      <c r="K289" s="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7"/>
      <c r="B290" s="4"/>
      <c r="C290" s="4"/>
      <c r="D290" s="3"/>
      <c r="E290" s="7"/>
      <c r="F290" s="7"/>
      <c r="G290" s="7"/>
      <c r="H290" s="4"/>
      <c r="I290" s="9"/>
      <c r="J290" s="9"/>
      <c r="K290" s="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7"/>
      <c r="B291" s="4"/>
      <c r="C291" s="4"/>
      <c r="D291" s="3"/>
      <c r="E291" s="7"/>
      <c r="F291" s="7"/>
      <c r="G291" s="7"/>
      <c r="H291" s="4"/>
      <c r="I291" s="9"/>
      <c r="J291" s="9"/>
      <c r="K291" s="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7"/>
      <c r="B292" s="4"/>
      <c r="C292" s="4"/>
      <c r="D292" s="3"/>
      <c r="E292" s="7"/>
      <c r="F292" s="7"/>
      <c r="G292" s="7"/>
      <c r="H292" s="4"/>
      <c r="I292" s="9"/>
      <c r="J292" s="9"/>
      <c r="K292" s="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7"/>
      <c r="B293" s="4"/>
      <c r="C293" s="4"/>
      <c r="D293" s="3"/>
      <c r="E293" s="7"/>
      <c r="F293" s="7"/>
      <c r="G293" s="7"/>
      <c r="H293" s="4"/>
      <c r="I293" s="9"/>
      <c r="J293" s="9"/>
      <c r="K293" s="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7"/>
      <c r="B294" s="4"/>
      <c r="C294" s="4"/>
      <c r="D294" s="3"/>
      <c r="E294" s="7"/>
      <c r="F294" s="7"/>
      <c r="G294" s="7"/>
      <c r="H294" s="4"/>
      <c r="I294" s="9"/>
      <c r="J294" s="9"/>
      <c r="K294" s="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7"/>
      <c r="B295" s="4"/>
      <c r="C295" s="4"/>
      <c r="D295" s="3"/>
      <c r="E295" s="7"/>
      <c r="F295" s="7"/>
      <c r="G295" s="7"/>
      <c r="H295" s="4"/>
      <c r="I295" s="9"/>
      <c r="J295" s="9"/>
      <c r="K295" s="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7"/>
      <c r="B296" s="4"/>
      <c r="C296" s="4"/>
      <c r="D296" s="3"/>
      <c r="E296" s="7"/>
      <c r="F296" s="7"/>
      <c r="G296" s="7"/>
      <c r="H296" s="4"/>
      <c r="I296" s="9"/>
      <c r="J296" s="9"/>
      <c r="K296" s="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7"/>
      <c r="B297" s="4"/>
      <c r="C297" s="4"/>
      <c r="D297" s="3"/>
      <c r="E297" s="7"/>
      <c r="F297" s="7"/>
      <c r="G297" s="7"/>
      <c r="H297" s="4"/>
      <c r="I297" s="9"/>
      <c r="J297" s="9"/>
      <c r="K297" s="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7"/>
      <c r="B298" s="4"/>
      <c r="C298" s="4"/>
      <c r="D298" s="3"/>
      <c r="E298" s="7"/>
      <c r="F298" s="7"/>
      <c r="G298" s="7"/>
      <c r="H298" s="4"/>
      <c r="I298" s="9"/>
      <c r="J298" s="9"/>
      <c r="K298" s="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7"/>
      <c r="B299" s="4"/>
      <c r="C299" s="4"/>
      <c r="D299" s="3"/>
      <c r="E299" s="7"/>
      <c r="F299" s="7"/>
      <c r="G299" s="7"/>
      <c r="H299" s="4"/>
      <c r="I299" s="9"/>
      <c r="J299" s="9"/>
      <c r="K299" s="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7"/>
      <c r="B300" s="4"/>
      <c r="C300" s="4"/>
      <c r="D300" s="3"/>
      <c r="E300" s="7"/>
      <c r="F300" s="7"/>
      <c r="G300" s="7"/>
      <c r="H300" s="4"/>
      <c r="I300" s="9"/>
      <c r="J300" s="9"/>
      <c r="K300" s="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7"/>
      <c r="B301" s="4"/>
      <c r="C301" s="4"/>
      <c r="D301" s="3"/>
      <c r="E301" s="7"/>
      <c r="F301" s="7"/>
      <c r="G301" s="7"/>
      <c r="H301" s="4"/>
      <c r="I301" s="9"/>
      <c r="J301" s="9"/>
      <c r="K301" s="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7"/>
      <c r="B302" s="4"/>
      <c r="C302" s="4"/>
      <c r="D302" s="3"/>
      <c r="E302" s="7"/>
      <c r="F302" s="7"/>
      <c r="G302" s="7"/>
      <c r="H302" s="4"/>
      <c r="I302" s="9"/>
      <c r="J302" s="9"/>
      <c r="K302" s="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7"/>
      <c r="B303" s="4"/>
      <c r="C303" s="4"/>
      <c r="D303" s="3"/>
      <c r="E303" s="7"/>
      <c r="F303" s="7"/>
      <c r="G303" s="7"/>
      <c r="H303" s="4"/>
      <c r="I303" s="9"/>
      <c r="J303" s="9"/>
      <c r="K303" s="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7"/>
      <c r="B304" s="4"/>
      <c r="C304" s="4"/>
      <c r="D304" s="3"/>
      <c r="E304" s="7"/>
      <c r="F304" s="7"/>
      <c r="G304" s="7"/>
      <c r="H304" s="4"/>
      <c r="I304" s="9"/>
      <c r="J304" s="9"/>
      <c r="K304" s="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7"/>
      <c r="B305" s="4"/>
      <c r="C305" s="4"/>
      <c r="D305" s="3"/>
      <c r="E305" s="7"/>
      <c r="F305" s="7"/>
      <c r="G305" s="7"/>
      <c r="H305" s="4"/>
      <c r="I305" s="9"/>
      <c r="J305" s="9"/>
      <c r="K305" s="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7"/>
      <c r="B306" s="4"/>
      <c r="C306" s="4"/>
      <c r="D306" s="3"/>
      <c r="E306" s="7"/>
      <c r="F306" s="7"/>
      <c r="G306" s="7"/>
      <c r="H306" s="4"/>
      <c r="I306" s="9"/>
      <c r="J306" s="9"/>
      <c r="K306" s="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7"/>
      <c r="B307" s="4"/>
      <c r="C307" s="4"/>
      <c r="D307" s="3"/>
      <c r="E307" s="7"/>
      <c r="F307" s="7"/>
      <c r="G307" s="7"/>
      <c r="H307" s="4"/>
      <c r="I307" s="9"/>
      <c r="J307" s="9"/>
      <c r="K307" s="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7"/>
      <c r="B308" s="4"/>
      <c r="C308" s="4"/>
      <c r="D308" s="3"/>
      <c r="E308" s="7"/>
      <c r="F308" s="7"/>
      <c r="G308" s="7"/>
      <c r="H308" s="4"/>
      <c r="I308" s="9"/>
      <c r="J308" s="9"/>
      <c r="K308" s="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7"/>
      <c r="B309" s="4"/>
      <c r="C309" s="4"/>
      <c r="D309" s="3"/>
      <c r="E309" s="7"/>
      <c r="F309" s="7"/>
      <c r="G309" s="7"/>
      <c r="H309" s="4"/>
      <c r="I309" s="9"/>
      <c r="J309" s="9"/>
      <c r="K309" s="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7"/>
      <c r="B310" s="4"/>
      <c r="C310" s="4"/>
      <c r="D310" s="3"/>
      <c r="E310" s="7"/>
      <c r="F310" s="7"/>
      <c r="G310" s="7"/>
      <c r="H310" s="4"/>
      <c r="I310" s="9"/>
      <c r="J310" s="9"/>
      <c r="K310" s="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7"/>
      <c r="B311" s="4"/>
      <c r="C311" s="4"/>
      <c r="D311" s="3"/>
      <c r="E311" s="7"/>
      <c r="F311" s="7"/>
      <c r="G311" s="7"/>
      <c r="H311" s="4"/>
      <c r="I311" s="9"/>
      <c r="J311" s="9"/>
      <c r="K311" s="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7"/>
      <c r="B312" s="4"/>
      <c r="C312" s="4"/>
      <c r="D312" s="3"/>
      <c r="E312" s="7"/>
      <c r="F312" s="7"/>
      <c r="G312" s="7"/>
      <c r="H312" s="4"/>
      <c r="I312" s="9"/>
      <c r="J312" s="9"/>
      <c r="K312" s="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7"/>
      <c r="B313" s="4"/>
      <c r="C313" s="4"/>
      <c r="D313" s="3"/>
      <c r="E313" s="7"/>
      <c r="F313" s="7"/>
      <c r="G313" s="7"/>
      <c r="H313" s="4"/>
      <c r="I313" s="9"/>
      <c r="J313" s="9"/>
      <c r="K313" s="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7"/>
      <c r="B314" s="4"/>
      <c r="C314" s="4"/>
      <c r="D314" s="3"/>
      <c r="E314" s="7"/>
      <c r="F314" s="7"/>
      <c r="G314" s="7"/>
      <c r="H314" s="4"/>
      <c r="I314" s="9"/>
      <c r="J314" s="9"/>
      <c r="K314" s="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7"/>
      <c r="B315" s="4"/>
      <c r="C315" s="4"/>
      <c r="D315" s="3"/>
      <c r="E315" s="7"/>
      <c r="F315" s="7"/>
      <c r="G315" s="7"/>
      <c r="H315" s="4"/>
      <c r="I315" s="9"/>
      <c r="J315" s="9"/>
      <c r="K315" s="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7"/>
      <c r="B316" s="4"/>
      <c r="C316" s="4"/>
      <c r="D316" s="3"/>
      <c r="E316" s="7"/>
      <c r="F316" s="7"/>
      <c r="G316" s="7"/>
      <c r="H316" s="4"/>
      <c r="I316" s="9"/>
      <c r="J316" s="9"/>
      <c r="K316" s="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7"/>
      <c r="B317" s="4"/>
      <c r="C317" s="4"/>
      <c r="D317" s="3"/>
      <c r="E317" s="7"/>
      <c r="F317" s="7"/>
      <c r="G317" s="7"/>
      <c r="H317" s="4"/>
      <c r="I317" s="9"/>
      <c r="J317" s="9"/>
      <c r="K317" s="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7"/>
      <c r="B318" s="4"/>
      <c r="C318" s="4"/>
      <c r="D318" s="3"/>
      <c r="E318" s="7"/>
      <c r="F318" s="7"/>
      <c r="G318" s="7"/>
      <c r="H318" s="4"/>
      <c r="I318" s="9"/>
      <c r="J318" s="9"/>
      <c r="K318" s="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7"/>
      <c r="B319" s="4"/>
      <c r="C319" s="4"/>
      <c r="D319" s="3"/>
      <c r="E319" s="7"/>
      <c r="F319" s="7"/>
      <c r="G319" s="7"/>
      <c r="H319" s="4"/>
      <c r="I319" s="9"/>
      <c r="J319" s="9"/>
      <c r="K319" s="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7"/>
      <c r="B320" s="4"/>
      <c r="C320" s="4"/>
      <c r="D320" s="3"/>
      <c r="E320" s="7"/>
      <c r="F320" s="7"/>
      <c r="G320" s="7"/>
      <c r="H320" s="4"/>
      <c r="I320" s="9"/>
      <c r="J320" s="9"/>
      <c r="K320" s="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7"/>
      <c r="B321" s="4"/>
      <c r="C321" s="4"/>
      <c r="D321" s="3"/>
      <c r="E321" s="7"/>
      <c r="F321" s="7"/>
      <c r="G321" s="7"/>
      <c r="H321" s="4"/>
      <c r="I321" s="9"/>
      <c r="J321" s="9"/>
      <c r="K321" s="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7"/>
      <c r="B322" s="4"/>
      <c r="C322" s="4"/>
      <c r="D322" s="3"/>
      <c r="E322" s="7"/>
      <c r="F322" s="7"/>
      <c r="G322" s="7"/>
      <c r="H322" s="4"/>
      <c r="I322" s="9"/>
      <c r="J322" s="9"/>
      <c r="K322" s="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7"/>
      <c r="B323" s="4"/>
      <c r="C323" s="4"/>
      <c r="D323" s="3"/>
      <c r="E323" s="7"/>
      <c r="F323" s="7"/>
      <c r="G323" s="7"/>
      <c r="H323" s="4"/>
      <c r="I323" s="9"/>
      <c r="J323" s="9"/>
      <c r="K323" s="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7"/>
      <c r="B324" s="4"/>
      <c r="C324" s="4"/>
      <c r="D324" s="3"/>
      <c r="E324" s="7"/>
      <c r="F324" s="7"/>
      <c r="G324" s="7"/>
      <c r="H324" s="4"/>
      <c r="I324" s="9"/>
      <c r="J324" s="9"/>
      <c r="K324" s="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7"/>
      <c r="B325" s="4"/>
      <c r="C325" s="4"/>
      <c r="D325" s="3"/>
      <c r="E325" s="7"/>
      <c r="F325" s="7"/>
      <c r="G325" s="7"/>
      <c r="H325" s="4"/>
      <c r="I325" s="9"/>
      <c r="J325" s="9"/>
      <c r="K325" s="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7"/>
      <c r="B326" s="4"/>
      <c r="C326" s="4"/>
      <c r="D326" s="3"/>
      <c r="E326" s="7"/>
      <c r="F326" s="7"/>
      <c r="G326" s="7"/>
      <c r="H326" s="4"/>
      <c r="I326" s="9"/>
      <c r="J326" s="9"/>
      <c r="K326" s="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7"/>
      <c r="B327" s="4"/>
      <c r="C327" s="4"/>
      <c r="D327" s="3"/>
      <c r="E327" s="7"/>
      <c r="F327" s="7"/>
      <c r="G327" s="7"/>
      <c r="H327" s="4"/>
      <c r="I327" s="9"/>
      <c r="J327" s="9"/>
      <c r="K327" s="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7"/>
      <c r="B328" s="4"/>
      <c r="C328" s="4"/>
      <c r="D328" s="3"/>
      <c r="E328" s="7"/>
      <c r="F328" s="7"/>
      <c r="G328" s="7"/>
      <c r="H328" s="4"/>
      <c r="I328" s="9"/>
      <c r="J328" s="9"/>
      <c r="K328" s="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7"/>
      <c r="B329" s="4"/>
      <c r="C329" s="4"/>
      <c r="D329" s="3"/>
      <c r="E329" s="7"/>
      <c r="F329" s="7"/>
      <c r="G329" s="7"/>
      <c r="H329" s="4"/>
      <c r="I329" s="9"/>
      <c r="J329" s="9"/>
      <c r="K329" s="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7"/>
      <c r="B330" s="4"/>
      <c r="C330" s="4"/>
      <c r="D330" s="3"/>
      <c r="E330" s="7"/>
      <c r="F330" s="7"/>
      <c r="G330" s="7"/>
      <c r="H330" s="4"/>
      <c r="I330" s="9"/>
      <c r="J330" s="9"/>
      <c r="K330" s="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7"/>
      <c r="B331" s="4"/>
      <c r="C331" s="4"/>
      <c r="D331" s="3"/>
      <c r="E331" s="7"/>
      <c r="F331" s="7"/>
      <c r="G331" s="7"/>
      <c r="H331" s="4"/>
      <c r="I331" s="9"/>
      <c r="J331" s="9"/>
      <c r="K331" s="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7"/>
      <c r="B332" s="4"/>
      <c r="C332" s="4"/>
      <c r="D332" s="3"/>
      <c r="E332" s="7"/>
      <c r="F332" s="7"/>
      <c r="G332" s="7"/>
      <c r="H332" s="4"/>
      <c r="I332" s="9"/>
      <c r="J332" s="9"/>
      <c r="K332" s="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7"/>
      <c r="B333" s="4"/>
      <c r="C333" s="4"/>
      <c r="D333" s="3"/>
      <c r="E333" s="7"/>
      <c r="F333" s="7"/>
      <c r="G333" s="7"/>
      <c r="H333" s="4"/>
      <c r="I333" s="9"/>
      <c r="J333" s="9"/>
      <c r="K333" s="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7"/>
      <c r="B334" s="4"/>
      <c r="C334" s="4"/>
      <c r="D334" s="3"/>
      <c r="E334" s="7"/>
      <c r="F334" s="7"/>
      <c r="G334" s="7"/>
      <c r="H334" s="4"/>
      <c r="I334" s="9"/>
      <c r="J334" s="9"/>
      <c r="K334" s="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7"/>
      <c r="B335" s="4"/>
      <c r="C335" s="4"/>
      <c r="D335" s="3"/>
      <c r="E335" s="7"/>
      <c r="F335" s="7"/>
      <c r="G335" s="7"/>
      <c r="H335" s="4"/>
      <c r="I335" s="9"/>
      <c r="J335" s="9"/>
      <c r="K335" s="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7"/>
      <c r="B336" s="4"/>
      <c r="C336" s="4"/>
      <c r="D336" s="3"/>
      <c r="E336" s="7"/>
      <c r="F336" s="7"/>
      <c r="G336" s="7"/>
      <c r="H336" s="4"/>
      <c r="I336" s="9"/>
      <c r="J336" s="9"/>
      <c r="K336" s="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7"/>
      <c r="B337" s="4"/>
      <c r="C337" s="4"/>
      <c r="D337" s="3"/>
      <c r="E337" s="7"/>
      <c r="F337" s="7"/>
      <c r="G337" s="7"/>
      <c r="H337" s="4"/>
      <c r="I337" s="9"/>
      <c r="J337" s="9"/>
      <c r="K337" s="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7"/>
      <c r="B338" s="4"/>
      <c r="C338" s="4"/>
      <c r="D338" s="3"/>
      <c r="E338" s="7"/>
      <c r="F338" s="7"/>
      <c r="G338" s="7"/>
      <c r="H338" s="4"/>
      <c r="I338" s="9"/>
      <c r="J338" s="9"/>
      <c r="K338" s="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7"/>
      <c r="B339" s="4"/>
      <c r="C339" s="4"/>
      <c r="D339" s="3"/>
      <c r="E339" s="7"/>
      <c r="F339" s="7"/>
      <c r="G339" s="7"/>
      <c r="H339" s="4"/>
      <c r="I339" s="9"/>
      <c r="J339" s="9"/>
      <c r="K339" s="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7"/>
      <c r="B340" s="4"/>
      <c r="C340" s="4"/>
      <c r="D340" s="3"/>
      <c r="E340" s="7"/>
      <c r="F340" s="7"/>
      <c r="G340" s="7"/>
      <c r="H340" s="4"/>
      <c r="I340" s="9"/>
      <c r="J340" s="9"/>
      <c r="K340" s="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7"/>
      <c r="B341" s="4"/>
      <c r="C341" s="4"/>
      <c r="D341" s="3"/>
      <c r="E341" s="7"/>
      <c r="F341" s="7"/>
      <c r="G341" s="7"/>
      <c r="H341" s="4"/>
      <c r="I341" s="9"/>
      <c r="J341" s="9"/>
      <c r="K341" s="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7"/>
      <c r="B342" s="4"/>
      <c r="C342" s="4"/>
      <c r="D342" s="3"/>
      <c r="E342" s="7"/>
      <c r="F342" s="7"/>
      <c r="G342" s="7"/>
      <c r="H342" s="4"/>
      <c r="I342" s="9"/>
      <c r="J342" s="9"/>
      <c r="K342" s="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7"/>
      <c r="B343" s="4"/>
      <c r="C343" s="4"/>
      <c r="D343" s="3"/>
      <c r="E343" s="7"/>
      <c r="F343" s="7"/>
      <c r="G343" s="7"/>
      <c r="H343" s="4"/>
      <c r="I343" s="9"/>
      <c r="J343" s="9"/>
      <c r="K343" s="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7"/>
      <c r="B344" s="4"/>
      <c r="C344" s="4"/>
      <c r="D344" s="3"/>
      <c r="E344" s="7"/>
      <c r="F344" s="7"/>
      <c r="G344" s="7"/>
      <c r="H344" s="4"/>
      <c r="I344" s="9"/>
      <c r="J344" s="9"/>
      <c r="K344" s="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7"/>
      <c r="B345" s="4"/>
      <c r="C345" s="4"/>
      <c r="D345" s="3"/>
      <c r="E345" s="7"/>
      <c r="F345" s="7"/>
      <c r="G345" s="7"/>
      <c r="H345" s="4"/>
      <c r="I345" s="9"/>
      <c r="J345" s="9"/>
      <c r="K345" s="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7"/>
      <c r="B346" s="4"/>
      <c r="C346" s="4"/>
      <c r="D346" s="3"/>
      <c r="E346" s="7"/>
      <c r="F346" s="7"/>
      <c r="G346" s="7"/>
      <c r="H346" s="4"/>
      <c r="I346" s="9"/>
      <c r="J346" s="9"/>
      <c r="K346" s="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7"/>
      <c r="B347" s="4"/>
      <c r="C347" s="4"/>
      <c r="D347" s="3"/>
      <c r="E347" s="7"/>
      <c r="F347" s="7"/>
      <c r="G347" s="7"/>
      <c r="H347" s="4"/>
      <c r="I347" s="9"/>
      <c r="J347" s="9"/>
      <c r="K347" s="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7"/>
      <c r="B348" s="4"/>
      <c r="C348" s="4"/>
      <c r="D348" s="3"/>
      <c r="E348" s="7"/>
      <c r="F348" s="7"/>
      <c r="G348" s="7"/>
      <c r="H348" s="4"/>
      <c r="I348" s="9"/>
      <c r="J348" s="9"/>
      <c r="K348" s="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7"/>
      <c r="B349" s="4"/>
      <c r="C349" s="4"/>
      <c r="D349" s="3"/>
      <c r="E349" s="7"/>
      <c r="F349" s="7"/>
      <c r="G349" s="7"/>
      <c r="H349" s="4"/>
      <c r="I349" s="9"/>
      <c r="J349" s="9"/>
      <c r="K349" s="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7"/>
      <c r="B350" s="4"/>
      <c r="C350" s="4"/>
      <c r="D350" s="3"/>
      <c r="E350" s="7"/>
      <c r="F350" s="7"/>
      <c r="G350" s="7"/>
      <c r="H350" s="4"/>
      <c r="I350" s="9"/>
      <c r="J350" s="9"/>
      <c r="K350" s="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7"/>
      <c r="B351" s="4"/>
      <c r="C351" s="4"/>
      <c r="D351" s="3"/>
      <c r="E351" s="7"/>
      <c r="F351" s="7"/>
      <c r="G351" s="7"/>
      <c r="H351" s="4"/>
      <c r="I351" s="9"/>
      <c r="J351" s="9"/>
      <c r="K351" s="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7"/>
      <c r="B352" s="4"/>
      <c r="C352" s="4"/>
      <c r="D352" s="3"/>
      <c r="E352" s="7"/>
      <c r="F352" s="7"/>
      <c r="G352" s="7"/>
      <c r="H352" s="4"/>
      <c r="I352" s="9"/>
      <c r="J352" s="9"/>
      <c r="K352" s="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7"/>
      <c r="B353" s="4"/>
      <c r="C353" s="4"/>
      <c r="D353" s="3"/>
      <c r="E353" s="7"/>
      <c r="F353" s="7"/>
      <c r="G353" s="7"/>
      <c r="H353" s="4"/>
      <c r="I353" s="9"/>
      <c r="J353" s="9"/>
      <c r="K353" s="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7"/>
      <c r="B354" s="4"/>
      <c r="C354" s="4"/>
      <c r="D354" s="3"/>
      <c r="E354" s="7"/>
      <c r="F354" s="7"/>
      <c r="G354" s="7"/>
      <c r="H354" s="4"/>
      <c r="I354" s="9"/>
      <c r="J354" s="9"/>
      <c r="K354" s="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7"/>
      <c r="B355" s="4"/>
      <c r="C355" s="4"/>
      <c r="D355" s="3"/>
      <c r="E355" s="7"/>
      <c r="F355" s="7"/>
      <c r="G355" s="7"/>
      <c r="H355" s="4"/>
      <c r="I355" s="9"/>
      <c r="J355" s="9"/>
      <c r="K355" s="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7"/>
      <c r="B356" s="4"/>
      <c r="C356" s="4"/>
      <c r="D356" s="3"/>
      <c r="E356" s="7"/>
      <c r="F356" s="7"/>
      <c r="G356" s="7"/>
      <c r="H356" s="4"/>
      <c r="I356" s="9"/>
      <c r="J356" s="9"/>
      <c r="K356" s="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7"/>
      <c r="B357" s="4"/>
      <c r="C357" s="4"/>
      <c r="D357" s="3"/>
      <c r="E357" s="7"/>
      <c r="F357" s="7"/>
      <c r="G357" s="7"/>
      <c r="H357" s="4"/>
      <c r="I357" s="9"/>
      <c r="J357" s="9"/>
      <c r="K357" s="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7"/>
      <c r="B358" s="4"/>
      <c r="C358" s="4"/>
      <c r="D358" s="3"/>
      <c r="E358" s="7"/>
      <c r="F358" s="7"/>
      <c r="G358" s="7"/>
      <c r="H358" s="4"/>
      <c r="I358" s="9"/>
      <c r="J358" s="9"/>
      <c r="K358" s="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7"/>
      <c r="B359" s="4"/>
      <c r="C359" s="4"/>
      <c r="D359" s="3"/>
      <c r="E359" s="7"/>
      <c r="F359" s="7"/>
      <c r="G359" s="7"/>
      <c r="H359" s="4"/>
      <c r="I359" s="9"/>
      <c r="J359" s="9"/>
      <c r="K359" s="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7"/>
      <c r="B360" s="4"/>
      <c r="C360" s="4"/>
      <c r="D360" s="3"/>
      <c r="E360" s="7"/>
      <c r="F360" s="7"/>
      <c r="G360" s="7"/>
      <c r="H360" s="4"/>
      <c r="I360" s="9"/>
      <c r="J360" s="9"/>
      <c r="K360" s="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7"/>
      <c r="B361" s="4"/>
      <c r="C361" s="4"/>
      <c r="D361" s="3"/>
      <c r="E361" s="7"/>
      <c r="F361" s="7"/>
      <c r="G361" s="7"/>
      <c r="H361" s="4"/>
      <c r="I361" s="9"/>
      <c r="J361" s="9"/>
      <c r="K361" s="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7"/>
      <c r="B362" s="4"/>
      <c r="C362" s="4"/>
      <c r="D362" s="3"/>
      <c r="E362" s="7"/>
      <c r="F362" s="7"/>
      <c r="G362" s="7"/>
      <c r="H362" s="4"/>
      <c r="I362" s="9"/>
      <c r="J362" s="9"/>
      <c r="K362" s="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7"/>
      <c r="B363" s="4"/>
      <c r="C363" s="4"/>
      <c r="D363" s="3"/>
      <c r="E363" s="7"/>
      <c r="F363" s="7"/>
      <c r="G363" s="7"/>
      <c r="H363" s="4"/>
      <c r="I363" s="9"/>
      <c r="J363" s="9"/>
      <c r="K363" s="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7"/>
      <c r="B364" s="4"/>
      <c r="C364" s="4"/>
      <c r="D364" s="3"/>
      <c r="E364" s="7"/>
      <c r="F364" s="7"/>
      <c r="G364" s="7"/>
      <c r="H364" s="4"/>
      <c r="I364" s="9"/>
      <c r="J364" s="9"/>
      <c r="K364" s="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7"/>
      <c r="B365" s="4"/>
      <c r="C365" s="4"/>
      <c r="D365" s="3"/>
      <c r="E365" s="7"/>
      <c r="F365" s="7"/>
      <c r="G365" s="7"/>
      <c r="H365" s="4"/>
      <c r="I365" s="9"/>
      <c r="J365" s="9"/>
      <c r="K365" s="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7"/>
      <c r="B366" s="4"/>
      <c r="C366" s="4"/>
      <c r="D366" s="3"/>
      <c r="E366" s="7"/>
      <c r="F366" s="7"/>
      <c r="G366" s="7"/>
      <c r="H366" s="4"/>
      <c r="I366" s="9"/>
      <c r="J366" s="9"/>
      <c r="K366" s="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7"/>
      <c r="B367" s="4"/>
      <c r="C367" s="4"/>
      <c r="D367" s="3"/>
      <c r="E367" s="7"/>
      <c r="F367" s="7"/>
      <c r="G367" s="7"/>
      <c r="H367" s="4"/>
      <c r="I367" s="9"/>
      <c r="J367" s="9"/>
      <c r="K367" s="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7"/>
      <c r="B368" s="4"/>
      <c r="C368" s="4"/>
      <c r="D368" s="3"/>
      <c r="E368" s="7"/>
      <c r="F368" s="7"/>
      <c r="G368" s="7"/>
      <c r="H368" s="4"/>
      <c r="I368" s="9"/>
      <c r="J368" s="9"/>
      <c r="K368" s="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7"/>
      <c r="B369" s="4"/>
      <c r="C369" s="4"/>
      <c r="D369" s="3"/>
      <c r="E369" s="7"/>
      <c r="F369" s="7"/>
      <c r="G369" s="7"/>
      <c r="H369" s="4"/>
      <c r="I369" s="9"/>
      <c r="J369" s="9"/>
      <c r="K369" s="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7"/>
      <c r="B370" s="4"/>
      <c r="C370" s="4"/>
      <c r="D370" s="3"/>
      <c r="E370" s="7"/>
      <c r="F370" s="7"/>
      <c r="G370" s="7"/>
      <c r="H370" s="4"/>
      <c r="I370" s="9"/>
      <c r="J370" s="9"/>
      <c r="K370" s="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7"/>
      <c r="B371" s="4"/>
      <c r="C371" s="4"/>
      <c r="D371" s="3"/>
      <c r="E371" s="7"/>
      <c r="F371" s="7"/>
      <c r="G371" s="7"/>
      <c r="H371" s="4"/>
      <c r="I371" s="9"/>
      <c r="J371" s="9"/>
      <c r="K371" s="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7"/>
      <c r="B372" s="4"/>
      <c r="C372" s="4"/>
      <c r="D372" s="3"/>
      <c r="E372" s="7"/>
      <c r="F372" s="7"/>
      <c r="G372" s="7"/>
      <c r="H372" s="4"/>
      <c r="I372" s="9"/>
      <c r="J372" s="9"/>
      <c r="K372" s="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7"/>
      <c r="B373" s="4"/>
      <c r="C373" s="4"/>
      <c r="D373" s="3"/>
      <c r="E373" s="7"/>
      <c r="F373" s="7"/>
      <c r="G373" s="7"/>
      <c r="H373" s="4"/>
      <c r="I373" s="9"/>
      <c r="J373" s="9"/>
      <c r="K373" s="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7"/>
      <c r="B374" s="4"/>
      <c r="C374" s="4"/>
      <c r="D374" s="3"/>
      <c r="E374" s="7"/>
      <c r="F374" s="7"/>
      <c r="G374" s="7"/>
      <c r="H374" s="4"/>
      <c r="I374" s="9"/>
      <c r="J374" s="9"/>
      <c r="K374" s="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7"/>
      <c r="B375" s="4"/>
      <c r="C375" s="4"/>
      <c r="D375" s="3"/>
      <c r="E375" s="7"/>
      <c r="F375" s="7"/>
      <c r="G375" s="7"/>
      <c r="H375" s="4"/>
      <c r="I375" s="9"/>
      <c r="J375" s="9"/>
      <c r="K375" s="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7"/>
      <c r="B376" s="4"/>
      <c r="C376" s="4"/>
      <c r="D376" s="3"/>
      <c r="E376" s="7"/>
      <c r="F376" s="7"/>
      <c r="G376" s="7"/>
      <c r="H376" s="4"/>
      <c r="I376" s="9"/>
      <c r="J376" s="9"/>
      <c r="K376" s="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7"/>
      <c r="B377" s="4"/>
      <c r="C377" s="4"/>
      <c r="D377" s="3"/>
      <c r="E377" s="7"/>
      <c r="F377" s="7"/>
      <c r="G377" s="7"/>
      <c r="H377" s="4"/>
      <c r="I377" s="9"/>
      <c r="J377" s="9"/>
      <c r="K377" s="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7"/>
      <c r="B378" s="4"/>
      <c r="C378" s="4"/>
      <c r="D378" s="3"/>
      <c r="E378" s="7"/>
      <c r="F378" s="7"/>
      <c r="G378" s="7"/>
      <c r="H378" s="4"/>
      <c r="I378" s="9"/>
      <c r="J378" s="9"/>
      <c r="K378" s="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7"/>
      <c r="B379" s="4"/>
      <c r="C379" s="4"/>
      <c r="D379" s="3"/>
      <c r="E379" s="7"/>
      <c r="F379" s="7"/>
      <c r="G379" s="7"/>
      <c r="H379" s="4"/>
      <c r="I379" s="9"/>
      <c r="J379" s="9"/>
      <c r="K379" s="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7"/>
      <c r="B380" s="4"/>
      <c r="C380" s="4"/>
      <c r="D380" s="3"/>
      <c r="E380" s="7"/>
      <c r="F380" s="7"/>
      <c r="G380" s="7"/>
      <c r="H380" s="4"/>
      <c r="I380" s="9"/>
      <c r="J380" s="9"/>
      <c r="K380" s="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7"/>
      <c r="B381" s="4"/>
      <c r="C381" s="4"/>
      <c r="D381" s="3"/>
      <c r="E381" s="7"/>
      <c r="F381" s="7"/>
      <c r="G381" s="7"/>
      <c r="H381" s="4"/>
      <c r="I381" s="9"/>
      <c r="J381" s="9"/>
      <c r="K381" s="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7"/>
      <c r="B382" s="4"/>
      <c r="C382" s="4"/>
      <c r="D382" s="3"/>
      <c r="E382" s="7"/>
      <c r="F382" s="7"/>
      <c r="G382" s="7"/>
      <c r="H382" s="4"/>
      <c r="I382" s="9"/>
      <c r="J382" s="9"/>
      <c r="K382" s="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7"/>
      <c r="B383" s="4"/>
      <c r="C383" s="4"/>
      <c r="D383" s="3"/>
      <c r="E383" s="7"/>
      <c r="F383" s="7"/>
      <c r="G383" s="7"/>
      <c r="H383" s="4"/>
      <c r="I383" s="9"/>
      <c r="J383" s="9"/>
      <c r="K383" s="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7"/>
      <c r="B384" s="4"/>
      <c r="C384" s="4"/>
      <c r="D384" s="3"/>
      <c r="E384" s="7"/>
      <c r="F384" s="7"/>
      <c r="G384" s="7"/>
      <c r="H384" s="4"/>
      <c r="I384" s="9"/>
      <c r="J384" s="9"/>
      <c r="K384" s="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7"/>
      <c r="B385" s="4"/>
      <c r="C385" s="4"/>
      <c r="D385" s="3"/>
      <c r="E385" s="7"/>
      <c r="F385" s="7"/>
      <c r="G385" s="7"/>
      <c r="H385" s="4"/>
      <c r="I385" s="9"/>
      <c r="J385" s="9"/>
      <c r="K385" s="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7"/>
      <c r="B386" s="4"/>
      <c r="C386" s="4"/>
      <c r="D386" s="3"/>
      <c r="E386" s="7"/>
      <c r="F386" s="7"/>
      <c r="G386" s="7"/>
      <c r="H386" s="4"/>
      <c r="I386" s="9"/>
      <c r="J386" s="9"/>
      <c r="K386" s="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7"/>
      <c r="B387" s="4"/>
      <c r="C387" s="4"/>
      <c r="D387" s="3"/>
      <c r="E387" s="7"/>
      <c r="F387" s="7"/>
      <c r="G387" s="7"/>
      <c r="H387" s="4"/>
      <c r="I387" s="9"/>
      <c r="J387" s="9"/>
      <c r="K387" s="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7"/>
      <c r="B388" s="4"/>
      <c r="C388" s="4"/>
      <c r="D388" s="3"/>
      <c r="E388" s="7"/>
      <c r="F388" s="7"/>
      <c r="G388" s="7"/>
      <c r="H388" s="4"/>
      <c r="I388" s="9"/>
      <c r="J388" s="9"/>
      <c r="K388" s="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7"/>
      <c r="B389" s="4"/>
      <c r="C389" s="4"/>
      <c r="D389" s="3"/>
      <c r="E389" s="7"/>
      <c r="F389" s="7"/>
      <c r="G389" s="7"/>
      <c r="H389" s="4"/>
      <c r="I389" s="9"/>
      <c r="J389" s="9"/>
      <c r="K389" s="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7"/>
      <c r="B390" s="4"/>
      <c r="C390" s="4"/>
      <c r="D390" s="3"/>
      <c r="E390" s="7"/>
      <c r="F390" s="7"/>
      <c r="G390" s="7"/>
      <c r="H390" s="4"/>
      <c r="I390" s="9"/>
      <c r="J390" s="9"/>
      <c r="K390" s="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7"/>
      <c r="B391" s="4"/>
      <c r="C391" s="4"/>
      <c r="D391" s="3"/>
      <c r="E391" s="7"/>
      <c r="F391" s="7"/>
      <c r="G391" s="7"/>
      <c r="H391" s="4"/>
      <c r="I391" s="9"/>
      <c r="J391" s="9"/>
      <c r="K391" s="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7"/>
      <c r="B392" s="4"/>
      <c r="C392" s="4"/>
      <c r="D392" s="3"/>
      <c r="E392" s="7"/>
      <c r="F392" s="7"/>
      <c r="G392" s="7"/>
      <c r="H392" s="4"/>
      <c r="I392" s="9"/>
      <c r="J392" s="9"/>
      <c r="K392" s="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7"/>
      <c r="B393" s="4"/>
      <c r="C393" s="4"/>
      <c r="D393" s="3"/>
      <c r="E393" s="7"/>
      <c r="F393" s="7"/>
      <c r="G393" s="7"/>
      <c r="H393" s="4"/>
      <c r="I393" s="9"/>
      <c r="J393" s="9"/>
      <c r="K393" s="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7"/>
      <c r="B394" s="4"/>
      <c r="C394" s="4"/>
      <c r="D394" s="3"/>
      <c r="E394" s="7"/>
      <c r="F394" s="7"/>
      <c r="G394" s="7"/>
      <c r="H394" s="4"/>
      <c r="I394" s="9"/>
      <c r="J394" s="9"/>
      <c r="K394" s="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7"/>
      <c r="B395" s="4"/>
      <c r="C395" s="4"/>
      <c r="D395" s="3"/>
      <c r="E395" s="7"/>
      <c r="F395" s="7"/>
      <c r="G395" s="7"/>
      <c r="H395" s="4"/>
      <c r="I395" s="9"/>
      <c r="J395" s="9"/>
      <c r="K395" s="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7"/>
      <c r="B396" s="4"/>
      <c r="C396" s="4"/>
      <c r="D396" s="3"/>
      <c r="E396" s="7"/>
      <c r="F396" s="7"/>
      <c r="G396" s="7"/>
      <c r="H396" s="4"/>
      <c r="I396" s="9"/>
      <c r="J396" s="9"/>
      <c r="K396" s="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7"/>
      <c r="B397" s="4"/>
      <c r="C397" s="4"/>
      <c r="D397" s="3"/>
      <c r="E397" s="7"/>
      <c r="F397" s="7"/>
      <c r="G397" s="7"/>
      <c r="H397" s="4"/>
      <c r="I397" s="9"/>
      <c r="J397" s="9"/>
      <c r="K397" s="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7"/>
      <c r="B398" s="4"/>
      <c r="C398" s="4"/>
      <c r="D398" s="3"/>
      <c r="E398" s="7"/>
      <c r="F398" s="7"/>
      <c r="G398" s="7"/>
      <c r="H398" s="4"/>
      <c r="I398" s="9"/>
      <c r="J398" s="9"/>
      <c r="K398" s="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7"/>
      <c r="B399" s="4"/>
      <c r="C399" s="4"/>
      <c r="D399" s="3"/>
      <c r="E399" s="7"/>
      <c r="F399" s="7"/>
      <c r="G399" s="7"/>
      <c r="H399" s="4"/>
      <c r="I399" s="9"/>
      <c r="J399" s="9"/>
      <c r="K399" s="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7"/>
      <c r="B400" s="4"/>
      <c r="C400" s="4"/>
      <c r="D400" s="3"/>
      <c r="E400" s="7"/>
      <c r="F400" s="7"/>
      <c r="G400" s="7"/>
      <c r="H400" s="4"/>
      <c r="I400" s="9"/>
      <c r="J400" s="9"/>
      <c r="K400" s="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7"/>
      <c r="B401" s="4"/>
      <c r="C401" s="4"/>
      <c r="D401" s="3"/>
      <c r="E401" s="7"/>
      <c r="F401" s="7"/>
      <c r="G401" s="7"/>
      <c r="H401" s="4"/>
      <c r="I401" s="9"/>
      <c r="J401" s="9"/>
      <c r="K401" s="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7"/>
      <c r="B402" s="4"/>
      <c r="C402" s="4"/>
      <c r="D402" s="3"/>
      <c r="E402" s="7"/>
      <c r="F402" s="7"/>
      <c r="G402" s="7"/>
      <c r="H402" s="4"/>
      <c r="I402" s="9"/>
      <c r="J402" s="9"/>
      <c r="K402" s="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7"/>
      <c r="B403" s="4"/>
      <c r="C403" s="4"/>
      <c r="D403" s="3"/>
      <c r="E403" s="7"/>
      <c r="F403" s="7"/>
      <c r="G403" s="7"/>
      <c r="H403" s="4"/>
      <c r="I403" s="9"/>
      <c r="J403" s="9"/>
      <c r="K403" s="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7"/>
      <c r="B404" s="4"/>
      <c r="C404" s="4"/>
      <c r="D404" s="3"/>
      <c r="E404" s="7"/>
      <c r="F404" s="7"/>
      <c r="G404" s="7"/>
      <c r="H404" s="4"/>
      <c r="I404" s="9"/>
      <c r="J404" s="9"/>
      <c r="K404" s="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7"/>
      <c r="B405" s="4"/>
      <c r="C405" s="4"/>
      <c r="D405" s="3"/>
      <c r="E405" s="7"/>
      <c r="F405" s="7"/>
      <c r="G405" s="7"/>
      <c r="H405" s="4"/>
      <c r="I405" s="9"/>
      <c r="J405" s="9"/>
      <c r="K405" s="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7"/>
      <c r="B406" s="4"/>
      <c r="C406" s="4"/>
      <c r="D406" s="3"/>
      <c r="E406" s="7"/>
      <c r="F406" s="7"/>
      <c r="G406" s="7"/>
      <c r="H406" s="4"/>
      <c r="I406" s="9"/>
      <c r="J406" s="9"/>
      <c r="K406" s="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7"/>
      <c r="B407" s="4"/>
      <c r="C407" s="4"/>
      <c r="D407" s="3"/>
      <c r="E407" s="7"/>
      <c r="F407" s="7"/>
      <c r="G407" s="7"/>
      <c r="H407" s="4"/>
      <c r="I407" s="9"/>
      <c r="J407" s="9"/>
      <c r="K407" s="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7"/>
      <c r="B408" s="4"/>
      <c r="C408" s="4"/>
      <c r="D408" s="3"/>
      <c r="E408" s="7"/>
      <c r="F408" s="7"/>
      <c r="G408" s="7"/>
      <c r="H408" s="4"/>
      <c r="I408" s="9"/>
      <c r="J408" s="9"/>
      <c r="K408" s="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7"/>
      <c r="B409" s="4"/>
      <c r="C409" s="4"/>
      <c r="D409" s="3"/>
      <c r="E409" s="7"/>
      <c r="F409" s="7"/>
      <c r="G409" s="7"/>
      <c r="H409" s="4"/>
      <c r="I409" s="9"/>
      <c r="J409" s="9"/>
      <c r="K409" s="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7"/>
      <c r="B410" s="4"/>
      <c r="C410" s="4"/>
      <c r="D410" s="3"/>
      <c r="E410" s="7"/>
      <c r="F410" s="7"/>
      <c r="G410" s="7"/>
      <c r="H410" s="4"/>
      <c r="I410" s="9"/>
      <c r="J410" s="9"/>
      <c r="K410" s="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7"/>
      <c r="B411" s="4"/>
      <c r="C411" s="4"/>
      <c r="D411" s="3"/>
      <c r="E411" s="7"/>
      <c r="F411" s="7"/>
      <c r="G411" s="7"/>
      <c r="H411" s="4"/>
      <c r="I411" s="9"/>
      <c r="J411" s="9"/>
      <c r="K411" s="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7"/>
      <c r="B412" s="4"/>
      <c r="C412" s="4"/>
      <c r="D412" s="3"/>
      <c r="E412" s="7"/>
      <c r="F412" s="7"/>
      <c r="G412" s="7"/>
      <c r="H412" s="4"/>
      <c r="I412" s="9"/>
      <c r="J412" s="9"/>
      <c r="K412" s="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7"/>
      <c r="B413" s="4"/>
      <c r="C413" s="4"/>
      <c r="D413" s="3"/>
      <c r="E413" s="7"/>
      <c r="F413" s="7"/>
      <c r="G413" s="7"/>
      <c r="H413" s="4"/>
      <c r="I413" s="9"/>
      <c r="J413" s="9"/>
      <c r="K413" s="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7"/>
      <c r="B414" s="4"/>
      <c r="C414" s="4"/>
      <c r="D414" s="3"/>
      <c r="E414" s="7"/>
      <c r="F414" s="7"/>
      <c r="G414" s="7"/>
      <c r="H414" s="4"/>
      <c r="I414" s="9"/>
      <c r="J414" s="9"/>
      <c r="K414" s="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7"/>
      <c r="B415" s="4"/>
      <c r="C415" s="4"/>
      <c r="D415" s="3"/>
      <c r="E415" s="7"/>
      <c r="F415" s="7"/>
      <c r="G415" s="7"/>
      <c r="H415" s="4"/>
      <c r="I415" s="9"/>
      <c r="J415" s="9"/>
      <c r="K415" s="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7"/>
      <c r="B416" s="4"/>
      <c r="C416" s="4"/>
      <c r="D416" s="3"/>
      <c r="E416" s="7"/>
      <c r="F416" s="7"/>
      <c r="G416" s="7"/>
      <c r="H416" s="4"/>
      <c r="I416" s="9"/>
      <c r="J416" s="9"/>
      <c r="K416" s="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7"/>
      <c r="B417" s="4"/>
      <c r="C417" s="4"/>
      <c r="D417" s="3"/>
      <c r="E417" s="7"/>
      <c r="F417" s="7"/>
      <c r="G417" s="7"/>
      <c r="H417" s="4"/>
      <c r="I417" s="9"/>
      <c r="J417" s="9"/>
      <c r="K417" s="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7"/>
      <c r="B418" s="4"/>
      <c r="C418" s="4"/>
      <c r="D418" s="3"/>
      <c r="E418" s="7"/>
      <c r="F418" s="7"/>
      <c r="G418" s="7"/>
      <c r="H418" s="4"/>
      <c r="I418" s="9"/>
      <c r="J418" s="9"/>
      <c r="K418" s="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7"/>
      <c r="B419" s="4"/>
      <c r="C419" s="4"/>
      <c r="D419" s="3"/>
      <c r="E419" s="7"/>
      <c r="F419" s="7"/>
      <c r="G419" s="7"/>
      <c r="H419" s="4"/>
      <c r="I419" s="9"/>
      <c r="J419" s="9"/>
      <c r="K419" s="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7"/>
      <c r="B420" s="4"/>
      <c r="C420" s="4"/>
      <c r="D420" s="3"/>
      <c r="E420" s="7"/>
      <c r="F420" s="7"/>
      <c r="G420" s="7"/>
      <c r="H420" s="4"/>
      <c r="I420" s="9"/>
      <c r="J420" s="9"/>
      <c r="K420" s="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7"/>
      <c r="B421" s="4"/>
      <c r="C421" s="4"/>
      <c r="D421" s="3"/>
      <c r="E421" s="7"/>
      <c r="F421" s="7"/>
      <c r="G421" s="7"/>
      <c r="H421" s="4"/>
      <c r="I421" s="9"/>
      <c r="J421" s="9"/>
      <c r="K421" s="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7"/>
      <c r="B422" s="4"/>
      <c r="C422" s="4"/>
      <c r="D422" s="3"/>
      <c r="E422" s="7"/>
      <c r="F422" s="7"/>
      <c r="G422" s="7"/>
      <c r="H422" s="4"/>
      <c r="I422" s="9"/>
      <c r="J422" s="9"/>
      <c r="K422" s="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7"/>
      <c r="B423" s="4"/>
      <c r="C423" s="4"/>
      <c r="D423" s="3"/>
      <c r="E423" s="7"/>
      <c r="F423" s="7"/>
      <c r="G423" s="7"/>
      <c r="H423" s="4"/>
      <c r="I423" s="9"/>
      <c r="J423" s="9"/>
      <c r="K423" s="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7"/>
      <c r="B424" s="4"/>
      <c r="C424" s="4"/>
      <c r="D424" s="3"/>
      <c r="E424" s="7"/>
      <c r="F424" s="7"/>
      <c r="G424" s="7"/>
      <c r="H424" s="4"/>
      <c r="I424" s="9"/>
      <c r="J424" s="9"/>
      <c r="K424" s="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7"/>
      <c r="B425" s="4"/>
      <c r="C425" s="4"/>
      <c r="D425" s="3"/>
      <c r="E425" s="7"/>
      <c r="F425" s="7"/>
      <c r="G425" s="7"/>
      <c r="H425" s="4"/>
      <c r="I425" s="9"/>
      <c r="J425" s="9"/>
      <c r="K425" s="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7"/>
      <c r="B426" s="4"/>
      <c r="C426" s="4"/>
      <c r="D426" s="3"/>
      <c r="E426" s="7"/>
      <c r="F426" s="7"/>
      <c r="G426" s="7"/>
      <c r="H426" s="4"/>
      <c r="I426" s="9"/>
      <c r="J426" s="9"/>
      <c r="K426" s="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7"/>
      <c r="B427" s="4"/>
      <c r="C427" s="4"/>
      <c r="D427" s="3"/>
      <c r="E427" s="7"/>
      <c r="F427" s="7"/>
      <c r="G427" s="7"/>
      <c r="H427" s="4"/>
      <c r="I427" s="9"/>
      <c r="J427" s="9"/>
      <c r="K427" s="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7"/>
      <c r="B428" s="4"/>
      <c r="C428" s="4"/>
      <c r="D428" s="3"/>
      <c r="E428" s="7"/>
      <c r="F428" s="7"/>
      <c r="G428" s="7"/>
      <c r="H428" s="4"/>
      <c r="I428" s="9"/>
      <c r="J428" s="9"/>
      <c r="K428" s="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7"/>
      <c r="B429" s="4"/>
      <c r="C429" s="4"/>
      <c r="D429" s="3"/>
      <c r="E429" s="7"/>
      <c r="F429" s="7"/>
      <c r="G429" s="7"/>
      <c r="H429" s="4"/>
      <c r="I429" s="9"/>
      <c r="J429" s="9"/>
      <c r="K429" s="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7"/>
      <c r="B430" s="4"/>
      <c r="C430" s="4"/>
      <c r="D430" s="3"/>
      <c r="E430" s="7"/>
      <c r="F430" s="7"/>
      <c r="G430" s="7"/>
      <c r="H430" s="4"/>
      <c r="I430" s="9"/>
      <c r="J430" s="9"/>
      <c r="K430" s="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7"/>
      <c r="B431" s="4"/>
      <c r="C431" s="4"/>
      <c r="D431" s="3"/>
      <c r="E431" s="7"/>
      <c r="F431" s="7"/>
      <c r="G431" s="7"/>
      <c r="H431" s="4"/>
      <c r="I431" s="9"/>
      <c r="J431" s="9"/>
      <c r="K431" s="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7"/>
      <c r="B432" s="4"/>
      <c r="C432" s="4"/>
      <c r="D432" s="3"/>
      <c r="E432" s="7"/>
      <c r="F432" s="7"/>
      <c r="G432" s="7"/>
      <c r="H432" s="4"/>
      <c r="I432" s="9"/>
      <c r="J432" s="9"/>
      <c r="K432" s="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7"/>
      <c r="B433" s="4"/>
      <c r="C433" s="4"/>
      <c r="D433" s="3"/>
      <c r="E433" s="7"/>
      <c r="F433" s="7"/>
      <c r="G433" s="7"/>
      <c r="H433" s="4"/>
      <c r="I433" s="9"/>
      <c r="J433" s="9"/>
      <c r="K433" s="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7"/>
      <c r="B434" s="4"/>
      <c r="C434" s="4"/>
      <c r="D434" s="3"/>
      <c r="E434" s="7"/>
      <c r="F434" s="7"/>
      <c r="G434" s="7"/>
      <c r="H434" s="4"/>
      <c r="I434" s="9"/>
      <c r="J434" s="9"/>
      <c r="K434" s="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7"/>
      <c r="B435" s="4"/>
      <c r="C435" s="4"/>
      <c r="D435" s="3"/>
      <c r="E435" s="7"/>
      <c r="F435" s="7"/>
      <c r="G435" s="7"/>
      <c r="H435" s="4"/>
      <c r="I435" s="9"/>
      <c r="J435" s="9"/>
      <c r="K435" s="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7"/>
      <c r="B436" s="4"/>
      <c r="C436" s="4"/>
      <c r="D436" s="3"/>
      <c r="E436" s="7"/>
      <c r="F436" s="7"/>
      <c r="G436" s="7"/>
      <c r="H436" s="4"/>
      <c r="I436" s="9"/>
      <c r="J436" s="9"/>
      <c r="K436" s="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7"/>
      <c r="B437" s="4"/>
      <c r="C437" s="4"/>
      <c r="D437" s="3"/>
      <c r="E437" s="7"/>
      <c r="F437" s="7"/>
      <c r="G437" s="7"/>
      <c r="H437" s="4"/>
      <c r="I437" s="9"/>
      <c r="J437" s="9"/>
      <c r="K437" s="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7"/>
      <c r="B438" s="4"/>
      <c r="C438" s="4"/>
      <c r="D438" s="3"/>
      <c r="E438" s="7"/>
      <c r="F438" s="7"/>
      <c r="G438" s="7"/>
      <c r="H438" s="4"/>
      <c r="I438" s="9"/>
      <c r="J438" s="9"/>
      <c r="K438" s="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7"/>
      <c r="B439" s="4"/>
      <c r="C439" s="4"/>
      <c r="D439" s="3"/>
      <c r="E439" s="7"/>
      <c r="F439" s="7"/>
      <c r="G439" s="7"/>
      <c r="H439" s="4"/>
      <c r="I439" s="9"/>
      <c r="J439" s="9"/>
      <c r="K439" s="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7"/>
      <c r="B440" s="4"/>
      <c r="C440" s="4"/>
      <c r="D440" s="3"/>
      <c r="E440" s="7"/>
      <c r="F440" s="7"/>
      <c r="G440" s="7"/>
      <c r="H440" s="4"/>
      <c r="I440" s="9"/>
      <c r="J440" s="9"/>
      <c r="K440" s="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7"/>
      <c r="B441" s="4"/>
      <c r="C441" s="4"/>
      <c r="D441" s="3"/>
      <c r="E441" s="7"/>
      <c r="F441" s="7"/>
      <c r="G441" s="7"/>
      <c r="H441" s="4"/>
      <c r="I441" s="9"/>
      <c r="J441" s="9"/>
      <c r="K441" s="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7"/>
      <c r="B442" s="4"/>
      <c r="C442" s="4"/>
      <c r="D442" s="3"/>
      <c r="E442" s="7"/>
      <c r="F442" s="7"/>
      <c r="G442" s="7"/>
      <c r="H442" s="4"/>
      <c r="I442" s="9"/>
      <c r="J442" s="9"/>
      <c r="K442" s="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7"/>
      <c r="B443" s="4"/>
      <c r="C443" s="4"/>
      <c r="D443" s="3"/>
      <c r="E443" s="7"/>
      <c r="F443" s="7"/>
      <c r="G443" s="7"/>
      <c r="H443" s="4"/>
      <c r="I443" s="9"/>
      <c r="J443" s="9"/>
      <c r="K443" s="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7"/>
      <c r="B444" s="4"/>
      <c r="C444" s="4"/>
      <c r="D444" s="3"/>
      <c r="E444" s="7"/>
      <c r="F444" s="7"/>
      <c r="G444" s="7"/>
      <c r="H444" s="4"/>
      <c r="I444" s="9"/>
      <c r="J444" s="9"/>
      <c r="K444" s="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7"/>
      <c r="B445" s="4"/>
      <c r="C445" s="4"/>
      <c r="D445" s="3"/>
      <c r="E445" s="7"/>
      <c r="F445" s="7"/>
      <c r="G445" s="7"/>
      <c r="H445" s="4"/>
      <c r="I445" s="9"/>
      <c r="J445" s="9"/>
      <c r="K445" s="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7"/>
      <c r="B446" s="4"/>
      <c r="C446" s="4"/>
      <c r="D446" s="3"/>
      <c r="E446" s="7"/>
      <c r="F446" s="7"/>
      <c r="G446" s="7"/>
      <c r="H446" s="4"/>
      <c r="I446" s="9"/>
      <c r="J446" s="9"/>
      <c r="K446" s="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7"/>
      <c r="B447" s="4"/>
      <c r="C447" s="4"/>
      <c r="D447" s="3"/>
      <c r="E447" s="7"/>
      <c r="F447" s="7"/>
      <c r="G447" s="7"/>
      <c r="H447" s="4"/>
      <c r="I447" s="9"/>
      <c r="J447" s="9"/>
      <c r="K447" s="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7"/>
      <c r="B448" s="4"/>
      <c r="C448" s="4"/>
      <c r="D448" s="3"/>
      <c r="E448" s="7"/>
      <c r="F448" s="7"/>
      <c r="G448" s="7"/>
      <c r="H448" s="4"/>
      <c r="I448" s="9"/>
      <c r="J448" s="9"/>
      <c r="K448" s="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7"/>
      <c r="B449" s="4"/>
      <c r="C449" s="4"/>
      <c r="D449" s="3"/>
      <c r="E449" s="7"/>
      <c r="F449" s="7"/>
      <c r="G449" s="7"/>
      <c r="H449" s="4"/>
      <c r="I449" s="9"/>
      <c r="J449" s="9"/>
      <c r="K449" s="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7"/>
      <c r="B450" s="4"/>
      <c r="C450" s="4"/>
      <c r="D450" s="3"/>
      <c r="E450" s="7"/>
      <c r="F450" s="7"/>
      <c r="G450" s="7"/>
      <c r="H450" s="4"/>
      <c r="I450" s="9"/>
      <c r="J450" s="9"/>
      <c r="K450" s="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7"/>
      <c r="B451" s="4"/>
      <c r="C451" s="4"/>
      <c r="D451" s="3"/>
      <c r="E451" s="7"/>
      <c r="F451" s="7"/>
      <c r="G451" s="7"/>
      <c r="H451" s="4"/>
      <c r="I451" s="9"/>
      <c r="J451" s="9"/>
      <c r="K451" s="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7"/>
      <c r="B452" s="4"/>
      <c r="C452" s="4"/>
      <c r="D452" s="3"/>
      <c r="E452" s="7"/>
      <c r="F452" s="7"/>
      <c r="G452" s="7"/>
      <c r="H452" s="4"/>
      <c r="I452" s="9"/>
      <c r="J452" s="9"/>
      <c r="K452" s="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7"/>
      <c r="B453" s="4"/>
      <c r="C453" s="4"/>
      <c r="D453" s="3"/>
      <c r="E453" s="7"/>
      <c r="F453" s="7"/>
      <c r="G453" s="7"/>
      <c r="H453" s="4"/>
      <c r="I453" s="9"/>
      <c r="J453" s="9"/>
      <c r="K453" s="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7"/>
      <c r="B454" s="4"/>
      <c r="C454" s="4"/>
      <c r="D454" s="3"/>
      <c r="E454" s="7"/>
      <c r="F454" s="7"/>
      <c r="G454" s="7"/>
      <c r="H454" s="4"/>
      <c r="I454" s="9"/>
      <c r="J454" s="9"/>
      <c r="K454" s="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7"/>
      <c r="B455" s="4"/>
      <c r="C455" s="4"/>
      <c r="D455" s="3"/>
      <c r="E455" s="7"/>
      <c r="F455" s="7"/>
      <c r="G455" s="7"/>
      <c r="H455" s="4"/>
      <c r="I455" s="9"/>
      <c r="J455" s="9"/>
      <c r="K455" s="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7"/>
      <c r="B456" s="4"/>
      <c r="C456" s="4"/>
      <c r="D456" s="3"/>
      <c r="E456" s="7"/>
      <c r="F456" s="7"/>
      <c r="G456" s="7"/>
      <c r="H456" s="4"/>
      <c r="I456" s="9"/>
      <c r="J456" s="9"/>
      <c r="K456" s="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7"/>
      <c r="B457" s="4"/>
      <c r="C457" s="4"/>
      <c r="D457" s="3"/>
      <c r="E457" s="7"/>
      <c r="F457" s="7"/>
      <c r="G457" s="7"/>
      <c r="H457" s="4"/>
      <c r="I457" s="9"/>
      <c r="J457" s="9"/>
      <c r="K457" s="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7"/>
      <c r="B458" s="4"/>
      <c r="C458" s="4"/>
      <c r="D458" s="3"/>
      <c r="E458" s="7"/>
      <c r="F458" s="7"/>
      <c r="G458" s="7"/>
      <c r="H458" s="4"/>
      <c r="I458" s="9"/>
      <c r="J458" s="9"/>
      <c r="K458" s="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7"/>
      <c r="B459" s="4"/>
      <c r="C459" s="4"/>
      <c r="D459" s="3"/>
      <c r="E459" s="7"/>
      <c r="F459" s="7"/>
      <c r="G459" s="7"/>
      <c r="H459" s="4"/>
      <c r="I459" s="9"/>
      <c r="J459" s="9"/>
      <c r="K459" s="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7"/>
      <c r="B460" s="4"/>
      <c r="C460" s="4"/>
      <c r="D460" s="3"/>
      <c r="E460" s="7"/>
      <c r="F460" s="7"/>
      <c r="G460" s="7"/>
      <c r="H460" s="4"/>
      <c r="I460" s="9"/>
      <c r="J460" s="9"/>
      <c r="K460" s="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7"/>
      <c r="B461" s="4"/>
      <c r="C461" s="4"/>
      <c r="D461" s="3"/>
      <c r="E461" s="7"/>
      <c r="F461" s="7"/>
      <c r="G461" s="7"/>
      <c r="H461" s="4"/>
      <c r="I461" s="9"/>
      <c r="J461" s="9"/>
      <c r="K461" s="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7"/>
      <c r="B462" s="4"/>
      <c r="C462" s="4"/>
      <c r="D462" s="3"/>
      <c r="E462" s="7"/>
      <c r="F462" s="7"/>
      <c r="G462" s="7"/>
      <c r="H462" s="4"/>
      <c r="I462" s="9"/>
      <c r="J462" s="9"/>
      <c r="K462" s="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7"/>
      <c r="B463" s="4"/>
      <c r="C463" s="4"/>
      <c r="D463" s="3"/>
      <c r="E463" s="7"/>
      <c r="F463" s="7"/>
      <c r="G463" s="7"/>
      <c r="H463" s="4"/>
      <c r="I463" s="9"/>
      <c r="J463" s="9"/>
      <c r="K463" s="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7"/>
      <c r="B464" s="4"/>
      <c r="C464" s="4"/>
      <c r="D464" s="3"/>
      <c r="E464" s="7"/>
      <c r="F464" s="7"/>
      <c r="G464" s="7"/>
      <c r="H464" s="4"/>
      <c r="I464" s="9"/>
      <c r="J464" s="9"/>
      <c r="K464" s="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7"/>
      <c r="B465" s="4"/>
      <c r="C465" s="4"/>
      <c r="D465" s="3"/>
      <c r="E465" s="7"/>
      <c r="F465" s="7"/>
      <c r="G465" s="7"/>
      <c r="H465" s="4"/>
      <c r="I465" s="9"/>
      <c r="J465" s="9"/>
      <c r="K465" s="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7"/>
      <c r="B466" s="4"/>
      <c r="C466" s="4"/>
      <c r="D466" s="3"/>
      <c r="E466" s="7"/>
      <c r="F466" s="7"/>
      <c r="G466" s="7"/>
      <c r="H466" s="4"/>
      <c r="I466" s="9"/>
      <c r="J466" s="9"/>
      <c r="K466" s="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7"/>
      <c r="B467" s="4"/>
      <c r="C467" s="4"/>
      <c r="D467" s="3"/>
      <c r="E467" s="7"/>
      <c r="F467" s="7"/>
      <c r="G467" s="7"/>
      <c r="H467" s="4"/>
      <c r="I467" s="9"/>
      <c r="J467" s="9"/>
      <c r="K467" s="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7"/>
      <c r="B468" s="4"/>
      <c r="C468" s="4"/>
      <c r="D468" s="3"/>
      <c r="E468" s="7"/>
      <c r="F468" s="7"/>
      <c r="G468" s="7"/>
      <c r="H468" s="4"/>
      <c r="I468" s="9"/>
      <c r="J468" s="9"/>
      <c r="K468" s="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7"/>
      <c r="B469" s="4"/>
      <c r="C469" s="4"/>
      <c r="D469" s="3"/>
      <c r="E469" s="7"/>
      <c r="F469" s="7"/>
      <c r="G469" s="7"/>
      <c r="H469" s="4"/>
      <c r="I469" s="9"/>
      <c r="J469" s="9"/>
      <c r="K469" s="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7"/>
      <c r="B470" s="4"/>
      <c r="C470" s="4"/>
      <c r="D470" s="3"/>
      <c r="E470" s="7"/>
      <c r="F470" s="7"/>
      <c r="G470" s="7"/>
      <c r="H470" s="4"/>
      <c r="I470" s="9"/>
      <c r="J470" s="9"/>
      <c r="K470" s="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7"/>
      <c r="B471" s="4"/>
      <c r="C471" s="4"/>
      <c r="D471" s="3"/>
      <c r="E471" s="7"/>
      <c r="F471" s="7"/>
      <c r="G471" s="7"/>
      <c r="H471" s="4"/>
      <c r="I471" s="9"/>
      <c r="J471" s="9"/>
      <c r="K471" s="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7"/>
      <c r="B472" s="4"/>
      <c r="C472" s="4"/>
      <c r="D472" s="3"/>
      <c r="E472" s="7"/>
      <c r="F472" s="7"/>
      <c r="G472" s="7"/>
      <c r="H472" s="4"/>
      <c r="I472" s="9"/>
      <c r="J472" s="9"/>
      <c r="K472" s="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7"/>
      <c r="B473" s="4"/>
      <c r="C473" s="4"/>
      <c r="D473" s="3"/>
      <c r="E473" s="7"/>
      <c r="F473" s="7"/>
      <c r="G473" s="7"/>
      <c r="H473" s="4"/>
      <c r="I473" s="9"/>
      <c r="J473" s="9"/>
      <c r="K473" s="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7"/>
      <c r="B474" s="4"/>
      <c r="C474" s="4"/>
      <c r="D474" s="3"/>
      <c r="E474" s="7"/>
      <c r="F474" s="7"/>
      <c r="G474" s="7"/>
      <c r="H474" s="4"/>
      <c r="I474" s="9"/>
      <c r="J474" s="9"/>
      <c r="K474" s="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7"/>
      <c r="B475" s="4"/>
      <c r="C475" s="4"/>
      <c r="D475" s="3"/>
      <c r="E475" s="7"/>
      <c r="F475" s="7"/>
      <c r="G475" s="7"/>
      <c r="H475" s="4"/>
      <c r="I475" s="9"/>
      <c r="J475" s="9"/>
      <c r="K475" s="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7"/>
      <c r="B476" s="4"/>
      <c r="C476" s="4"/>
      <c r="D476" s="3"/>
      <c r="E476" s="7"/>
      <c r="F476" s="7"/>
      <c r="G476" s="7"/>
      <c r="H476" s="4"/>
      <c r="I476" s="9"/>
      <c r="J476" s="9"/>
      <c r="K476" s="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7"/>
      <c r="B477" s="4"/>
      <c r="C477" s="4"/>
      <c r="D477" s="3"/>
      <c r="E477" s="7"/>
      <c r="F477" s="7"/>
      <c r="G477" s="7"/>
      <c r="H477" s="4"/>
      <c r="I477" s="9"/>
      <c r="J477" s="9"/>
      <c r="K477" s="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7"/>
      <c r="B478" s="4"/>
      <c r="C478" s="4"/>
      <c r="D478" s="3"/>
      <c r="E478" s="7"/>
      <c r="F478" s="7"/>
      <c r="G478" s="7"/>
      <c r="H478" s="4"/>
      <c r="I478" s="9"/>
      <c r="J478" s="9"/>
      <c r="K478" s="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7"/>
      <c r="B479" s="4"/>
      <c r="C479" s="4"/>
      <c r="D479" s="3"/>
      <c r="E479" s="7"/>
      <c r="F479" s="7"/>
      <c r="G479" s="7"/>
      <c r="H479" s="4"/>
      <c r="I479" s="9"/>
      <c r="J479" s="9"/>
      <c r="K479" s="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7"/>
      <c r="B480" s="4"/>
      <c r="C480" s="4"/>
      <c r="D480" s="3"/>
      <c r="E480" s="7"/>
      <c r="F480" s="7"/>
      <c r="G480" s="7"/>
      <c r="H480" s="4"/>
      <c r="I480" s="9"/>
      <c r="J480" s="9"/>
      <c r="K480" s="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7"/>
      <c r="B481" s="4"/>
      <c r="C481" s="4"/>
      <c r="D481" s="3"/>
      <c r="E481" s="7"/>
      <c r="F481" s="7"/>
      <c r="G481" s="7"/>
      <c r="H481" s="4"/>
      <c r="I481" s="9"/>
      <c r="J481" s="9"/>
      <c r="K481" s="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7"/>
      <c r="B482" s="4"/>
      <c r="C482" s="4"/>
      <c r="D482" s="3"/>
      <c r="E482" s="7"/>
      <c r="F482" s="7"/>
      <c r="G482" s="7"/>
      <c r="H482" s="4"/>
      <c r="I482" s="9"/>
      <c r="J482" s="9"/>
      <c r="K482" s="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7"/>
      <c r="B483" s="4"/>
      <c r="C483" s="4"/>
      <c r="D483" s="3"/>
      <c r="E483" s="7"/>
      <c r="F483" s="7"/>
      <c r="G483" s="7"/>
      <c r="H483" s="4"/>
      <c r="I483" s="9"/>
      <c r="J483" s="9"/>
      <c r="K483" s="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7"/>
      <c r="B484" s="4"/>
      <c r="C484" s="4"/>
      <c r="D484" s="3"/>
      <c r="E484" s="7"/>
      <c r="F484" s="7"/>
      <c r="G484" s="7"/>
      <c r="H484" s="4"/>
      <c r="I484" s="9"/>
      <c r="J484" s="9"/>
      <c r="K484" s="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7"/>
      <c r="B485" s="4"/>
      <c r="C485" s="4"/>
      <c r="D485" s="3"/>
      <c r="E485" s="7"/>
      <c r="F485" s="7"/>
      <c r="G485" s="7"/>
      <c r="H485" s="4"/>
      <c r="I485" s="9"/>
      <c r="J485" s="9"/>
      <c r="K485" s="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7"/>
      <c r="B486" s="4"/>
      <c r="C486" s="4"/>
      <c r="D486" s="3"/>
      <c r="E486" s="7"/>
      <c r="F486" s="7"/>
      <c r="G486" s="7"/>
      <c r="H486" s="4"/>
      <c r="I486" s="9"/>
      <c r="J486" s="9"/>
      <c r="K486" s="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7"/>
      <c r="B487" s="4"/>
      <c r="C487" s="4"/>
      <c r="D487" s="3"/>
      <c r="E487" s="7"/>
      <c r="F487" s="7"/>
      <c r="G487" s="7"/>
      <c r="H487" s="4"/>
      <c r="I487" s="9"/>
      <c r="J487" s="9"/>
      <c r="K487" s="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7"/>
      <c r="B488" s="4"/>
      <c r="C488" s="4"/>
      <c r="D488" s="3"/>
      <c r="E488" s="7"/>
      <c r="F488" s="7"/>
      <c r="G488" s="7"/>
      <c r="H488" s="4"/>
      <c r="I488" s="9"/>
      <c r="J488" s="9"/>
      <c r="K488" s="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7"/>
      <c r="B489" s="4"/>
      <c r="C489" s="4"/>
      <c r="D489" s="3"/>
      <c r="E489" s="7"/>
      <c r="F489" s="7"/>
      <c r="G489" s="7"/>
      <c r="H489" s="4"/>
      <c r="I489" s="9"/>
      <c r="J489" s="9"/>
      <c r="K489" s="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7"/>
      <c r="B490" s="4"/>
      <c r="C490" s="4"/>
      <c r="D490" s="3"/>
      <c r="E490" s="7"/>
      <c r="F490" s="7"/>
      <c r="G490" s="7"/>
      <c r="H490" s="4"/>
      <c r="I490" s="9"/>
      <c r="J490" s="9"/>
      <c r="K490" s="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7"/>
      <c r="B491" s="4"/>
      <c r="C491" s="4"/>
      <c r="D491" s="3"/>
      <c r="E491" s="7"/>
      <c r="F491" s="7"/>
      <c r="G491" s="7"/>
      <c r="H491" s="4"/>
      <c r="I491" s="9"/>
      <c r="J491" s="9"/>
      <c r="K491" s="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7"/>
      <c r="B492" s="4"/>
      <c r="C492" s="4"/>
      <c r="D492" s="3"/>
      <c r="E492" s="7"/>
      <c r="F492" s="7"/>
      <c r="G492" s="7"/>
      <c r="H492" s="4"/>
      <c r="I492" s="9"/>
      <c r="J492" s="9"/>
      <c r="K492" s="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7"/>
      <c r="B493" s="4"/>
      <c r="C493" s="4"/>
      <c r="D493" s="3"/>
      <c r="E493" s="7"/>
      <c r="F493" s="7"/>
      <c r="G493" s="7"/>
      <c r="H493" s="4"/>
      <c r="I493" s="9"/>
      <c r="J493" s="9"/>
      <c r="K493" s="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7"/>
      <c r="B494" s="4"/>
      <c r="C494" s="4"/>
      <c r="D494" s="3"/>
      <c r="E494" s="7"/>
      <c r="F494" s="7"/>
      <c r="G494" s="7"/>
      <c r="H494" s="4"/>
      <c r="I494" s="9"/>
      <c r="J494" s="9"/>
      <c r="K494" s="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7"/>
      <c r="B495" s="4"/>
      <c r="C495" s="4"/>
      <c r="D495" s="3"/>
      <c r="E495" s="7"/>
      <c r="F495" s="7"/>
      <c r="G495" s="7"/>
      <c r="H495" s="4"/>
      <c r="I495" s="9"/>
      <c r="J495" s="9"/>
      <c r="K495" s="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7"/>
      <c r="B496" s="4"/>
      <c r="C496" s="4"/>
      <c r="D496" s="3"/>
      <c r="E496" s="7"/>
      <c r="F496" s="7"/>
      <c r="G496" s="7"/>
      <c r="H496" s="4"/>
      <c r="I496" s="9"/>
      <c r="J496" s="9"/>
      <c r="K496" s="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7"/>
      <c r="B497" s="4"/>
      <c r="C497" s="4"/>
      <c r="D497" s="3"/>
      <c r="E497" s="7"/>
      <c r="F497" s="7"/>
      <c r="G497" s="7"/>
      <c r="H497" s="4"/>
      <c r="I497" s="9"/>
      <c r="J497" s="9"/>
      <c r="K497" s="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7"/>
      <c r="B498" s="4"/>
      <c r="C498" s="4"/>
      <c r="D498" s="3"/>
      <c r="E498" s="7"/>
      <c r="F498" s="7"/>
      <c r="G498" s="7"/>
      <c r="H498" s="4"/>
      <c r="I498" s="9"/>
      <c r="J498" s="9"/>
      <c r="K498" s="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7"/>
      <c r="B499" s="4"/>
      <c r="C499" s="4"/>
      <c r="D499" s="3"/>
      <c r="E499" s="7"/>
      <c r="F499" s="7"/>
      <c r="G499" s="7"/>
      <c r="H499" s="4"/>
      <c r="I499" s="9"/>
      <c r="J499" s="9"/>
      <c r="K499" s="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7"/>
      <c r="B500" s="4"/>
      <c r="C500" s="4"/>
      <c r="D500" s="3"/>
      <c r="E500" s="7"/>
      <c r="F500" s="7"/>
      <c r="G500" s="7"/>
      <c r="H500" s="4"/>
      <c r="I500" s="9"/>
      <c r="J500" s="9"/>
      <c r="K500" s="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7"/>
      <c r="B501" s="4"/>
      <c r="C501" s="4"/>
      <c r="D501" s="3"/>
      <c r="E501" s="7"/>
      <c r="F501" s="7"/>
      <c r="G501" s="7"/>
      <c r="H501" s="4"/>
      <c r="I501" s="9"/>
      <c r="J501" s="9"/>
      <c r="K501" s="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7"/>
      <c r="B502" s="4"/>
      <c r="C502" s="4"/>
      <c r="D502" s="3"/>
      <c r="E502" s="7"/>
      <c r="F502" s="7"/>
      <c r="G502" s="7"/>
      <c r="H502" s="4"/>
      <c r="I502" s="9"/>
      <c r="J502" s="9"/>
      <c r="K502" s="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7"/>
      <c r="B503" s="4"/>
      <c r="C503" s="4"/>
      <c r="D503" s="3"/>
      <c r="E503" s="7"/>
      <c r="F503" s="7"/>
      <c r="G503" s="7"/>
      <c r="H503" s="4"/>
      <c r="I503" s="9"/>
      <c r="J503" s="9"/>
      <c r="K503" s="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7"/>
      <c r="B504" s="4"/>
      <c r="C504" s="4"/>
      <c r="D504" s="3"/>
      <c r="E504" s="7"/>
      <c r="F504" s="7"/>
      <c r="G504" s="7"/>
      <c r="H504" s="4"/>
      <c r="I504" s="9"/>
      <c r="J504" s="9"/>
      <c r="K504" s="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7"/>
      <c r="B505" s="4"/>
      <c r="C505" s="4"/>
      <c r="D505" s="3"/>
      <c r="E505" s="7"/>
      <c r="F505" s="7"/>
      <c r="G505" s="7"/>
      <c r="H505" s="4"/>
      <c r="I505" s="9"/>
      <c r="J505" s="9"/>
      <c r="K505" s="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7"/>
      <c r="B506" s="4"/>
      <c r="C506" s="4"/>
      <c r="D506" s="3"/>
      <c r="E506" s="7"/>
      <c r="F506" s="7"/>
      <c r="G506" s="7"/>
      <c r="H506" s="4"/>
      <c r="I506" s="9"/>
      <c r="J506" s="9"/>
      <c r="K506" s="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7"/>
      <c r="B507" s="4"/>
      <c r="C507" s="4"/>
      <c r="D507" s="3"/>
      <c r="E507" s="7"/>
      <c r="F507" s="7"/>
      <c r="G507" s="7"/>
      <c r="H507" s="4"/>
      <c r="I507" s="9"/>
      <c r="J507" s="9"/>
      <c r="K507" s="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7"/>
      <c r="B508" s="4"/>
      <c r="C508" s="4"/>
      <c r="D508" s="3"/>
      <c r="E508" s="7"/>
      <c r="F508" s="7"/>
      <c r="G508" s="7"/>
      <c r="H508" s="4"/>
      <c r="I508" s="9"/>
      <c r="J508" s="9"/>
      <c r="K508" s="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7"/>
      <c r="B509" s="4"/>
      <c r="C509" s="4"/>
      <c r="D509" s="3"/>
      <c r="E509" s="7"/>
      <c r="F509" s="7"/>
      <c r="G509" s="7"/>
      <c r="H509" s="4"/>
      <c r="I509" s="9"/>
      <c r="J509" s="9"/>
      <c r="K509" s="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7"/>
      <c r="B510" s="4"/>
      <c r="C510" s="4"/>
      <c r="D510" s="3"/>
      <c r="E510" s="7"/>
      <c r="F510" s="7"/>
      <c r="G510" s="7"/>
      <c r="H510" s="4"/>
      <c r="I510" s="9"/>
      <c r="J510" s="9"/>
      <c r="K510" s="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7"/>
      <c r="B511" s="4"/>
      <c r="C511" s="4"/>
      <c r="D511" s="3"/>
      <c r="E511" s="7"/>
      <c r="F511" s="7"/>
      <c r="G511" s="7"/>
      <c r="H511" s="4"/>
      <c r="I511" s="9"/>
      <c r="J511" s="9"/>
      <c r="K511" s="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7"/>
      <c r="B512" s="4"/>
      <c r="C512" s="4"/>
      <c r="D512" s="3"/>
      <c r="E512" s="7"/>
      <c r="F512" s="7"/>
      <c r="G512" s="7"/>
      <c r="H512" s="4"/>
      <c r="I512" s="9"/>
      <c r="J512" s="9"/>
      <c r="K512" s="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7"/>
      <c r="B513" s="4"/>
      <c r="C513" s="4"/>
      <c r="D513" s="3"/>
      <c r="E513" s="7"/>
      <c r="F513" s="7"/>
      <c r="G513" s="7"/>
      <c r="H513" s="4"/>
      <c r="I513" s="9"/>
      <c r="J513" s="9"/>
      <c r="K513" s="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7"/>
      <c r="B514" s="4"/>
      <c r="C514" s="4"/>
      <c r="D514" s="3"/>
      <c r="E514" s="7"/>
      <c r="F514" s="7"/>
      <c r="G514" s="7"/>
      <c r="H514" s="4"/>
      <c r="I514" s="9"/>
      <c r="J514" s="9"/>
      <c r="K514" s="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7"/>
      <c r="B515" s="4"/>
      <c r="C515" s="4"/>
      <c r="D515" s="3"/>
      <c r="E515" s="7"/>
      <c r="F515" s="7"/>
      <c r="G515" s="7"/>
      <c r="H515" s="4"/>
      <c r="I515" s="9"/>
      <c r="J515" s="9"/>
      <c r="K515" s="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7"/>
      <c r="B516" s="4"/>
      <c r="C516" s="4"/>
      <c r="D516" s="3"/>
      <c r="E516" s="7"/>
      <c r="F516" s="7"/>
      <c r="G516" s="7"/>
      <c r="H516" s="4"/>
      <c r="I516" s="9"/>
      <c r="J516" s="9"/>
      <c r="K516" s="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7"/>
      <c r="B517" s="4"/>
      <c r="C517" s="4"/>
      <c r="D517" s="3"/>
      <c r="E517" s="7"/>
      <c r="F517" s="7"/>
      <c r="G517" s="7"/>
      <c r="H517" s="4"/>
      <c r="I517" s="9"/>
      <c r="J517" s="9"/>
      <c r="K517" s="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7"/>
      <c r="B518" s="4"/>
      <c r="C518" s="4"/>
      <c r="D518" s="3"/>
      <c r="E518" s="7"/>
      <c r="F518" s="7"/>
      <c r="G518" s="7"/>
      <c r="H518" s="4"/>
      <c r="I518" s="9"/>
      <c r="J518" s="9"/>
      <c r="K518" s="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7"/>
      <c r="B519" s="4"/>
      <c r="C519" s="4"/>
      <c r="D519" s="3"/>
      <c r="E519" s="7"/>
      <c r="F519" s="7"/>
      <c r="G519" s="7"/>
      <c r="H519" s="4"/>
      <c r="I519" s="9"/>
      <c r="J519" s="9"/>
      <c r="K519" s="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7"/>
      <c r="B520" s="4"/>
      <c r="C520" s="4"/>
      <c r="D520" s="3"/>
      <c r="E520" s="7"/>
      <c r="F520" s="7"/>
      <c r="G520" s="7"/>
      <c r="H520" s="4"/>
      <c r="I520" s="9"/>
      <c r="J520" s="9"/>
      <c r="K520" s="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7"/>
      <c r="B521" s="4"/>
      <c r="C521" s="4"/>
      <c r="D521" s="3"/>
      <c r="E521" s="7"/>
      <c r="F521" s="7"/>
      <c r="G521" s="7"/>
      <c r="H521" s="4"/>
      <c r="I521" s="9"/>
      <c r="J521" s="9"/>
      <c r="K521" s="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7"/>
      <c r="B522" s="4"/>
      <c r="C522" s="4"/>
      <c r="D522" s="3"/>
      <c r="E522" s="7"/>
      <c r="F522" s="7"/>
      <c r="G522" s="7"/>
      <c r="H522" s="4"/>
      <c r="I522" s="9"/>
      <c r="J522" s="9"/>
      <c r="K522" s="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7"/>
      <c r="B523" s="4"/>
      <c r="C523" s="4"/>
      <c r="D523" s="3"/>
      <c r="E523" s="7"/>
      <c r="F523" s="7"/>
      <c r="G523" s="7"/>
      <c r="H523" s="4"/>
      <c r="I523" s="9"/>
      <c r="J523" s="9"/>
      <c r="K523" s="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7"/>
      <c r="B524" s="4"/>
      <c r="C524" s="4"/>
      <c r="D524" s="3"/>
      <c r="E524" s="7"/>
      <c r="F524" s="7"/>
      <c r="G524" s="7"/>
      <c r="H524" s="4"/>
      <c r="I524" s="9"/>
      <c r="J524" s="9"/>
      <c r="K524" s="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7"/>
      <c r="B525" s="4"/>
      <c r="C525" s="4"/>
      <c r="D525" s="3"/>
      <c r="E525" s="7"/>
      <c r="F525" s="7"/>
      <c r="G525" s="7"/>
      <c r="H525" s="4"/>
      <c r="I525" s="9"/>
      <c r="J525" s="9"/>
      <c r="K525" s="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7"/>
      <c r="B526" s="4"/>
      <c r="C526" s="4"/>
      <c r="D526" s="3"/>
      <c r="E526" s="7"/>
      <c r="F526" s="7"/>
      <c r="G526" s="7"/>
      <c r="H526" s="4"/>
      <c r="I526" s="9"/>
      <c r="J526" s="9"/>
      <c r="K526" s="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7"/>
      <c r="B527" s="4"/>
      <c r="C527" s="4"/>
      <c r="D527" s="3"/>
      <c r="E527" s="7"/>
      <c r="F527" s="7"/>
      <c r="G527" s="7"/>
      <c r="H527" s="4"/>
      <c r="I527" s="9"/>
      <c r="J527" s="9"/>
      <c r="K527" s="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7"/>
      <c r="B528" s="4"/>
      <c r="C528" s="4"/>
      <c r="D528" s="3"/>
      <c r="E528" s="7"/>
      <c r="F528" s="7"/>
      <c r="G528" s="7"/>
      <c r="H528" s="4"/>
      <c r="I528" s="9"/>
      <c r="J528" s="9"/>
      <c r="K528" s="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7"/>
      <c r="B529" s="4"/>
      <c r="C529" s="4"/>
      <c r="D529" s="3"/>
      <c r="E529" s="7"/>
      <c r="F529" s="7"/>
      <c r="G529" s="7"/>
      <c r="H529" s="4"/>
      <c r="I529" s="9"/>
      <c r="J529" s="9"/>
      <c r="K529" s="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7"/>
      <c r="B530" s="4"/>
      <c r="C530" s="4"/>
      <c r="D530" s="3"/>
      <c r="E530" s="7"/>
      <c r="F530" s="7"/>
      <c r="G530" s="7"/>
      <c r="H530" s="4"/>
      <c r="I530" s="9"/>
      <c r="J530" s="9"/>
      <c r="K530" s="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7"/>
      <c r="B531" s="4"/>
      <c r="C531" s="4"/>
      <c r="D531" s="3"/>
      <c r="E531" s="7"/>
      <c r="F531" s="7"/>
      <c r="G531" s="7"/>
      <c r="H531" s="4"/>
      <c r="I531" s="9"/>
      <c r="J531" s="9"/>
      <c r="K531" s="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7"/>
      <c r="B532" s="4"/>
      <c r="C532" s="4"/>
      <c r="D532" s="3"/>
      <c r="E532" s="7"/>
      <c r="F532" s="7"/>
      <c r="G532" s="7"/>
      <c r="H532" s="4"/>
      <c r="I532" s="9"/>
      <c r="J532" s="9"/>
      <c r="K532" s="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7"/>
      <c r="B533" s="4"/>
      <c r="C533" s="4"/>
      <c r="D533" s="3"/>
      <c r="E533" s="7"/>
      <c r="F533" s="7"/>
      <c r="G533" s="7"/>
      <c r="H533" s="4"/>
      <c r="I533" s="9"/>
      <c r="J533" s="9"/>
      <c r="K533" s="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7"/>
      <c r="B534" s="4"/>
      <c r="C534" s="4"/>
      <c r="D534" s="3"/>
      <c r="E534" s="7"/>
      <c r="F534" s="7"/>
      <c r="G534" s="7"/>
      <c r="H534" s="4"/>
      <c r="I534" s="9"/>
      <c r="J534" s="9"/>
      <c r="K534" s="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7"/>
      <c r="B535" s="4"/>
      <c r="C535" s="4"/>
      <c r="D535" s="3"/>
      <c r="E535" s="7"/>
      <c r="F535" s="7"/>
      <c r="G535" s="7"/>
      <c r="H535" s="4"/>
      <c r="I535" s="9"/>
      <c r="J535" s="9"/>
      <c r="K535" s="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7"/>
      <c r="B536" s="4"/>
      <c r="C536" s="4"/>
      <c r="D536" s="3"/>
      <c r="E536" s="7"/>
      <c r="F536" s="7"/>
      <c r="G536" s="7"/>
      <c r="H536" s="4"/>
      <c r="I536" s="9"/>
      <c r="J536" s="9"/>
      <c r="K536" s="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7"/>
      <c r="B537" s="4"/>
      <c r="C537" s="4"/>
      <c r="D537" s="3"/>
      <c r="E537" s="7"/>
      <c r="F537" s="7"/>
      <c r="G537" s="7"/>
      <c r="H537" s="4"/>
      <c r="I537" s="9"/>
      <c r="J537" s="9"/>
      <c r="K537" s="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7"/>
      <c r="B538" s="4"/>
      <c r="C538" s="4"/>
      <c r="D538" s="3"/>
      <c r="E538" s="7"/>
      <c r="F538" s="7"/>
      <c r="G538" s="7"/>
      <c r="H538" s="4"/>
      <c r="I538" s="9"/>
      <c r="J538" s="9"/>
      <c r="K538" s="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7"/>
      <c r="B539" s="4"/>
      <c r="C539" s="4"/>
      <c r="D539" s="3"/>
      <c r="E539" s="7"/>
      <c r="F539" s="7"/>
      <c r="G539" s="7"/>
      <c r="H539" s="4"/>
      <c r="I539" s="9"/>
      <c r="J539" s="9"/>
      <c r="K539" s="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7"/>
      <c r="B540" s="4"/>
      <c r="C540" s="4"/>
      <c r="D540" s="3"/>
      <c r="E540" s="7"/>
      <c r="F540" s="7"/>
      <c r="G540" s="7"/>
      <c r="H540" s="4"/>
      <c r="I540" s="9"/>
      <c r="J540" s="9"/>
      <c r="K540" s="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7"/>
      <c r="B541" s="4"/>
      <c r="C541" s="4"/>
      <c r="D541" s="3"/>
      <c r="E541" s="7"/>
      <c r="F541" s="7"/>
      <c r="G541" s="7"/>
      <c r="H541" s="4"/>
      <c r="I541" s="9"/>
      <c r="J541" s="9"/>
      <c r="K541" s="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7"/>
      <c r="B542" s="4"/>
      <c r="C542" s="4"/>
      <c r="D542" s="3"/>
      <c r="E542" s="7"/>
      <c r="F542" s="7"/>
      <c r="G542" s="7"/>
      <c r="H542" s="4"/>
      <c r="I542" s="9"/>
      <c r="J542" s="9"/>
      <c r="K542" s="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7"/>
      <c r="B543" s="4"/>
      <c r="C543" s="4"/>
      <c r="D543" s="3"/>
      <c r="E543" s="7"/>
      <c r="F543" s="7"/>
      <c r="G543" s="7"/>
      <c r="H543" s="4"/>
      <c r="I543" s="9"/>
      <c r="J543" s="9"/>
      <c r="K543" s="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7"/>
      <c r="B544" s="4"/>
      <c r="C544" s="4"/>
      <c r="D544" s="3"/>
      <c r="E544" s="7"/>
      <c r="F544" s="7"/>
      <c r="G544" s="7"/>
      <c r="H544" s="4"/>
      <c r="I544" s="9"/>
      <c r="J544" s="9"/>
      <c r="K544" s="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7"/>
      <c r="B545" s="4"/>
      <c r="C545" s="4"/>
      <c r="D545" s="3"/>
      <c r="E545" s="7"/>
      <c r="F545" s="7"/>
      <c r="G545" s="7"/>
      <c r="H545" s="4"/>
      <c r="I545" s="9"/>
      <c r="J545" s="9"/>
      <c r="K545" s="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7"/>
      <c r="B546" s="4"/>
      <c r="C546" s="4"/>
      <c r="D546" s="3"/>
      <c r="E546" s="7"/>
      <c r="F546" s="7"/>
      <c r="G546" s="7"/>
      <c r="H546" s="4"/>
      <c r="I546" s="9"/>
      <c r="J546" s="9"/>
      <c r="K546" s="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7"/>
      <c r="B547" s="4"/>
      <c r="C547" s="4"/>
      <c r="D547" s="3"/>
      <c r="E547" s="7"/>
      <c r="F547" s="7"/>
      <c r="G547" s="7"/>
      <c r="H547" s="4"/>
      <c r="I547" s="9"/>
      <c r="J547" s="9"/>
      <c r="K547" s="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7"/>
      <c r="B548" s="4"/>
      <c r="C548" s="4"/>
      <c r="D548" s="3"/>
      <c r="E548" s="7"/>
      <c r="F548" s="7"/>
      <c r="G548" s="7"/>
      <c r="H548" s="4"/>
      <c r="I548" s="9"/>
      <c r="J548" s="9"/>
      <c r="K548" s="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7"/>
      <c r="B549" s="4"/>
      <c r="C549" s="4"/>
      <c r="D549" s="3"/>
      <c r="E549" s="7"/>
      <c r="F549" s="7"/>
      <c r="G549" s="7"/>
      <c r="H549" s="4"/>
      <c r="I549" s="9"/>
      <c r="J549" s="9"/>
      <c r="K549" s="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7"/>
      <c r="B550" s="4"/>
      <c r="C550" s="4"/>
      <c r="D550" s="3"/>
      <c r="E550" s="7"/>
      <c r="F550" s="7"/>
      <c r="G550" s="7"/>
      <c r="H550" s="4"/>
      <c r="I550" s="9"/>
      <c r="J550" s="9"/>
      <c r="K550" s="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7"/>
      <c r="B551" s="4"/>
      <c r="C551" s="4"/>
      <c r="D551" s="3"/>
      <c r="E551" s="7"/>
      <c r="F551" s="7"/>
      <c r="G551" s="7"/>
      <c r="H551" s="4"/>
      <c r="I551" s="9"/>
      <c r="J551" s="9"/>
      <c r="K551" s="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7"/>
      <c r="B552" s="4"/>
      <c r="C552" s="4"/>
      <c r="D552" s="3"/>
      <c r="E552" s="7"/>
      <c r="F552" s="7"/>
      <c r="G552" s="7"/>
      <c r="H552" s="4"/>
      <c r="I552" s="9"/>
      <c r="J552" s="9"/>
      <c r="K552" s="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7"/>
      <c r="B553" s="4"/>
      <c r="C553" s="4"/>
      <c r="D553" s="3"/>
      <c r="E553" s="7"/>
      <c r="F553" s="7"/>
      <c r="G553" s="7"/>
      <c r="H553" s="4"/>
      <c r="I553" s="9"/>
      <c r="J553" s="9"/>
      <c r="K553" s="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7"/>
      <c r="B554" s="4"/>
      <c r="C554" s="4"/>
      <c r="D554" s="3"/>
      <c r="E554" s="7"/>
      <c r="F554" s="7"/>
      <c r="G554" s="7"/>
      <c r="H554" s="4"/>
      <c r="I554" s="9"/>
      <c r="J554" s="9"/>
      <c r="K554" s="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7"/>
      <c r="B555" s="4"/>
      <c r="C555" s="4"/>
      <c r="D555" s="3"/>
      <c r="E555" s="7"/>
      <c r="F555" s="7"/>
      <c r="G555" s="7"/>
      <c r="H555" s="4"/>
      <c r="I555" s="9"/>
      <c r="J555" s="9"/>
      <c r="K555" s="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7"/>
      <c r="B556" s="4"/>
      <c r="C556" s="4"/>
      <c r="D556" s="3"/>
      <c r="E556" s="7"/>
      <c r="F556" s="7"/>
      <c r="G556" s="7"/>
      <c r="H556" s="4"/>
      <c r="I556" s="9"/>
      <c r="J556" s="9"/>
      <c r="K556" s="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7"/>
      <c r="B557" s="4"/>
      <c r="C557" s="4"/>
      <c r="D557" s="3"/>
      <c r="E557" s="7"/>
      <c r="F557" s="7"/>
      <c r="G557" s="7"/>
      <c r="H557" s="4"/>
      <c r="I557" s="9"/>
      <c r="J557" s="9"/>
      <c r="K557" s="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7"/>
      <c r="B558" s="4"/>
      <c r="C558" s="4"/>
      <c r="D558" s="3"/>
      <c r="E558" s="7"/>
      <c r="F558" s="7"/>
      <c r="G558" s="7"/>
      <c r="H558" s="4"/>
      <c r="I558" s="9"/>
      <c r="J558" s="9"/>
      <c r="K558" s="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7"/>
      <c r="B559" s="4"/>
      <c r="C559" s="4"/>
      <c r="D559" s="3"/>
      <c r="E559" s="7"/>
      <c r="F559" s="7"/>
      <c r="G559" s="7"/>
      <c r="H559" s="4"/>
      <c r="I559" s="9"/>
      <c r="J559" s="9"/>
      <c r="K559" s="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7"/>
      <c r="B560" s="4"/>
      <c r="C560" s="4"/>
      <c r="D560" s="3"/>
      <c r="E560" s="7"/>
      <c r="F560" s="7"/>
      <c r="G560" s="7"/>
      <c r="H560" s="4"/>
      <c r="I560" s="9"/>
      <c r="J560" s="9"/>
      <c r="K560" s="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7"/>
      <c r="B561" s="4"/>
      <c r="C561" s="4"/>
      <c r="D561" s="3"/>
      <c r="E561" s="7"/>
      <c r="F561" s="7"/>
      <c r="G561" s="7"/>
      <c r="H561" s="4"/>
      <c r="I561" s="9"/>
      <c r="J561" s="9"/>
      <c r="K561" s="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7"/>
      <c r="B562" s="4"/>
      <c r="C562" s="4"/>
      <c r="D562" s="3"/>
      <c r="E562" s="7"/>
      <c r="F562" s="7"/>
      <c r="G562" s="7"/>
      <c r="H562" s="4"/>
      <c r="I562" s="9"/>
      <c r="J562" s="9"/>
      <c r="K562" s="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7"/>
      <c r="B563" s="4"/>
      <c r="C563" s="4"/>
      <c r="D563" s="3"/>
      <c r="E563" s="7"/>
      <c r="F563" s="7"/>
      <c r="G563" s="7"/>
      <c r="H563" s="4"/>
      <c r="I563" s="9"/>
      <c r="J563" s="9"/>
      <c r="K563" s="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7"/>
      <c r="B564" s="4"/>
      <c r="C564" s="4"/>
      <c r="D564" s="3"/>
      <c r="E564" s="7"/>
      <c r="F564" s="7"/>
      <c r="G564" s="7"/>
      <c r="H564" s="4"/>
      <c r="I564" s="9"/>
      <c r="J564" s="9"/>
      <c r="K564" s="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7"/>
      <c r="B565" s="4"/>
      <c r="C565" s="4"/>
      <c r="D565" s="3"/>
      <c r="E565" s="7"/>
      <c r="F565" s="7"/>
      <c r="G565" s="7"/>
      <c r="H565" s="4"/>
      <c r="I565" s="9"/>
      <c r="J565" s="9"/>
      <c r="K565" s="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7"/>
      <c r="B566" s="4"/>
      <c r="C566" s="4"/>
      <c r="D566" s="3"/>
      <c r="E566" s="7"/>
      <c r="F566" s="7"/>
      <c r="G566" s="7"/>
      <c r="H566" s="4"/>
      <c r="I566" s="9"/>
      <c r="J566" s="9"/>
      <c r="K566" s="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7"/>
      <c r="B567" s="4"/>
      <c r="C567" s="4"/>
      <c r="D567" s="3"/>
      <c r="E567" s="7"/>
      <c r="F567" s="7"/>
      <c r="G567" s="7"/>
      <c r="H567" s="4"/>
      <c r="I567" s="9"/>
      <c r="J567" s="9"/>
      <c r="K567" s="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7"/>
      <c r="B568" s="4"/>
      <c r="C568" s="4"/>
      <c r="D568" s="3"/>
      <c r="E568" s="7"/>
      <c r="F568" s="7"/>
      <c r="G568" s="7"/>
      <c r="H568" s="4"/>
      <c r="I568" s="9"/>
      <c r="J568" s="9"/>
      <c r="K568" s="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7"/>
      <c r="B569" s="4"/>
      <c r="C569" s="4"/>
      <c r="D569" s="3"/>
      <c r="E569" s="7"/>
      <c r="F569" s="7"/>
      <c r="G569" s="7"/>
      <c r="H569" s="4"/>
      <c r="I569" s="9"/>
      <c r="J569" s="9"/>
      <c r="K569" s="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7"/>
      <c r="B570" s="4"/>
      <c r="C570" s="4"/>
      <c r="D570" s="3"/>
      <c r="E570" s="7"/>
      <c r="F570" s="7"/>
      <c r="G570" s="7"/>
      <c r="H570" s="4"/>
      <c r="I570" s="9"/>
      <c r="J570" s="9"/>
      <c r="K570" s="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7"/>
      <c r="B571" s="4"/>
      <c r="C571" s="4"/>
      <c r="D571" s="3"/>
      <c r="E571" s="7"/>
      <c r="F571" s="7"/>
      <c r="G571" s="7"/>
      <c r="H571" s="4"/>
      <c r="I571" s="9"/>
      <c r="J571" s="9"/>
      <c r="K571" s="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7"/>
      <c r="B572" s="4"/>
      <c r="C572" s="4"/>
      <c r="D572" s="3"/>
      <c r="E572" s="7"/>
      <c r="F572" s="7"/>
      <c r="G572" s="7"/>
      <c r="H572" s="4"/>
      <c r="I572" s="9"/>
      <c r="J572" s="9"/>
      <c r="K572" s="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7"/>
      <c r="B573" s="4"/>
      <c r="C573" s="4"/>
      <c r="D573" s="3"/>
      <c r="E573" s="7"/>
      <c r="F573" s="7"/>
      <c r="G573" s="7"/>
      <c r="H573" s="4"/>
      <c r="I573" s="9"/>
      <c r="J573" s="9"/>
      <c r="K573" s="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7"/>
      <c r="B574" s="4"/>
      <c r="C574" s="4"/>
      <c r="D574" s="3"/>
      <c r="E574" s="7"/>
      <c r="F574" s="7"/>
      <c r="G574" s="7"/>
      <c r="H574" s="4"/>
      <c r="I574" s="9"/>
      <c r="J574" s="9"/>
      <c r="K574" s="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7"/>
      <c r="B575" s="4"/>
      <c r="C575" s="4"/>
      <c r="D575" s="3"/>
      <c r="E575" s="7"/>
      <c r="F575" s="7"/>
      <c r="G575" s="7"/>
      <c r="H575" s="4"/>
      <c r="I575" s="9"/>
      <c r="J575" s="9"/>
      <c r="K575" s="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7"/>
      <c r="B576" s="4"/>
      <c r="C576" s="4"/>
      <c r="D576" s="3"/>
      <c r="E576" s="7"/>
      <c r="F576" s="7"/>
      <c r="G576" s="7"/>
      <c r="H576" s="4"/>
      <c r="I576" s="9"/>
      <c r="J576" s="9"/>
      <c r="K576" s="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7"/>
      <c r="B577" s="4"/>
      <c r="C577" s="4"/>
      <c r="D577" s="3"/>
      <c r="E577" s="7"/>
      <c r="F577" s="7"/>
      <c r="G577" s="7"/>
      <c r="H577" s="4"/>
      <c r="I577" s="9"/>
      <c r="J577" s="9"/>
      <c r="K577" s="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7"/>
      <c r="B578" s="4"/>
      <c r="C578" s="4"/>
      <c r="D578" s="3"/>
      <c r="E578" s="7"/>
      <c r="F578" s="7"/>
      <c r="G578" s="7"/>
      <c r="H578" s="4"/>
      <c r="I578" s="9"/>
      <c r="J578" s="9"/>
      <c r="K578" s="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7"/>
      <c r="B579" s="4"/>
      <c r="C579" s="4"/>
      <c r="D579" s="3"/>
      <c r="E579" s="7"/>
      <c r="F579" s="7"/>
      <c r="G579" s="7"/>
      <c r="H579" s="4"/>
      <c r="I579" s="9"/>
      <c r="J579" s="9"/>
      <c r="K579" s="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7"/>
      <c r="B580" s="4"/>
      <c r="C580" s="4"/>
      <c r="D580" s="3"/>
      <c r="E580" s="7"/>
      <c r="F580" s="7"/>
      <c r="G580" s="7"/>
      <c r="H580" s="4"/>
      <c r="I580" s="9"/>
      <c r="J580" s="9"/>
      <c r="K580" s="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7"/>
      <c r="B581" s="4"/>
      <c r="C581" s="4"/>
      <c r="D581" s="3"/>
      <c r="E581" s="7"/>
      <c r="F581" s="7"/>
      <c r="G581" s="7"/>
      <c r="H581" s="4"/>
      <c r="I581" s="9"/>
      <c r="J581" s="9"/>
      <c r="K581" s="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7"/>
      <c r="B582" s="4"/>
      <c r="C582" s="4"/>
      <c r="D582" s="3"/>
      <c r="E582" s="7"/>
      <c r="F582" s="7"/>
      <c r="G582" s="7"/>
      <c r="H582" s="4"/>
      <c r="I582" s="9"/>
      <c r="J582" s="9"/>
      <c r="K582" s="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7"/>
      <c r="B583" s="4"/>
      <c r="C583" s="4"/>
      <c r="D583" s="3"/>
      <c r="E583" s="7"/>
      <c r="F583" s="7"/>
      <c r="G583" s="7"/>
      <c r="H583" s="4"/>
      <c r="I583" s="9"/>
      <c r="J583" s="9"/>
      <c r="K583" s="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7"/>
      <c r="B584" s="4"/>
      <c r="C584" s="4"/>
      <c r="D584" s="3"/>
      <c r="E584" s="7"/>
      <c r="F584" s="7"/>
      <c r="G584" s="7"/>
      <c r="H584" s="4"/>
      <c r="I584" s="9"/>
      <c r="J584" s="9"/>
      <c r="K584" s="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7"/>
      <c r="B585" s="4"/>
      <c r="C585" s="4"/>
      <c r="D585" s="3"/>
      <c r="E585" s="7"/>
      <c r="F585" s="7"/>
      <c r="G585" s="7"/>
      <c r="H585" s="4"/>
      <c r="I585" s="9"/>
      <c r="J585" s="9"/>
      <c r="K585" s="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7"/>
      <c r="B586" s="4"/>
      <c r="C586" s="4"/>
      <c r="D586" s="3"/>
      <c r="E586" s="7"/>
      <c r="F586" s="7"/>
      <c r="G586" s="7"/>
      <c r="H586" s="4"/>
      <c r="I586" s="9"/>
      <c r="J586" s="9"/>
      <c r="K586" s="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7"/>
      <c r="B587" s="4"/>
      <c r="C587" s="4"/>
      <c r="D587" s="3"/>
      <c r="E587" s="7"/>
      <c r="F587" s="7"/>
      <c r="G587" s="7"/>
      <c r="H587" s="4"/>
      <c r="I587" s="9"/>
      <c r="J587" s="9"/>
      <c r="K587" s="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7"/>
      <c r="B588" s="4"/>
      <c r="C588" s="4"/>
      <c r="D588" s="3"/>
      <c r="E588" s="7"/>
      <c r="F588" s="7"/>
      <c r="G588" s="7"/>
      <c r="H588" s="4"/>
      <c r="I588" s="9"/>
      <c r="J588" s="9"/>
      <c r="K588" s="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7"/>
      <c r="B589" s="4"/>
      <c r="C589" s="4"/>
      <c r="D589" s="3"/>
      <c r="E589" s="7"/>
      <c r="F589" s="7"/>
      <c r="G589" s="7"/>
      <c r="H589" s="4"/>
      <c r="I589" s="9"/>
      <c r="J589" s="9"/>
      <c r="K589" s="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7"/>
      <c r="B590" s="4"/>
      <c r="C590" s="4"/>
      <c r="D590" s="3"/>
      <c r="E590" s="7"/>
      <c r="F590" s="7"/>
      <c r="G590" s="7"/>
      <c r="H590" s="4"/>
      <c r="I590" s="9"/>
      <c r="J590" s="9"/>
      <c r="K590" s="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7"/>
      <c r="B591" s="4"/>
      <c r="C591" s="4"/>
      <c r="D591" s="3"/>
      <c r="E591" s="7"/>
      <c r="F591" s="7"/>
      <c r="G591" s="7"/>
      <c r="H591" s="4"/>
      <c r="I591" s="9"/>
      <c r="J591" s="9"/>
      <c r="K591" s="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7"/>
      <c r="B592" s="4"/>
      <c r="C592" s="4"/>
      <c r="D592" s="3"/>
      <c r="E592" s="7"/>
      <c r="F592" s="7"/>
      <c r="G592" s="7"/>
      <c r="H592" s="4"/>
      <c r="I592" s="9"/>
      <c r="J592" s="9"/>
      <c r="K592" s="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7"/>
      <c r="B593" s="4"/>
      <c r="C593" s="4"/>
      <c r="D593" s="3"/>
      <c r="E593" s="7"/>
      <c r="F593" s="7"/>
      <c r="G593" s="7"/>
      <c r="H593" s="4"/>
      <c r="I593" s="9"/>
      <c r="J593" s="9"/>
      <c r="K593" s="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7"/>
      <c r="B594" s="4"/>
      <c r="C594" s="4"/>
      <c r="D594" s="3"/>
      <c r="E594" s="7"/>
      <c r="F594" s="7"/>
      <c r="G594" s="7"/>
      <c r="H594" s="4"/>
      <c r="I594" s="9"/>
      <c r="J594" s="9"/>
      <c r="K594" s="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7"/>
      <c r="B595" s="4"/>
      <c r="C595" s="4"/>
      <c r="D595" s="3"/>
      <c r="E595" s="7"/>
      <c r="F595" s="7"/>
      <c r="G595" s="7"/>
      <c r="H595" s="4"/>
      <c r="I595" s="9"/>
      <c r="J595" s="9"/>
      <c r="K595" s="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7"/>
      <c r="B596" s="4"/>
      <c r="C596" s="4"/>
      <c r="D596" s="3"/>
      <c r="E596" s="7"/>
      <c r="F596" s="7"/>
      <c r="G596" s="7"/>
      <c r="H596" s="4"/>
      <c r="I596" s="9"/>
      <c r="J596" s="9"/>
      <c r="K596" s="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7"/>
      <c r="B597" s="4"/>
      <c r="C597" s="4"/>
      <c r="D597" s="3"/>
      <c r="E597" s="7"/>
      <c r="F597" s="7"/>
      <c r="G597" s="7"/>
      <c r="H597" s="4"/>
      <c r="I597" s="9"/>
      <c r="J597" s="9"/>
      <c r="K597" s="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7"/>
      <c r="B598" s="4"/>
      <c r="C598" s="4"/>
      <c r="D598" s="3"/>
      <c r="E598" s="7"/>
      <c r="F598" s="7"/>
      <c r="G598" s="7"/>
      <c r="H598" s="4"/>
      <c r="I598" s="9"/>
      <c r="J598" s="9"/>
      <c r="K598" s="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7"/>
      <c r="B599" s="4"/>
      <c r="C599" s="4"/>
      <c r="D599" s="3"/>
      <c r="E599" s="7"/>
      <c r="F599" s="7"/>
      <c r="G599" s="7"/>
      <c r="H599" s="4"/>
      <c r="I599" s="9"/>
      <c r="J599" s="9"/>
      <c r="K599" s="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7"/>
      <c r="B600" s="4"/>
      <c r="C600" s="4"/>
      <c r="D600" s="3"/>
      <c r="E600" s="7"/>
      <c r="F600" s="7"/>
      <c r="G600" s="7"/>
      <c r="H600" s="4"/>
      <c r="I600" s="9"/>
      <c r="J600" s="9"/>
      <c r="K600" s="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7"/>
      <c r="B601" s="4"/>
      <c r="C601" s="4"/>
      <c r="D601" s="3"/>
      <c r="E601" s="7"/>
      <c r="F601" s="7"/>
      <c r="G601" s="7"/>
      <c r="H601" s="4"/>
      <c r="I601" s="9"/>
      <c r="J601" s="9"/>
      <c r="K601" s="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7"/>
      <c r="B602" s="4"/>
      <c r="C602" s="4"/>
      <c r="D602" s="3"/>
      <c r="E602" s="7"/>
      <c r="F602" s="7"/>
      <c r="G602" s="7"/>
      <c r="H602" s="4"/>
      <c r="I602" s="9"/>
      <c r="J602" s="9"/>
      <c r="K602" s="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7"/>
      <c r="B603" s="4"/>
      <c r="C603" s="4"/>
      <c r="D603" s="3"/>
      <c r="E603" s="7"/>
      <c r="F603" s="7"/>
      <c r="G603" s="7"/>
      <c r="H603" s="4"/>
      <c r="I603" s="9"/>
      <c r="J603" s="9"/>
      <c r="K603" s="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7"/>
      <c r="B604" s="4"/>
      <c r="C604" s="4"/>
      <c r="D604" s="3"/>
      <c r="E604" s="7"/>
      <c r="F604" s="7"/>
      <c r="G604" s="7"/>
      <c r="H604" s="4"/>
      <c r="I604" s="9"/>
      <c r="J604" s="9"/>
      <c r="K604" s="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7"/>
      <c r="B605" s="4"/>
      <c r="C605" s="4"/>
      <c r="D605" s="3"/>
      <c r="E605" s="7"/>
      <c r="F605" s="7"/>
      <c r="G605" s="7"/>
      <c r="H605" s="4"/>
      <c r="I605" s="9"/>
      <c r="J605" s="9"/>
      <c r="K605" s="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7"/>
      <c r="B606" s="4"/>
      <c r="C606" s="4"/>
      <c r="D606" s="3"/>
      <c r="E606" s="7"/>
      <c r="F606" s="7"/>
      <c r="G606" s="7"/>
      <c r="H606" s="4"/>
      <c r="I606" s="9"/>
      <c r="J606" s="9"/>
      <c r="K606" s="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7"/>
      <c r="B607" s="4"/>
      <c r="C607" s="4"/>
      <c r="D607" s="3"/>
      <c r="E607" s="7"/>
      <c r="F607" s="7"/>
      <c r="G607" s="7"/>
      <c r="H607" s="4"/>
      <c r="I607" s="9"/>
      <c r="J607" s="9"/>
      <c r="K607" s="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7"/>
      <c r="B608" s="4"/>
      <c r="C608" s="4"/>
      <c r="D608" s="3"/>
      <c r="E608" s="7"/>
      <c r="F608" s="7"/>
      <c r="G608" s="7"/>
      <c r="H608" s="4"/>
      <c r="I608" s="9"/>
      <c r="J608" s="9"/>
      <c r="K608" s="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7"/>
      <c r="B609" s="4"/>
      <c r="C609" s="4"/>
      <c r="D609" s="3"/>
      <c r="E609" s="7"/>
      <c r="F609" s="7"/>
      <c r="G609" s="7"/>
      <c r="H609" s="4"/>
      <c r="I609" s="9"/>
      <c r="J609" s="9"/>
      <c r="K609" s="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7"/>
      <c r="B610" s="4"/>
      <c r="C610" s="4"/>
      <c r="D610" s="3"/>
      <c r="E610" s="7"/>
      <c r="F610" s="7"/>
      <c r="G610" s="7"/>
      <c r="H610" s="4"/>
      <c r="I610" s="9"/>
      <c r="J610" s="9"/>
      <c r="K610" s="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7"/>
      <c r="B611" s="4"/>
      <c r="C611" s="4"/>
      <c r="D611" s="3"/>
      <c r="E611" s="7"/>
      <c r="F611" s="7"/>
      <c r="G611" s="7"/>
      <c r="H611" s="4"/>
      <c r="I611" s="9"/>
      <c r="J611" s="9"/>
      <c r="K611" s="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7"/>
      <c r="B612" s="4"/>
      <c r="C612" s="4"/>
      <c r="D612" s="3"/>
      <c r="E612" s="7"/>
      <c r="F612" s="7"/>
      <c r="G612" s="7"/>
      <c r="H612" s="4"/>
      <c r="I612" s="9"/>
      <c r="J612" s="9"/>
      <c r="K612" s="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7"/>
      <c r="B613" s="4"/>
      <c r="C613" s="4"/>
      <c r="D613" s="3"/>
      <c r="E613" s="7"/>
      <c r="F613" s="7"/>
      <c r="G613" s="7"/>
      <c r="H613" s="4"/>
      <c r="I613" s="9"/>
      <c r="J613" s="9"/>
      <c r="K613" s="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7"/>
      <c r="B614" s="4"/>
      <c r="C614" s="4"/>
      <c r="D614" s="3"/>
      <c r="E614" s="7"/>
      <c r="F614" s="7"/>
      <c r="G614" s="7"/>
      <c r="H614" s="4"/>
      <c r="I614" s="9"/>
      <c r="J614" s="9"/>
      <c r="K614" s="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7"/>
      <c r="B615" s="4"/>
      <c r="C615" s="4"/>
      <c r="D615" s="3"/>
      <c r="E615" s="7"/>
      <c r="F615" s="7"/>
      <c r="G615" s="7"/>
      <c r="H615" s="4"/>
      <c r="I615" s="9"/>
      <c r="J615" s="9"/>
      <c r="K615" s="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7"/>
      <c r="B616" s="4"/>
      <c r="C616" s="4"/>
      <c r="D616" s="3"/>
      <c r="E616" s="7"/>
      <c r="F616" s="7"/>
      <c r="G616" s="7"/>
      <c r="H616" s="4"/>
      <c r="I616" s="9"/>
      <c r="J616" s="9"/>
      <c r="K616" s="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7"/>
      <c r="B617" s="4"/>
      <c r="C617" s="4"/>
      <c r="D617" s="3"/>
      <c r="E617" s="7"/>
      <c r="F617" s="7"/>
      <c r="G617" s="7"/>
      <c r="H617" s="4"/>
      <c r="I617" s="9"/>
      <c r="J617" s="9"/>
      <c r="K617" s="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7"/>
      <c r="B618" s="4"/>
      <c r="C618" s="4"/>
      <c r="D618" s="3"/>
      <c r="E618" s="7"/>
      <c r="F618" s="7"/>
      <c r="G618" s="7"/>
      <c r="H618" s="4"/>
      <c r="I618" s="9"/>
      <c r="J618" s="9"/>
      <c r="K618" s="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7"/>
      <c r="B619" s="4"/>
      <c r="C619" s="4"/>
      <c r="D619" s="3"/>
      <c r="E619" s="7"/>
      <c r="F619" s="7"/>
      <c r="G619" s="7"/>
      <c r="H619" s="4"/>
      <c r="I619" s="9"/>
      <c r="J619" s="9"/>
      <c r="K619" s="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7"/>
      <c r="B620" s="4"/>
      <c r="C620" s="4"/>
      <c r="D620" s="3"/>
      <c r="E620" s="7"/>
      <c r="F620" s="7"/>
      <c r="G620" s="7"/>
      <c r="H620" s="4"/>
      <c r="I620" s="9"/>
      <c r="J620" s="9"/>
      <c r="K620" s="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7"/>
      <c r="B621" s="4"/>
      <c r="C621" s="4"/>
      <c r="D621" s="3"/>
      <c r="E621" s="7"/>
      <c r="F621" s="7"/>
      <c r="G621" s="7"/>
      <c r="H621" s="4"/>
      <c r="I621" s="9"/>
      <c r="J621" s="9"/>
      <c r="K621" s="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7"/>
      <c r="B622" s="4"/>
      <c r="C622" s="4"/>
      <c r="D622" s="3"/>
      <c r="E622" s="7"/>
      <c r="F622" s="7"/>
      <c r="G622" s="7"/>
      <c r="H622" s="4"/>
      <c r="I622" s="9"/>
      <c r="J622" s="9"/>
      <c r="K622" s="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7"/>
      <c r="B623" s="4"/>
      <c r="C623" s="4"/>
      <c r="D623" s="3"/>
      <c r="E623" s="7"/>
      <c r="F623" s="7"/>
      <c r="G623" s="7"/>
      <c r="H623" s="4"/>
      <c r="I623" s="9"/>
      <c r="J623" s="9"/>
      <c r="K623" s="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7"/>
      <c r="B624" s="4"/>
      <c r="C624" s="4"/>
      <c r="D624" s="3"/>
      <c r="E624" s="7"/>
      <c r="F624" s="7"/>
      <c r="G624" s="7"/>
      <c r="H624" s="4"/>
      <c r="I624" s="9"/>
      <c r="J624" s="9"/>
      <c r="K624" s="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7"/>
      <c r="B625" s="4"/>
      <c r="C625" s="4"/>
      <c r="D625" s="3"/>
      <c r="E625" s="7"/>
      <c r="F625" s="7"/>
      <c r="G625" s="7"/>
      <c r="H625" s="4"/>
      <c r="I625" s="9"/>
      <c r="J625" s="9"/>
      <c r="K625" s="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7"/>
      <c r="B626" s="4"/>
      <c r="C626" s="4"/>
      <c r="D626" s="3"/>
      <c r="E626" s="7"/>
      <c r="F626" s="7"/>
      <c r="G626" s="7"/>
      <c r="H626" s="4"/>
      <c r="I626" s="9"/>
      <c r="J626" s="9"/>
      <c r="K626" s="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7"/>
      <c r="B627" s="4"/>
      <c r="C627" s="4"/>
      <c r="D627" s="3"/>
      <c r="E627" s="7"/>
      <c r="F627" s="7"/>
      <c r="G627" s="7"/>
      <c r="H627" s="4"/>
      <c r="I627" s="9"/>
      <c r="J627" s="9"/>
      <c r="K627" s="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7"/>
      <c r="B628" s="4"/>
      <c r="C628" s="4"/>
      <c r="D628" s="3"/>
      <c r="E628" s="7"/>
      <c r="F628" s="7"/>
      <c r="G628" s="7"/>
      <c r="H628" s="4"/>
      <c r="I628" s="9"/>
      <c r="J628" s="9"/>
      <c r="K628" s="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7"/>
      <c r="B629" s="4"/>
      <c r="C629" s="4"/>
      <c r="D629" s="3"/>
      <c r="E629" s="7"/>
      <c r="F629" s="7"/>
      <c r="G629" s="7"/>
      <c r="H629" s="4"/>
      <c r="I629" s="9"/>
      <c r="J629" s="9"/>
      <c r="K629" s="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7"/>
      <c r="B630" s="4"/>
      <c r="C630" s="4"/>
      <c r="D630" s="3"/>
      <c r="E630" s="7"/>
      <c r="F630" s="7"/>
      <c r="G630" s="7"/>
      <c r="H630" s="4"/>
      <c r="I630" s="9"/>
      <c r="J630" s="9"/>
      <c r="K630" s="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7"/>
      <c r="B631" s="4"/>
      <c r="C631" s="4"/>
      <c r="D631" s="3"/>
      <c r="E631" s="7"/>
      <c r="F631" s="7"/>
      <c r="G631" s="7"/>
      <c r="H631" s="4"/>
      <c r="I631" s="9"/>
      <c r="J631" s="9"/>
      <c r="K631" s="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7"/>
      <c r="B632" s="4"/>
      <c r="C632" s="4"/>
      <c r="D632" s="3"/>
      <c r="E632" s="7"/>
      <c r="F632" s="7"/>
      <c r="G632" s="7"/>
      <c r="H632" s="4"/>
      <c r="I632" s="9"/>
      <c r="J632" s="9"/>
      <c r="K632" s="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7"/>
      <c r="B633" s="4"/>
      <c r="C633" s="4"/>
      <c r="D633" s="3"/>
      <c r="E633" s="7"/>
      <c r="F633" s="7"/>
      <c r="G633" s="7"/>
      <c r="H633" s="4"/>
      <c r="I633" s="9"/>
      <c r="J633" s="9"/>
      <c r="K633" s="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7"/>
      <c r="B634" s="4"/>
      <c r="C634" s="4"/>
      <c r="D634" s="3"/>
      <c r="E634" s="7"/>
      <c r="F634" s="7"/>
      <c r="G634" s="7"/>
      <c r="H634" s="4"/>
      <c r="I634" s="9"/>
      <c r="J634" s="9"/>
      <c r="K634" s="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7"/>
      <c r="B635" s="4"/>
      <c r="C635" s="4"/>
      <c r="D635" s="3"/>
      <c r="E635" s="7"/>
      <c r="F635" s="7"/>
      <c r="G635" s="7"/>
      <c r="H635" s="4"/>
      <c r="I635" s="9"/>
      <c r="J635" s="9"/>
      <c r="K635" s="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7"/>
      <c r="B636" s="4"/>
      <c r="C636" s="4"/>
      <c r="D636" s="3"/>
      <c r="E636" s="7"/>
      <c r="F636" s="7"/>
      <c r="G636" s="7"/>
      <c r="H636" s="4"/>
      <c r="I636" s="9"/>
      <c r="J636" s="9"/>
      <c r="K636" s="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7"/>
      <c r="B637" s="4"/>
      <c r="C637" s="4"/>
      <c r="D637" s="3"/>
      <c r="E637" s="7"/>
      <c r="F637" s="7"/>
      <c r="G637" s="7"/>
      <c r="H637" s="4"/>
      <c r="I637" s="9"/>
      <c r="J637" s="9"/>
      <c r="K637" s="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7"/>
      <c r="B638" s="4"/>
      <c r="C638" s="4"/>
      <c r="D638" s="3"/>
      <c r="E638" s="7"/>
      <c r="F638" s="7"/>
      <c r="G638" s="7"/>
      <c r="H638" s="4"/>
      <c r="I638" s="9"/>
      <c r="J638" s="9"/>
      <c r="K638" s="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7"/>
      <c r="B639" s="4"/>
      <c r="C639" s="4"/>
      <c r="D639" s="3"/>
      <c r="E639" s="7"/>
      <c r="F639" s="7"/>
      <c r="G639" s="7"/>
      <c r="H639" s="4"/>
      <c r="I639" s="9"/>
      <c r="J639" s="9"/>
      <c r="K639" s="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7"/>
      <c r="B640" s="4"/>
      <c r="C640" s="4"/>
      <c r="D640" s="3"/>
      <c r="E640" s="7"/>
      <c r="F640" s="7"/>
      <c r="G640" s="7"/>
      <c r="H640" s="4"/>
      <c r="I640" s="9"/>
      <c r="J640" s="9"/>
      <c r="K640" s="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7"/>
      <c r="B641" s="4"/>
      <c r="C641" s="4"/>
      <c r="D641" s="3"/>
      <c r="E641" s="7"/>
      <c r="F641" s="7"/>
      <c r="G641" s="7"/>
      <c r="H641" s="4"/>
      <c r="I641" s="9"/>
      <c r="J641" s="9"/>
      <c r="K641" s="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7"/>
      <c r="B642" s="4"/>
      <c r="C642" s="4"/>
      <c r="D642" s="3"/>
      <c r="E642" s="7"/>
      <c r="F642" s="7"/>
      <c r="G642" s="7"/>
      <c r="H642" s="4"/>
      <c r="I642" s="9"/>
      <c r="J642" s="9"/>
      <c r="K642" s="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7"/>
      <c r="B643" s="4"/>
      <c r="C643" s="4"/>
      <c r="D643" s="3"/>
      <c r="E643" s="7"/>
      <c r="F643" s="7"/>
      <c r="G643" s="7"/>
      <c r="H643" s="4"/>
      <c r="I643" s="9"/>
      <c r="J643" s="9"/>
      <c r="K643" s="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7"/>
      <c r="B644" s="4"/>
      <c r="C644" s="4"/>
      <c r="D644" s="3"/>
      <c r="E644" s="7"/>
      <c r="F644" s="7"/>
      <c r="G644" s="7"/>
      <c r="H644" s="4"/>
      <c r="I644" s="9"/>
      <c r="J644" s="9"/>
      <c r="K644" s="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7"/>
      <c r="B645" s="4"/>
      <c r="C645" s="4"/>
      <c r="D645" s="3"/>
      <c r="E645" s="7"/>
      <c r="F645" s="7"/>
      <c r="G645" s="7"/>
      <c r="H645" s="4"/>
      <c r="I645" s="9"/>
      <c r="J645" s="9"/>
      <c r="K645" s="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7"/>
      <c r="B646" s="4"/>
      <c r="C646" s="4"/>
      <c r="D646" s="3"/>
      <c r="E646" s="7"/>
      <c r="F646" s="7"/>
      <c r="G646" s="7"/>
      <c r="H646" s="4"/>
      <c r="I646" s="9"/>
      <c r="J646" s="9"/>
      <c r="K646" s="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7"/>
      <c r="B647" s="4"/>
      <c r="C647" s="4"/>
      <c r="D647" s="3"/>
      <c r="E647" s="7"/>
      <c r="F647" s="7"/>
      <c r="G647" s="7"/>
      <c r="H647" s="4"/>
      <c r="I647" s="9"/>
      <c r="J647" s="9"/>
      <c r="K647" s="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7"/>
      <c r="B648" s="4"/>
      <c r="C648" s="4"/>
      <c r="D648" s="3"/>
      <c r="E648" s="7"/>
      <c r="F648" s="7"/>
      <c r="G648" s="7"/>
      <c r="H648" s="4"/>
      <c r="I648" s="9"/>
      <c r="J648" s="9"/>
      <c r="K648" s="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7"/>
      <c r="B649" s="4"/>
      <c r="C649" s="4"/>
      <c r="D649" s="3"/>
      <c r="E649" s="7"/>
      <c r="F649" s="7"/>
      <c r="G649" s="7"/>
      <c r="H649" s="4"/>
      <c r="I649" s="9"/>
      <c r="J649" s="9"/>
      <c r="K649" s="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7"/>
      <c r="B650" s="4"/>
      <c r="C650" s="4"/>
      <c r="D650" s="3"/>
      <c r="E650" s="7"/>
      <c r="F650" s="7"/>
      <c r="G650" s="7"/>
      <c r="H650" s="4"/>
      <c r="I650" s="9"/>
      <c r="J650" s="9"/>
      <c r="K650" s="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7"/>
      <c r="B651" s="4"/>
      <c r="C651" s="4"/>
      <c r="D651" s="3"/>
      <c r="E651" s="7"/>
      <c r="F651" s="7"/>
      <c r="G651" s="7"/>
      <c r="H651" s="4"/>
      <c r="I651" s="9"/>
      <c r="J651" s="9"/>
      <c r="K651" s="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7"/>
      <c r="B652" s="4"/>
      <c r="C652" s="4"/>
      <c r="D652" s="3"/>
      <c r="E652" s="7"/>
      <c r="F652" s="7"/>
      <c r="G652" s="7"/>
      <c r="H652" s="4"/>
      <c r="I652" s="9"/>
      <c r="J652" s="9"/>
      <c r="K652" s="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7"/>
      <c r="B653" s="4"/>
      <c r="C653" s="4"/>
      <c r="D653" s="3"/>
      <c r="E653" s="7"/>
      <c r="F653" s="7"/>
      <c r="G653" s="7"/>
      <c r="H653" s="4"/>
      <c r="I653" s="9"/>
      <c r="J653" s="9"/>
      <c r="K653" s="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7"/>
      <c r="B654" s="4"/>
      <c r="C654" s="4"/>
      <c r="D654" s="3"/>
      <c r="E654" s="7"/>
      <c r="F654" s="7"/>
      <c r="G654" s="7"/>
      <c r="H654" s="4"/>
      <c r="I654" s="9"/>
      <c r="J654" s="9"/>
      <c r="K654" s="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7"/>
      <c r="B655" s="4"/>
      <c r="C655" s="4"/>
      <c r="D655" s="3"/>
      <c r="E655" s="7"/>
      <c r="F655" s="7"/>
      <c r="G655" s="7"/>
      <c r="H655" s="4"/>
      <c r="I655" s="9"/>
      <c r="J655" s="9"/>
      <c r="K655" s="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7"/>
      <c r="B656" s="4"/>
      <c r="C656" s="4"/>
      <c r="D656" s="3"/>
      <c r="E656" s="7"/>
      <c r="F656" s="7"/>
      <c r="G656" s="7"/>
      <c r="H656" s="4"/>
      <c r="I656" s="9"/>
      <c r="J656" s="9"/>
      <c r="K656" s="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7"/>
      <c r="B657" s="4"/>
      <c r="C657" s="4"/>
      <c r="D657" s="3"/>
      <c r="E657" s="7"/>
      <c r="F657" s="7"/>
      <c r="G657" s="7"/>
      <c r="H657" s="4"/>
      <c r="I657" s="9"/>
      <c r="J657" s="9"/>
      <c r="K657" s="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7"/>
      <c r="B658" s="4"/>
      <c r="C658" s="4"/>
      <c r="D658" s="3"/>
      <c r="E658" s="7"/>
      <c r="F658" s="7"/>
      <c r="G658" s="7"/>
      <c r="H658" s="4"/>
      <c r="I658" s="9"/>
      <c r="J658" s="9"/>
      <c r="K658" s="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7"/>
      <c r="B659" s="4"/>
      <c r="C659" s="4"/>
      <c r="D659" s="3"/>
      <c r="E659" s="7"/>
      <c r="F659" s="7"/>
      <c r="G659" s="7"/>
      <c r="H659" s="4"/>
      <c r="I659" s="9"/>
      <c r="J659" s="9"/>
      <c r="K659" s="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7"/>
      <c r="B660" s="4"/>
      <c r="C660" s="4"/>
      <c r="D660" s="3"/>
      <c r="E660" s="7"/>
      <c r="F660" s="7"/>
      <c r="G660" s="7"/>
      <c r="H660" s="4"/>
      <c r="I660" s="9"/>
      <c r="J660" s="9"/>
      <c r="K660" s="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7"/>
      <c r="B661" s="4"/>
      <c r="C661" s="4"/>
      <c r="D661" s="3"/>
      <c r="E661" s="7"/>
      <c r="F661" s="7"/>
      <c r="G661" s="7"/>
      <c r="H661" s="4"/>
      <c r="I661" s="9"/>
      <c r="J661" s="9"/>
      <c r="K661" s="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7"/>
      <c r="B662" s="4"/>
      <c r="C662" s="4"/>
      <c r="D662" s="3"/>
      <c r="E662" s="7"/>
      <c r="F662" s="7"/>
      <c r="G662" s="7"/>
      <c r="H662" s="4"/>
      <c r="I662" s="9"/>
      <c r="J662" s="9"/>
      <c r="K662" s="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7"/>
      <c r="B663" s="4"/>
      <c r="C663" s="4"/>
      <c r="D663" s="3"/>
      <c r="E663" s="7"/>
      <c r="F663" s="7"/>
      <c r="G663" s="7"/>
      <c r="H663" s="4"/>
      <c r="I663" s="9"/>
      <c r="J663" s="9"/>
      <c r="K663" s="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7"/>
      <c r="B664" s="4"/>
      <c r="C664" s="4"/>
      <c r="D664" s="3"/>
      <c r="E664" s="7"/>
      <c r="F664" s="7"/>
      <c r="G664" s="7"/>
      <c r="H664" s="4"/>
      <c r="I664" s="9"/>
      <c r="J664" s="9"/>
      <c r="K664" s="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7"/>
      <c r="B665" s="4"/>
      <c r="C665" s="4"/>
      <c r="D665" s="3"/>
      <c r="E665" s="7"/>
      <c r="F665" s="7"/>
      <c r="G665" s="7"/>
      <c r="H665" s="4"/>
      <c r="I665" s="9"/>
      <c r="J665" s="9"/>
      <c r="K665" s="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7"/>
      <c r="B666" s="4"/>
      <c r="C666" s="4"/>
      <c r="D666" s="3"/>
      <c r="E666" s="7"/>
      <c r="F666" s="7"/>
      <c r="G666" s="7"/>
      <c r="H666" s="4"/>
      <c r="I666" s="9"/>
      <c r="J666" s="9"/>
      <c r="K666" s="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7"/>
      <c r="B667" s="4"/>
      <c r="C667" s="4"/>
      <c r="D667" s="3"/>
      <c r="E667" s="7"/>
      <c r="F667" s="7"/>
      <c r="G667" s="7"/>
      <c r="H667" s="4"/>
      <c r="I667" s="9"/>
      <c r="J667" s="9"/>
      <c r="K667" s="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7"/>
      <c r="B668" s="4"/>
      <c r="C668" s="4"/>
      <c r="D668" s="3"/>
      <c r="E668" s="7"/>
      <c r="F668" s="7"/>
      <c r="G668" s="7"/>
      <c r="H668" s="4"/>
      <c r="I668" s="9"/>
      <c r="J668" s="9"/>
      <c r="K668" s="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7"/>
      <c r="B669" s="4"/>
      <c r="C669" s="4"/>
      <c r="D669" s="3"/>
      <c r="E669" s="7"/>
      <c r="F669" s="7"/>
      <c r="G669" s="7"/>
      <c r="H669" s="4"/>
      <c r="I669" s="9"/>
      <c r="J669" s="9"/>
      <c r="K669" s="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7"/>
      <c r="B670" s="4"/>
      <c r="C670" s="4"/>
      <c r="D670" s="3"/>
      <c r="E670" s="7"/>
      <c r="F670" s="7"/>
      <c r="G670" s="7"/>
      <c r="H670" s="4"/>
      <c r="I670" s="9"/>
      <c r="J670" s="9"/>
      <c r="K670" s="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7"/>
      <c r="B671" s="4"/>
      <c r="C671" s="4"/>
      <c r="D671" s="3"/>
      <c r="E671" s="7"/>
      <c r="F671" s="7"/>
      <c r="G671" s="7"/>
      <c r="H671" s="4"/>
      <c r="I671" s="9"/>
      <c r="J671" s="9"/>
      <c r="K671" s="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7"/>
      <c r="B672" s="4"/>
      <c r="C672" s="4"/>
      <c r="D672" s="3"/>
      <c r="E672" s="7"/>
      <c r="F672" s="7"/>
      <c r="G672" s="7"/>
      <c r="H672" s="4"/>
      <c r="I672" s="9"/>
      <c r="J672" s="9"/>
      <c r="K672" s="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7"/>
      <c r="B673" s="4"/>
      <c r="C673" s="4"/>
      <c r="D673" s="3"/>
      <c r="E673" s="7"/>
      <c r="F673" s="7"/>
      <c r="G673" s="7"/>
      <c r="H673" s="4"/>
      <c r="I673" s="9"/>
      <c r="J673" s="9"/>
      <c r="K673" s="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7"/>
      <c r="B674" s="4"/>
      <c r="C674" s="4"/>
      <c r="D674" s="3"/>
      <c r="E674" s="7"/>
      <c r="F674" s="7"/>
      <c r="G674" s="7"/>
      <c r="H674" s="4"/>
      <c r="I674" s="9"/>
      <c r="J674" s="9"/>
      <c r="K674" s="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7"/>
      <c r="B675" s="4"/>
      <c r="C675" s="4"/>
      <c r="D675" s="3"/>
      <c r="E675" s="7"/>
      <c r="F675" s="7"/>
      <c r="G675" s="7"/>
      <c r="H675" s="4"/>
      <c r="I675" s="9"/>
      <c r="J675" s="9"/>
      <c r="K675" s="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7"/>
      <c r="B676" s="4"/>
      <c r="C676" s="4"/>
      <c r="D676" s="3"/>
      <c r="E676" s="7"/>
      <c r="F676" s="7"/>
      <c r="G676" s="7"/>
      <c r="H676" s="4"/>
      <c r="I676" s="9"/>
      <c r="J676" s="9"/>
      <c r="K676" s="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7"/>
      <c r="B677" s="4"/>
      <c r="C677" s="4"/>
      <c r="D677" s="3"/>
      <c r="E677" s="7"/>
      <c r="F677" s="7"/>
      <c r="G677" s="7"/>
      <c r="H677" s="4"/>
      <c r="I677" s="9"/>
      <c r="J677" s="9"/>
      <c r="K677" s="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7"/>
      <c r="B678" s="4"/>
      <c r="C678" s="4"/>
      <c r="D678" s="3"/>
      <c r="E678" s="7"/>
      <c r="F678" s="7"/>
      <c r="G678" s="7"/>
      <c r="H678" s="4"/>
      <c r="I678" s="9"/>
      <c r="J678" s="9"/>
      <c r="K678" s="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7"/>
      <c r="B679" s="4"/>
      <c r="C679" s="4"/>
      <c r="D679" s="3"/>
      <c r="E679" s="7"/>
      <c r="F679" s="7"/>
      <c r="G679" s="7"/>
      <c r="H679" s="4"/>
      <c r="I679" s="9"/>
      <c r="J679" s="9"/>
      <c r="K679" s="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7"/>
      <c r="B680" s="4"/>
      <c r="C680" s="4"/>
      <c r="D680" s="3"/>
      <c r="E680" s="7"/>
      <c r="F680" s="7"/>
      <c r="G680" s="7"/>
      <c r="H680" s="4"/>
      <c r="I680" s="9"/>
      <c r="J680" s="9"/>
      <c r="K680" s="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7"/>
      <c r="B681" s="4"/>
      <c r="C681" s="4"/>
      <c r="D681" s="3"/>
      <c r="E681" s="7"/>
      <c r="F681" s="7"/>
      <c r="G681" s="7"/>
      <c r="H681" s="4"/>
      <c r="I681" s="9"/>
      <c r="J681" s="9"/>
      <c r="K681" s="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7"/>
      <c r="B682" s="4"/>
      <c r="C682" s="4"/>
      <c r="D682" s="3"/>
      <c r="E682" s="7"/>
      <c r="F682" s="7"/>
      <c r="G682" s="7"/>
      <c r="H682" s="4"/>
      <c r="I682" s="9"/>
      <c r="J682" s="9"/>
      <c r="K682" s="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7"/>
      <c r="B683" s="4"/>
      <c r="C683" s="4"/>
      <c r="D683" s="3"/>
      <c r="E683" s="7"/>
      <c r="F683" s="7"/>
      <c r="G683" s="7"/>
      <c r="H683" s="4"/>
      <c r="I683" s="9"/>
      <c r="J683" s="9"/>
      <c r="K683" s="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7"/>
      <c r="B684" s="4"/>
      <c r="C684" s="4"/>
      <c r="D684" s="3"/>
      <c r="E684" s="7"/>
      <c r="F684" s="7"/>
      <c r="G684" s="7"/>
      <c r="H684" s="4"/>
      <c r="I684" s="9"/>
      <c r="J684" s="9"/>
      <c r="K684" s="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7"/>
      <c r="B685" s="4"/>
      <c r="C685" s="4"/>
      <c r="D685" s="3"/>
      <c r="E685" s="7"/>
      <c r="F685" s="7"/>
      <c r="G685" s="7"/>
      <c r="H685" s="4"/>
      <c r="I685" s="9"/>
      <c r="J685" s="9"/>
      <c r="K685" s="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7"/>
      <c r="B686" s="4"/>
      <c r="C686" s="4"/>
      <c r="D686" s="3"/>
      <c r="E686" s="7"/>
      <c r="F686" s="7"/>
      <c r="G686" s="7"/>
      <c r="H686" s="4"/>
      <c r="I686" s="9"/>
      <c r="J686" s="9"/>
      <c r="K686" s="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7"/>
      <c r="B687" s="4"/>
      <c r="C687" s="4"/>
      <c r="D687" s="3"/>
      <c r="E687" s="7"/>
      <c r="F687" s="7"/>
      <c r="G687" s="7"/>
      <c r="H687" s="4"/>
      <c r="I687" s="9"/>
      <c r="J687" s="9"/>
      <c r="K687" s="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7"/>
      <c r="B688" s="4"/>
      <c r="C688" s="4"/>
      <c r="D688" s="3"/>
      <c r="E688" s="7"/>
      <c r="F688" s="7"/>
      <c r="G688" s="7"/>
      <c r="H688" s="4"/>
      <c r="I688" s="9"/>
      <c r="J688" s="9"/>
      <c r="K688" s="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7"/>
      <c r="B689" s="4"/>
      <c r="C689" s="4"/>
      <c r="D689" s="3"/>
      <c r="E689" s="7"/>
      <c r="F689" s="7"/>
      <c r="G689" s="7"/>
      <c r="H689" s="4"/>
      <c r="I689" s="9"/>
      <c r="J689" s="9"/>
      <c r="K689" s="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7"/>
      <c r="B690" s="4"/>
      <c r="C690" s="4"/>
      <c r="D690" s="3"/>
      <c r="E690" s="7"/>
      <c r="F690" s="7"/>
      <c r="G690" s="7"/>
      <c r="H690" s="4"/>
      <c r="I690" s="9"/>
      <c r="J690" s="9"/>
      <c r="K690" s="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7"/>
      <c r="B691" s="4"/>
      <c r="C691" s="4"/>
      <c r="D691" s="3"/>
      <c r="E691" s="7"/>
      <c r="F691" s="7"/>
      <c r="G691" s="7"/>
      <c r="H691" s="4"/>
      <c r="I691" s="9"/>
      <c r="J691" s="9"/>
      <c r="K691" s="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7"/>
      <c r="B692" s="4"/>
      <c r="C692" s="4"/>
      <c r="D692" s="3"/>
      <c r="E692" s="7"/>
      <c r="F692" s="7"/>
      <c r="G692" s="7"/>
      <c r="H692" s="4"/>
      <c r="I692" s="9"/>
      <c r="J692" s="9"/>
      <c r="K692" s="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7"/>
      <c r="B693" s="4"/>
      <c r="C693" s="4"/>
      <c r="D693" s="3"/>
      <c r="E693" s="7"/>
      <c r="F693" s="7"/>
      <c r="G693" s="7"/>
      <c r="H693" s="4"/>
      <c r="I693" s="9"/>
      <c r="J693" s="9"/>
      <c r="K693" s="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7"/>
      <c r="B694" s="4"/>
      <c r="C694" s="4"/>
      <c r="D694" s="3"/>
      <c r="E694" s="7"/>
      <c r="F694" s="7"/>
      <c r="G694" s="7"/>
      <c r="H694" s="4"/>
      <c r="I694" s="9"/>
      <c r="J694" s="9"/>
      <c r="K694" s="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7"/>
      <c r="B695" s="4"/>
      <c r="C695" s="4"/>
      <c r="D695" s="3"/>
      <c r="E695" s="7"/>
      <c r="F695" s="7"/>
      <c r="G695" s="7"/>
      <c r="H695" s="4"/>
      <c r="I695" s="9"/>
      <c r="J695" s="9"/>
      <c r="K695" s="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7"/>
      <c r="B696" s="4"/>
      <c r="C696" s="4"/>
      <c r="D696" s="3"/>
      <c r="E696" s="7"/>
      <c r="F696" s="7"/>
      <c r="G696" s="7"/>
      <c r="H696" s="4"/>
      <c r="I696" s="9"/>
      <c r="J696" s="9"/>
      <c r="K696" s="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7"/>
      <c r="B697" s="4"/>
      <c r="C697" s="4"/>
      <c r="D697" s="3"/>
      <c r="E697" s="7"/>
      <c r="F697" s="7"/>
      <c r="G697" s="7"/>
      <c r="H697" s="4"/>
      <c r="I697" s="9"/>
      <c r="J697" s="9"/>
      <c r="K697" s="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7"/>
      <c r="B698" s="4"/>
      <c r="C698" s="4"/>
      <c r="D698" s="3"/>
      <c r="E698" s="7"/>
      <c r="F698" s="7"/>
      <c r="G698" s="7"/>
      <c r="H698" s="4"/>
      <c r="I698" s="9"/>
      <c r="J698" s="9"/>
      <c r="K698" s="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7"/>
      <c r="B699" s="4"/>
      <c r="C699" s="4"/>
      <c r="D699" s="3"/>
      <c r="E699" s="7"/>
      <c r="F699" s="7"/>
      <c r="G699" s="7"/>
      <c r="H699" s="4"/>
      <c r="I699" s="9"/>
      <c r="J699" s="9"/>
      <c r="K699" s="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7"/>
      <c r="B700" s="4"/>
      <c r="C700" s="4"/>
      <c r="D700" s="3"/>
      <c r="E700" s="7"/>
      <c r="F700" s="7"/>
      <c r="G700" s="7"/>
      <c r="H700" s="4"/>
      <c r="I700" s="9"/>
      <c r="J700" s="9"/>
      <c r="K700" s="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7"/>
      <c r="B701" s="4"/>
      <c r="C701" s="4"/>
      <c r="D701" s="3"/>
      <c r="E701" s="7"/>
      <c r="F701" s="7"/>
      <c r="G701" s="7"/>
      <c r="H701" s="4"/>
      <c r="I701" s="9"/>
      <c r="J701" s="9"/>
      <c r="K701" s="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7"/>
      <c r="B702" s="4"/>
      <c r="C702" s="4"/>
      <c r="D702" s="3"/>
      <c r="E702" s="7"/>
      <c r="F702" s="7"/>
      <c r="G702" s="7"/>
      <c r="H702" s="4"/>
      <c r="I702" s="9"/>
      <c r="J702" s="9"/>
      <c r="K702" s="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7"/>
      <c r="B703" s="4"/>
      <c r="C703" s="4"/>
      <c r="D703" s="3"/>
      <c r="E703" s="7"/>
      <c r="F703" s="7"/>
      <c r="G703" s="7"/>
      <c r="H703" s="4"/>
      <c r="I703" s="9"/>
      <c r="J703" s="9"/>
      <c r="K703" s="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7"/>
      <c r="B704" s="4"/>
      <c r="C704" s="4"/>
      <c r="D704" s="3"/>
      <c r="E704" s="7"/>
      <c r="F704" s="7"/>
      <c r="G704" s="7"/>
      <c r="H704" s="4"/>
      <c r="I704" s="9"/>
      <c r="J704" s="9"/>
      <c r="K704" s="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7"/>
      <c r="B705" s="4"/>
      <c r="C705" s="4"/>
      <c r="D705" s="3"/>
      <c r="E705" s="7"/>
      <c r="F705" s="7"/>
      <c r="G705" s="7"/>
      <c r="H705" s="4"/>
      <c r="I705" s="9"/>
      <c r="J705" s="9"/>
      <c r="K705" s="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7"/>
      <c r="B706" s="4"/>
      <c r="C706" s="4"/>
      <c r="D706" s="3"/>
      <c r="E706" s="7"/>
      <c r="F706" s="7"/>
      <c r="G706" s="7"/>
      <c r="H706" s="4"/>
      <c r="I706" s="9"/>
      <c r="J706" s="9"/>
      <c r="K706" s="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7"/>
      <c r="B707" s="4"/>
      <c r="C707" s="4"/>
      <c r="D707" s="3"/>
      <c r="E707" s="7"/>
      <c r="F707" s="7"/>
      <c r="G707" s="7"/>
      <c r="H707" s="4"/>
      <c r="I707" s="9"/>
      <c r="J707" s="9"/>
      <c r="K707" s="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7"/>
      <c r="B708" s="4"/>
      <c r="C708" s="4"/>
      <c r="D708" s="3"/>
      <c r="E708" s="7"/>
      <c r="F708" s="7"/>
      <c r="G708" s="7"/>
      <c r="H708" s="4"/>
      <c r="I708" s="9"/>
      <c r="J708" s="9"/>
      <c r="K708" s="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7"/>
      <c r="B709" s="4"/>
      <c r="C709" s="4"/>
      <c r="D709" s="3"/>
      <c r="E709" s="7"/>
      <c r="F709" s="7"/>
      <c r="G709" s="7"/>
      <c r="H709" s="4"/>
      <c r="I709" s="9"/>
      <c r="J709" s="9"/>
      <c r="K709" s="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7"/>
      <c r="B710" s="4"/>
      <c r="C710" s="4"/>
      <c r="D710" s="3"/>
      <c r="E710" s="7"/>
      <c r="F710" s="7"/>
      <c r="G710" s="7"/>
      <c r="H710" s="4"/>
      <c r="I710" s="9"/>
      <c r="J710" s="9"/>
      <c r="K710" s="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7"/>
      <c r="B711" s="4"/>
      <c r="C711" s="4"/>
      <c r="D711" s="3"/>
      <c r="E711" s="7"/>
      <c r="F711" s="7"/>
      <c r="G711" s="7"/>
      <c r="H711" s="4"/>
      <c r="I711" s="9"/>
      <c r="J711" s="9"/>
      <c r="K711" s="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7"/>
      <c r="B712" s="4"/>
      <c r="C712" s="4"/>
      <c r="D712" s="3"/>
      <c r="E712" s="7"/>
      <c r="F712" s="7"/>
      <c r="G712" s="7"/>
      <c r="H712" s="4"/>
      <c r="I712" s="9"/>
      <c r="J712" s="9"/>
      <c r="K712" s="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7"/>
      <c r="B713" s="4"/>
      <c r="C713" s="4"/>
      <c r="D713" s="3"/>
      <c r="E713" s="7"/>
      <c r="F713" s="7"/>
      <c r="G713" s="7"/>
      <c r="H713" s="4"/>
      <c r="I713" s="9"/>
      <c r="J713" s="9"/>
      <c r="K713" s="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7"/>
      <c r="B714" s="4"/>
      <c r="C714" s="4"/>
      <c r="D714" s="3"/>
      <c r="E714" s="7"/>
      <c r="F714" s="7"/>
      <c r="G714" s="7"/>
      <c r="H714" s="4"/>
      <c r="I714" s="9"/>
      <c r="J714" s="9"/>
      <c r="K714" s="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7"/>
      <c r="B715" s="4"/>
      <c r="C715" s="4"/>
      <c r="D715" s="3"/>
      <c r="E715" s="7"/>
      <c r="F715" s="7"/>
      <c r="G715" s="7"/>
      <c r="H715" s="4"/>
      <c r="I715" s="9"/>
      <c r="J715" s="9"/>
      <c r="K715" s="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7"/>
      <c r="B716" s="4"/>
      <c r="C716" s="4"/>
      <c r="D716" s="3"/>
      <c r="E716" s="7"/>
      <c r="F716" s="7"/>
      <c r="G716" s="7"/>
      <c r="H716" s="4"/>
      <c r="I716" s="9"/>
      <c r="J716" s="9"/>
      <c r="K716" s="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7"/>
      <c r="B717" s="4"/>
      <c r="C717" s="4"/>
      <c r="D717" s="3"/>
      <c r="E717" s="7"/>
      <c r="F717" s="7"/>
      <c r="G717" s="7"/>
      <c r="H717" s="4"/>
      <c r="I717" s="9"/>
      <c r="J717" s="9"/>
      <c r="K717" s="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7"/>
      <c r="B718" s="4"/>
      <c r="C718" s="4"/>
      <c r="D718" s="3"/>
      <c r="E718" s="7"/>
      <c r="F718" s="7"/>
      <c r="G718" s="7"/>
      <c r="H718" s="4"/>
      <c r="I718" s="9"/>
      <c r="J718" s="9"/>
      <c r="K718" s="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7"/>
      <c r="B719" s="4"/>
      <c r="C719" s="4"/>
      <c r="D719" s="3"/>
      <c r="E719" s="7"/>
      <c r="F719" s="7"/>
      <c r="G719" s="7"/>
      <c r="H719" s="4"/>
      <c r="I719" s="9"/>
      <c r="J719" s="9"/>
      <c r="K719" s="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7"/>
      <c r="B720" s="4"/>
      <c r="C720" s="4"/>
      <c r="D720" s="3"/>
      <c r="E720" s="7"/>
      <c r="F720" s="7"/>
      <c r="G720" s="7"/>
      <c r="H720" s="4"/>
      <c r="I720" s="9"/>
      <c r="J720" s="9"/>
      <c r="K720" s="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7"/>
      <c r="B721" s="4"/>
      <c r="C721" s="4"/>
      <c r="D721" s="3"/>
      <c r="E721" s="7"/>
      <c r="F721" s="7"/>
      <c r="G721" s="7"/>
      <c r="H721" s="4"/>
      <c r="I721" s="9"/>
      <c r="J721" s="9"/>
      <c r="K721" s="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7"/>
      <c r="B722" s="4"/>
      <c r="C722" s="4"/>
      <c r="D722" s="3"/>
      <c r="E722" s="7"/>
      <c r="F722" s="7"/>
      <c r="G722" s="7"/>
      <c r="H722" s="4"/>
      <c r="I722" s="9"/>
      <c r="J722" s="9"/>
      <c r="K722" s="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7"/>
      <c r="B723" s="4"/>
      <c r="C723" s="4"/>
      <c r="D723" s="3"/>
      <c r="E723" s="7"/>
      <c r="F723" s="7"/>
      <c r="G723" s="7"/>
      <c r="H723" s="4"/>
      <c r="I723" s="9"/>
      <c r="J723" s="9"/>
      <c r="K723" s="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7"/>
      <c r="B724" s="4"/>
      <c r="C724" s="4"/>
      <c r="D724" s="3"/>
      <c r="E724" s="7"/>
      <c r="F724" s="7"/>
      <c r="G724" s="7"/>
      <c r="H724" s="4"/>
      <c r="I724" s="9"/>
      <c r="J724" s="9"/>
      <c r="K724" s="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7"/>
      <c r="B725" s="4"/>
      <c r="C725" s="4"/>
      <c r="D725" s="3"/>
      <c r="E725" s="7"/>
      <c r="F725" s="7"/>
      <c r="G725" s="7"/>
      <c r="H725" s="4"/>
      <c r="I725" s="9"/>
      <c r="J725" s="9"/>
      <c r="K725" s="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7"/>
      <c r="B726" s="4"/>
      <c r="C726" s="4"/>
      <c r="D726" s="3"/>
      <c r="E726" s="7"/>
      <c r="F726" s="7"/>
      <c r="G726" s="7"/>
      <c r="H726" s="4"/>
      <c r="I726" s="9"/>
      <c r="J726" s="9"/>
      <c r="K726" s="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7"/>
      <c r="B727" s="4"/>
      <c r="C727" s="4"/>
      <c r="D727" s="3"/>
      <c r="E727" s="7"/>
      <c r="F727" s="7"/>
      <c r="G727" s="7"/>
      <c r="H727" s="4"/>
      <c r="I727" s="9"/>
      <c r="J727" s="9"/>
      <c r="K727" s="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7"/>
      <c r="B728" s="4"/>
      <c r="C728" s="4"/>
      <c r="D728" s="3"/>
      <c r="E728" s="7"/>
      <c r="F728" s="7"/>
      <c r="G728" s="7"/>
      <c r="H728" s="4"/>
      <c r="I728" s="9"/>
      <c r="J728" s="9"/>
      <c r="K728" s="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7"/>
      <c r="B729" s="4"/>
      <c r="C729" s="4"/>
      <c r="D729" s="3"/>
      <c r="E729" s="7"/>
      <c r="F729" s="7"/>
      <c r="G729" s="7"/>
      <c r="H729" s="4"/>
      <c r="I729" s="9"/>
      <c r="J729" s="9"/>
      <c r="K729" s="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7"/>
      <c r="B730" s="4"/>
      <c r="C730" s="4"/>
      <c r="D730" s="3"/>
      <c r="E730" s="7"/>
      <c r="F730" s="7"/>
      <c r="G730" s="7"/>
      <c r="H730" s="4"/>
      <c r="I730" s="9"/>
      <c r="J730" s="9"/>
      <c r="K730" s="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7"/>
      <c r="B731" s="4"/>
      <c r="C731" s="4"/>
      <c r="D731" s="3"/>
      <c r="E731" s="7"/>
      <c r="F731" s="7"/>
      <c r="G731" s="7"/>
      <c r="H731" s="4"/>
      <c r="I731" s="9"/>
      <c r="J731" s="9"/>
      <c r="K731" s="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7"/>
      <c r="B732" s="4"/>
      <c r="C732" s="4"/>
      <c r="D732" s="3"/>
      <c r="E732" s="7"/>
      <c r="F732" s="7"/>
      <c r="G732" s="7"/>
      <c r="H732" s="4"/>
      <c r="I732" s="9"/>
      <c r="J732" s="9"/>
      <c r="K732" s="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7"/>
      <c r="B733" s="4"/>
      <c r="C733" s="4"/>
      <c r="D733" s="3"/>
      <c r="E733" s="7"/>
      <c r="F733" s="7"/>
      <c r="G733" s="7"/>
      <c r="H733" s="4"/>
      <c r="I733" s="9"/>
      <c r="J733" s="9"/>
      <c r="K733" s="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7"/>
      <c r="B734" s="4"/>
      <c r="C734" s="4"/>
      <c r="D734" s="3"/>
      <c r="E734" s="7"/>
      <c r="F734" s="7"/>
      <c r="G734" s="7"/>
      <c r="H734" s="4"/>
      <c r="I734" s="9"/>
      <c r="J734" s="9"/>
      <c r="K734" s="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7"/>
      <c r="B735" s="4"/>
      <c r="C735" s="4"/>
      <c r="D735" s="3"/>
      <c r="E735" s="7"/>
      <c r="F735" s="7"/>
      <c r="G735" s="7"/>
      <c r="H735" s="4"/>
      <c r="I735" s="9"/>
      <c r="J735" s="9"/>
      <c r="K735" s="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7"/>
      <c r="B736" s="4"/>
      <c r="C736" s="4"/>
      <c r="D736" s="3"/>
      <c r="E736" s="7"/>
      <c r="F736" s="7"/>
      <c r="G736" s="7"/>
      <c r="H736" s="4"/>
      <c r="I736" s="9"/>
      <c r="J736" s="9"/>
      <c r="K736" s="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7"/>
      <c r="B737" s="4"/>
      <c r="C737" s="4"/>
      <c r="D737" s="3"/>
      <c r="E737" s="7"/>
      <c r="F737" s="7"/>
      <c r="G737" s="7"/>
      <c r="H737" s="4"/>
      <c r="I737" s="9"/>
      <c r="J737" s="9"/>
      <c r="K737" s="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7"/>
      <c r="B738" s="4"/>
      <c r="C738" s="4"/>
      <c r="D738" s="3"/>
      <c r="E738" s="7"/>
      <c r="F738" s="7"/>
      <c r="G738" s="7"/>
      <c r="H738" s="4"/>
      <c r="I738" s="9"/>
      <c r="J738" s="9"/>
      <c r="K738" s="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7"/>
      <c r="B739" s="4"/>
      <c r="C739" s="4"/>
      <c r="D739" s="3"/>
      <c r="E739" s="7"/>
      <c r="F739" s="7"/>
      <c r="G739" s="7"/>
      <c r="H739" s="4"/>
      <c r="I739" s="9"/>
      <c r="J739" s="9"/>
      <c r="K739" s="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7"/>
      <c r="B740" s="4"/>
      <c r="C740" s="4"/>
      <c r="D740" s="3"/>
      <c r="E740" s="7"/>
      <c r="F740" s="7"/>
      <c r="G740" s="7"/>
      <c r="H740" s="4"/>
      <c r="I740" s="9"/>
      <c r="J740" s="9"/>
      <c r="K740" s="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7"/>
      <c r="B741" s="4"/>
      <c r="C741" s="4"/>
      <c r="D741" s="3"/>
      <c r="E741" s="7"/>
      <c r="F741" s="7"/>
      <c r="G741" s="7"/>
      <c r="H741" s="4"/>
      <c r="I741" s="9"/>
      <c r="J741" s="9"/>
      <c r="K741" s="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7"/>
      <c r="B742" s="4"/>
      <c r="C742" s="4"/>
      <c r="D742" s="3"/>
      <c r="E742" s="7"/>
      <c r="F742" s="7"/>
      <c r="G742" s="7"/>
      <c r="H742" s="4"/>
      <c r="I742" s="9"/>
      <c r="J742" s="9"/>
      <c r="K742" s="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7"/>
      <c r="B743" s="4"/>
      <c r="C743" s="4"/>
      <c r="D743" s="3"/>
      <c r="E743" s="7"/>
      <c r="F743" s="7"/>
      <c r="G743" s="7"/>
      <c r="H743" s="4"/>
      <c r="I743" s="9"/>
      <c r="J743" s="9"/>
      <c r="K743" s="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7"/>
      <c r="B744" s="4"/>
      <c r="C744" s="4"/>
      <c r="D744" s="3"/>
      <c r="E744" s="7"/>
      <c r="F744" s="7"/>
      <c r="G744" s="7"/>
      <c r="H744" s="4"/>
      <c r="I744" s="9"/>
      <c r="J744" s="9"/>
      <c r="K744" s="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7"/>
      <c r="B745" s="4"/>
      <c r="C745" s="4"/>
      <c r="D745" s="3"/>
      <c r="E745" s="7"/>
      <c r="F745" s="7"/>
      <c r="G745" s="7"/>
      <c r="H745" s="4"/>
      <c r="I745" s="9"/>
      <c r="J745" s="9"/>
      <c r="K745" s="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7"/>
      <c r="B746" s="4"/>
      <c r="C746" s="4"/>
      <c r="D746" s="3"/>
      <c r="E746" s="7"/>
      <c r="F746" s="7"/>
      <c r="G746" s="7"/>
      <c r="H746" s="4"/>
      <c r="I746" s="9"/>
      <c r="J746" s="9"/>
      <c r="K746" s="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7"/>
      <c r="B747" s="4"/>
      <c r="C747" s="4"/>
      <c r="D747" s="3"/>
      <c r="E747" s="7"/>
      <c r="F747" s="7"/>
      <c r="G747" s="7"/>
      <c r="H747" s="4"/>
      <c r="I747" s="9"/>
      <c r="J747" s="9"/>
      <c r="K747" s="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7"/>
      <c r="B748" s="4"/>
      <c r="C748" s="4"/>
      <c r="D748" s="3"/>
      <c r="E748" s="7"/>
      <c r="F748" s="7"/>
      <c r="G748" s="7"/>
      <c r="H748" s="4"/>
      <c r="I748" s="9"/>
      <c r="J748" s="9"/>
      <c r="K748" s="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7"/>
      <c r="B749" s="4"/>
      <c r="C749" s="4"/>
      <c r="D749" s="3"/>
      <c r="E749" s="7"/>
      <c r="F749" s="7"/>
      <c r="G749" s="7"/>
      <c r="H749" s="4"/>
      <c r="I749" s="9"/>
      <c r="J749" s="9"/>
      <c r="K749" s="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7"/>
      <c r="B750" s="4"/>
      <c r="C750" s="4"/>
      <c r="D750" s="3"/>
      <c r="E750" s="7"/>
      <c r="F750" s="7"/>
      <c r="G750" s="7"/>
      <c r="H750" s="4"/>
      <c r="I750" s="9"/>
      <c r="J750" s="9"/>
      <c r="K750" s="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7"/>
      <c r="B751" s="4"/>
      <c r="C751" s="4"/>
      <c r="D751" s="3"/>
      <c r="E751" s="7"/>
      <c r="F751" s="7"/>
      <c r="G751" s="7"/>
      <c r="H751" s="4"/>
      <c r="I751" s="9"/>
      <c r="J751" s="9"/>
      <c r="K751" s="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7"/>
      <c r="B752" s="4"/>
      <c r="C752" s="4"/>
      <c r="D752" s="3"/>
      <c r="E752" s="7"/>
      <c r="F752" s="7"/>
      <c r="G752" s="7"/>
      <c r="H752" s="4"/>
      <c r="I752" s="9"/>
      <c r="J752" s="9"/>
      <c r="K752" s="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7"/>
      <c r="B753" s="4"/>
      <c r="C753" s="4"/>
      <c r="D753" s="3"/>
      <c r="E753" s="7"/>
      <c r="F753" s="7"/>
      <c r="G753" s="7"/>
      <c r="H753" s="4"/>
      <c r="I753" s="9"/>
      <c r="J753" s="9"/>
      <c r="K753" s="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7"/>
      <c r="B754" s="4"/>
      <c r="C754" s="4"/>
      <c r="D754" s="3"/>
      <c r="E754" s="7"/>
      <c r="F754" s="7"/>
      <c r="G754" s="7"/>
      <c r="H754" s="4"/>
      <c r="I754" s="9"/>
      <c r="J754" s="9"/>
      <c r="K754" s="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7"/>
      <c r="B755" s="4"/>
      <c r="C755" s="4"/>
      <c r="D755" s="3"/>
      <c r="E755" s="7"/>
      <c r="F755" s="7"/>
      <c r="G755" s="7"/>
      <c r="H755" s="4"/>
      <c r="I755" s="9"/>
      <c r="J755" s="9"/>
      <c r="K755" s="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7"/>
      <c r="B756" s="4"/>
      <c r="C756" s="4"/>
      <c r="D756" s="3"/>
      <c r="E756" s="7"/>
      <c r="F756" s="7"/>
      <c r="G756" s="7"/>
      <c r="H756" s="4"/>
      <c r="I756" s="9"/>
      <c r="J756" s="9"/>
      <c r="K756" s="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7"/>
      <c r="B757" s="4"/>
      <c r="C757" s="4"/>
      <c r="D757" s="3"/>
      <c r="E757" s="7"/>
      <c r="F757" s="7"/>
      <c r="G757" s="7"/>
      <c r="H757" s="4"/>
      <c r="I757" s="9"/>
      <c r="J757" s="9"/>
      <c r="K757" s="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7"/>
      <c r="B758" s="4"/>
      <c r="C758" s="4"/>
      <c r="D758" s="3"/>
      <c r="E758" s="7"/>
      <c r="F758" s="7"/>
      <c r="G758" s="7"/>
      <c r="H758" s="4"/>
      <c r="I758" s="9"/>
      <c r="J758" s="9"/>
      <c r="K758" s="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7"/>
      <c r="B759" s="4"/>
      <c r="C759" s="4"/>
      <c r="D759" s="3"/>
      <c r="E759" s="7"/>
      <c r="F759" s="7"/>
      <c r="G759" s="7"/>
      <c r="H759" s="4"/>
      <c r="I759" s="9"/>
      <c r="J759" s="9"/>
      <c r="K759" s="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7"/>
      <c r="B760" s="4"/>
      <c r="C760" s="4"/>
      <c r="D760" s="3"/>
      <c r="E760" s="7"/>
      <c r="F760" s="7"/>
      <c r="G760" s="7"/>
      <c r="H760" s="4"/>
      <c r="I760" s="9"/>
      <c r="J760" s="9"/>
      <c r="K760" s="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7"/>
      <c r="B761" s="4"/>
      <c r="C761" s="4"/>
      <c r="D761" s="3"/>
      <c r="E761" s="7"/>
      <c r="F761" s="7"/>
      <c r="G761" s="7"/>
      <c r="H761" s="4"/>
      <c r="I761" s="9"/>
      <c r="J761" s="9"/>
      <c r="K761" s="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7"/>
      <c r="B762" s="4"/>
      <c r="C762" s="4"/>
      <c r="D762" s="3"/>
      <c r="E762" s="7"/>
      <c r="F762" s="7"/>
      <c r="G762" s="7"/>
      <c r="H762" s="4"/>
      <c r="I762" s="9"/>
      <c r="J762" s="9"/>
      <c r="K762" s="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7"/>
      <c r="B763" s="4"/>
      <c r="C763" s="4"/>
      <c r="D763" s="3"/>
      <c r="E763" s="7"/>
      <c r="F763" s="7"/>
      <c r="G763" s="7"/>
      <c r="H763" s="4"/>
      <c r="I763" s="9"/>
      <c r="J763" s="9"/>
      <c r="K763" s="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7"/>
      <c r="B764" s="4"/>
      <c r="C764" s="4"/>
      <c r="D764" s="3"/>
      <c r="E764" s="7"/>
      <c r="F764" s="7"/>
      <c r="G764" s="7"/>
      <c r="H764" s="4"/>
      <c r="I764" s="9"/>
      <c r="J764" s="9"/>
      <c r="K764" s="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7"/>
      <c r="B765" s="4"/>
      <c r="C765" s="4"/>
      <c r="D765" s="3"/>
      <c r="E765" s="7"/>
      <c r="F765" s="7"/>
      <c r="G765" s="7"/>
      <c r="H765" s="4"/>
      <c r="I765" s="9"/>
      <c r="J765" s="9"/>
      <c r="K765" s="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7"/>
      <c r="B766" s="4"/>
      <c r="C766" s="4"/>
      <c r="D766" s="3"/>
      <c r="E766" s="7"/>
      <c r="F766" s="7"/>
      <c r="G766" s="7"/>
      <c r="H766" s="4"/>
      <c r="I766" s="9"/>
      <c r="J766" s="9"/>
      <c r="K766" s="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7"/>
      <c r="B767" s="4"/>
      <c r="C767" s="4"/>
      <c r="D767" s="3"/>
      <c r="E767" s="7"/>
      <c r="F767" s="7"/>
      <c r="G767" s="7"/>
      <c r="H767" s="4"/>
      <c r="I767" s="9"/>
      <c r="J767" s="9"/>
      <c r="K767" s="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7"/>
      <c r="B768" s="4"/>
      <c r="C768" s="4"/>
      <c r="D768" s="3"/>
      <c r="E768" s="7"/>
      <c r="F768" s="7"/>
      <c r="G768" s="7"/>
      <c r="H768" s="4"/>
      <c r="I768" s="9"/>
      <c r="J768" s="9"/>
      <c r="K768" s="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7"/>
      <c r="B769" s="4"/>
      <c r="C769" s="4"/>
      <c r="D769" s="3"/>
      <c r="E769" s="7"/>
      <c r="F769" s="7"/>
      <c r="G769" s="7"/>
      <c r="H769" s="4"/>
      <c r="I769" s="9"/>
      <c r="J769" s="9"/>
      <c r="K769" s="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7"/>
      <c r="B770" s="4"/>
      <c r="C770" s="4"/>
      <c r="D770" s="3"/>
      <c r="E770" s="7"/>
      <c r="F770" s="7"/>
      <c r="G770" s="7"/>
      <c r="H770" s="4"/>
      <c r="I770" s="9"/>
      <c r="J770" s="9"/>
      <c r="K770" s="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7"/>
      <c r="B771" s="4"/>
      <c r="C771" s="4"/>
      <c r="D771" s="3"/>
      <c r="E771" s="7"/>
      <c r="F771" s="7"/>
      <c r="G771" s="7"/>
      <c r="H771" s="4"/>
      <c r="I771" s="9"/>
      <c r="J771" s="9"/>
      <c r="K771" s="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7"/>
      <c r="B772" s="4"/>
      <c r="C772" s="4"/>
      <c r="D772" s="3"/>
      <c r="E772" s="7"/>
      <c r="F772" s="7"/>
      <c r="G772" s="7"/>
      <c r="H772" s="4"/>
      <c r="I772" s="9"/>
      <c r="J772" s="9"/>
      <c r="K772" s="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7"/>
      <c r="B773" s="4"/>
      <c r="C773" s="4"/>
      <c r="D773" s="3"/>
      <c r="E773" s="7"/>
      <c r="F773" s="7"/>
      <c r="G773" s="7"/>
      <c r="H773" s="4"/>
      <c r="I773" s="9"/>
      <c r="J773" s="9"/>
      <c r="K773" s="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7"/>
      <c r="B774" s="4"/>
      <c r="C774" s="4"/>
      <c r="D774" s="3"/>
      <c r="E774" s="7"/>
      <c r="F774" s="7"/>
      <c r="G774" s="7"/>
      <c r="H774" s="4"/>
      <c r="I774" s="9"/>
      <c r="J774" s="9"/>
      <c r="K774" s="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7"/>
      <c r="B775" s="4"/>
      <c r="C775" s="4"/>
      <c r="D775" s="3"/>
      <c r="E775" s="7"/>
      <c r="F775" s="7"/>
      <c r="G775" s="7"/>
      <c r="H775" s="4"/>
      <c r="I775" s="9"/>
      <c r="J775" s="9"/>
      <c r="K775" s="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7"/>
      <c r="B776" s="4"/>
      <c r="C776" s="4"/>
      <c r="D776" s="3"/>
      <c r="E776" s="7"/>
      <c r="F776" s="7"/>
      <c r="G776" s="7"/>
      <c r="H776" s="4"/>
      <c r="I776" s="9"/>
      <c r="J776" s="9"/>
      <c r="K776" s="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7"/>
      <c r="B777" s="4"/>
      <c r="C777" s="4"/>
      <c r="D777" s="3"/>
      <c r="E777" s="7"/>
      <c r="F777" s="7"/>
      <c r="G777" s="7"/>
      <c r="H777" s="4"/>
      <c r="I777" s="9"/>
      <c r="J777" s="9"/>
      <c r="K777" s="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7"/>
      <c r="B778" s="4"/>
      <c r="C778" s="4"/>
      <c r="D778" s="3"/>
      <c r="E778" s="7"/>
      <c r="F778" s="7"/>
      <c r="G778" s="7"/>
      <c r="H778" s="4"/>
      <c r="I778" s="9"/>
      <c r="J778" s="9"/>
      <c r="K778" s="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7"/>
      <c r="B779" s="4"/>
      <c r="C779" s="4"/>
      <c r="D779" s="3"/>
      <c r="E779" s="7"/>
      <c r="F779" s="7"/>
      <c r="G779" s="7"/>
      <c r="H779" s="4"/>
      <c r="I779" s="9"/>
      <c r="J779" s="9"/>
      <c r="K779" s="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7"/>
      <c r="B780" s="4"/>
      <c r="C780" s="4"/>
      <c r="D780" s="3"/>
      <c r="E780" s="7"/>
      <c r="F780" s="7"/>
      <c r="G780" s="7"/>
      <c r="H780" s="4"/>
      <c r="I780" s="9"/>
      <c r="J780" s="9"/>
      <c r="K780" s="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7"/>
      <c r="B781" s="4"/>
      <c r="C781" s="4"/>
      <c r="D781" s="3"/>
      <c r="E781" s="7"/>
      <c r="F781" s="7"/>
      <c r="G781" s="7"/>
      <c r="H781" s="4"/>
      <c r="I781" s="9"/>
      <c r="J781" s="9"/>
      <c r="K781" s="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7"/>
      <c r="B782" s="4"/>
      <c r="C782" s="4"/>
      <c r="D782" s="3"/>
      <c r="E782" s="7"/>
      <c r="F782" s="7"/>
      <c r="G782" s="7"/>
      <c r="H782" s="4"/>
      <c r="I782" s="9"/>
      <c r="J782" s="9"/>
      <c r="K782" s="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7"/>
      <c r="B783" s="4"/>
      <c r="C783" s="4"/>
      <c r="D783" s="3"/>
      <c r="E783" s="7"/>
      <c r="F783" s="7"/>
      <c r="G783" s="7"/>
      <c r="H783" s="4"/>
      <c r="I783" s="9"/>
      <c r="J783" s="9"/>
      <c r="K783" s="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7"/>
      <c r="B784" s="4"/>
      <c r="C784" s="4"/>
      <c r="D784" s="3"/>
      <c r="E784" s="7"/>
      <c r="F784" s="7"/>
      <c r="G784" s="7"/>
      <c r="H784" s="4"/>
      <c r="I784" s="9"/>
      <c r="J784" s="9"/>
      <c r="K784" s="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7"/>
      <c r="B785" s="4"/>
      <c r="C785" s="4"/>
      <c r="D785" s="3"/>
      <c r="E785" s="7"/>
      <c r="F785" s="7"/>
      <c r="G785" s="7"/>
      <c r="H785" s="4"/>
      <c r="I785" s="9"/>
      <c r="J785" s="9"/>
      <c r="K785" s="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7"/>
      <c r="B786" s="4"/>
      <c r="C786" s="4"/>
      <c r="D786" s="3"/>
      <c r="E786" s="7"/>
      <c r="F786" s="7"/>
      <c r="G786" s="7"/>
      <c r="H786" s="4"/>
      <c r="I786" s="9"/>
      <c r="J786" s="9"/>
      <c r="K786" s="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7"/>
      <c r="B787" s="4"/>
      <c r="C787" s="4"/>
      <c r="D787" s="3"/>
      <c r="E787" s="7"/>
      <c r="F787" s="7"/>
      <c r="G787" s="7"/>
      <c r="H787" s="4"/>
      <c r="I787" s="9"/>
      <c r="J787" s="9"/>
      <c r="K787" s="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7"/>
      <c r="B788" s="4"/>
      <c r="C788" s="4"/>
      <c r="D788" s="3"/>
      <c r="E788" s="7"/>
      <c r="F788" s="7"/>
      <c r="G788" s="7"/>
      <c r="H788" s="4"/>
      <c r="I788" s="9"/>
      <c r="J788" s="9"/>
      <c r="K788" s="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7"/>
      <c r="B789" s="4"/>
      <c r="C789" s="4"/>
      <c r="D789" s="3"/>
      <c r="E789" s="7"/>
      <c r="F789" s="7"/>
      <c r="G789" s="7"/>
      <c r="H789" s="4"/>
      <c r="I789" s="9"/>
      <c r="J789" s="9"/>
      <c r="K789" s="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7"/>
      <c r="B790" s="4"/>
      <c r="C790" s="4"/>
      <c r="D790" s="3"/>
      <c r="E790" s="7"/>
      <c r="F790" s="7"/>
      <c r="G790" s="7"/>
      <c r="H790" s="4"/>
      <c r="I790" s="9"/>
      <c r="J790" s="9"/>
      <c r="K790" s="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7"/>
      <c r="B791" s="4"/>
      <c r="C791" s="4"/>
      <c r="D791" s="3"/>
      <c r="E791" s="7"/>
      <c r="F791" s="7"/>
      <c r="G791" s="7"/>
      <c r="H791" s="4"/>
      <c r="I791" s="9"/>
      <c r="J791" s="9"/>
      <c r="K791" s="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7"/>
      <c r="B792" s="4"/>
      <c r="C792" s="4"/>
      <c r="D792" s="3"/>
      <c r="E792" s="7"/>
      <c r="F792" s="7"/>
      <c r="G792" s="7"/>
      <c r="H792" s="4"/>
      <c r="I792" s="9"/>
      <c r="J792" s="9"/>
      <c r="K792" s="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7"/>
      <c r="B793" s="4"/>
      <c r="C793" s="4"/>
      <c r="D793" s="3"/>
      <c r="E793" s="7"/>
      <c r="F793" s="7"/>
      <c r="G793" s="7"/>
      <c r="H793" s="4"/>
      <c r="I793" s="9"/>
      <c r="J793" s="9"/>
      <c r="K793" s="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7"/>
      <c r="B794" s="4"/>
      <c r="C794" s="4"/>
      <c r="D794" s="3"/>
      <c r="E794" s="7"/>
      <c r="F794" s="7"/>
      <c r="G794" s="7"/>
      <c r="H794" s="4"/>
      <c r="I794" s="9"/>
      <c r="J794" s="9"/>
      <c r="K794" s="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7"/>
      <c r="B795" s="4"/>
      <c r="C795" s="4"/>
      <c r="D795" s="3"/>
      <c r="E795" s="7"/>
      <c r="F795" s="7"/>
      <c r="G795" s="7"/>
      <c r="H795" s="4"/>
      <c r="I795" s="9"/>
      <c r="J795" s="9"/>
      <c r="K795" s="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7"/>
      <c r="B796" s="4"/>
      <c r="C796" s="4"/>
      <c r="D796" s="3"/>
      <c r="E796" s="7"/>
      <c r="F796" s="7"/>
      <c r="G796" s="7"/>
      <c r="H796" s="4"/>
      <c r="I796" s="9"/>
      <c r="J796" s="9"/>
      <c r="K796" s="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7"/>
      <c r="B797" s="4"/>
      <c r="C797" s="4"/>
      <c r="D797" s="3"/>
      <c r="E797" s="7"/>
      <c r="F797" s="7"/>
      <c r="G797" s="7"/>
      <c r="H797" s="4"/>
      <c r="I797" s="9"/>
      <c r="J797" s="9"/>
      <c r="K797" s="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7"/>
      <c r="B798" s="4"/>
      <c r="C798" s="4"/>
      <c r="D798" s="3"/>
      <c r="E798" s="7"/>
      <c r="F798" s="7"/>
      <c r="G798" s="7"/>
      <c r="H798" s="4"/>
      <c r="I798" s="9"/>
      <c r="J798" s="9"/>
      <c r="K798" s="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7"/>
      <c r="B799" s="4"/>
      <c r="C799" s="4"/>
      <c r="D799" s="3"/>
      <c r="E799" s="7"/>
      <c r="F799" s="7"/>
      <c r="G799" s="7"/>
      <c r="H799" s="4"/>
      <c r="I799" s="9"/>
      <c r="J799" s="9"/>
      <c r="K799" s="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7"/>
      <c r="B800" s="4"/>
      <c r="C800" s="4"/>
      <c r="D800" s="3"/>
      <c r="E800" s="7"/>
      <c r="F800" s="7"/>
      <c r="G800" s="7"/>
      <c r="H800" s="4"/>
      <c r="I800" s="9"/>
      <c r="J800" s="9"/>
      <c r="K800" s="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7"/>
      <c r="B801" s="4"/>
      <c r="C801" s="4"/>
      <c r="D801" s="3"/>
      <c r="E801" s="7"/>
      <c r="F801" s="7"/>
      <c r="G801" s="7"/>
      <c r="H801" s="4"/>
      <c r="I801" s="9"/>
      <c r="J801" s="9"/>
      <c r="K801" s="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7"/>
      <c r="B802" s="4"/>
      <c r="C802" s="4"/>
      <c r="D802" s="3"/>
      <c r="E802" s="7"/>
      <c r="F802" s="7"/>
      <c r="G802" s="7"/>
      <c r="H802" s="4"/>
      <c r="I802" s="9"/>
      <c r="J802" s="9"/>
      <c r="K802" s="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7"/>
      <c r="B803" s="4"/>
      <c r="C803" s="4"/>
      <c r="D803" s="3"/>
      <c r="E803" s="7"/>
      <c r="F803" s="7"/>
      <c r="G803" s="7"/>
      <c r="H803" s="4"/>
      <c r="I803" s="9"/>
      <c r="J803" s="9"/>
      <c r="K803" s="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7"/>
      <c r="B804" s="4"/>
      <c r="C804" s="4"/>
      <c r="D804" s="3"/>
      <c r="E804" s="7"/>
      <c r="F804" s="7"/>
      <c r="G804" s="7"/>
      <c r="H804" s="4"/>
      <c r="I804" s="9"/>
      <c r="J804" s="9"/>
      <c r="K804" s="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7"/>
      <c r="B805" s="4"/>
      <c r="C805" s="4"/>
      <c r="D805" s="3"/>
      <c r="E805" s="7"/>
      <c r="F805" s="7"/>
      <c r="G805" s="7"/>
      <c r="H805" s="4"/>
      <c r="I805" s="9"/>
      <c r="J805" s="9"/>
      <c r="K805" s="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7"/>
      <c r="B806" s="4"/>
      <c r="C806" s="4"/>
      <c r="D806" s="3"/>
      <c r="E806" s="7"/>
      <c r="F806" s="7"/>
      <c r="G806" s="7"/>
      <c r="H806" s="4"/>
      <c r="I806" s="9"/>
      <c r="J806" s="9"/>
      <c r="K806" s="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7"/>
      <c r="B807" s="4"/>
      <c r="C807" s="4"/>
      <c r="D807" s="3"/>
      <c r="E807" s="7"/>
      <c r="F807" s="7"/>
      <c r="G807" s="7"/>
      <c r="H807" s="4"/>
      <c r="I807" s="9"/>
      <c r="J807" s="9"/>
      <c r="K807" s="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7"/>
      <c r="B808" s="4"/>
      <c r="C808" s="4"/>
      <c r="D808" s="3"/>
      <c r="E808" s="7"/>
      <c r="F808" s="7"/>
      <c r="G808" s="7"/>
      <c r="H808" s="4"/>
      <c r="I808" s="9"/>
      <c r="J808" s="9"/>
      <c r="K808" s="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7"/>
      <c r="B809" s="4"/>
      <c r="C809" s="4"/>
      <c r="D809" s="3"/>
      <c r="E809" s="7"/>
      <c r="F809" s="7"/>
      <c r="G809" s="7"/>
      <c r="H809" s="4"/>
      <c r="I809" s="9"/>
      <c r="J809" s="9"/>
      <c r="K809" s="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7"/>
      <c r="B810" s="4"/>
      <c r="C810" s="4"/>
      <c r="D810" s="3"/>
      <c r="E810" s="7"/>
      <c r="F810" s="7"/>
      <c r="G810" s="7"/>
      <c r="H810" s="4"/>
      <c r="I810" s="9"/>
      <c r="J810" s="9"/>
      <c r="K810" s="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7"/>
      <c r="B811" s="4"/>
      <c r="C811" s="4"/>
      <c r="D811" s="3"/>
      <c r="E811" s="7"/>
      <c r="F811" s="7"/>
      <c r="G811" s="7"/>
      <c r="H811" s="4"/>
      <c r="I811" s="9"/>
      <c r="J811" s="9"/>
      <c r="K811" s="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7"/>
      <c r="B812" s="4"/>
      <c r="C812" s="4"/>
      <c r="D812" s="3"/>
      <c r="E812" s="7"/>
      <c r="F812" s="7"/>
      <c r="G812" s="7"/>
      <c r="H812" s="4"/>
      <c r="I812" s="9"/>
      <c r="J812" s="9"/>
      <c r="K812" s="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7"/>
      <c r="B813" s="4"/>
      <c r="C813" s="4"/>
      <c r="D813" s="3"/>
      <c r="E813" s="7"/>
      <c r="F813" s="7"/>
      <c r="G813" s="7"/>
      <c r="H813" s="4"/>
      <c r="I813" s="9"/>
      <c r="J813" s="9"/>
      <c r="K813" s="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7"/>
      <c r="B814" s="4"/>
      <c r="C814" s="4"/>
      <c r="D814" s="3"/>
      <c r="E814" s="7"/>
      <c r="F814" s="7"/>
      <c r="G814" s="7"/>
      <c r="H814" s="4"/>
      <c r="I814" s="9"/>
      <c r="J814" s="9"/>
      <c r="K814" s="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7"/>
      <c r="B815" s="4"/>
      <c r="C815" s="4"/>
      <c r="D815" s="3"/>
      <c r="E815" s="7"/>
      <c r="F815" s="7"/>
      <c r="G815" s="7"/>
      <c r="H815" s="4"/>
      <c r="I815" s="9"/>
      <c r="J815" s="9"/>
      <c r="K815" s="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7"/>
      <c r="B816" s="4"/>
      <c r="C816" s="4"/>
      <c r="D816" s="3"/>
      <c r="E816" s="7"/>
      <c r="F816" s="7"/>
      <c r="G816" s="7"/>
      <c r="H816" s="4"/>
      <c r="I816" s="9"/>
      <c r="J816" s="9"/>
      <c r="K816" s="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7"/>
      <c r="B817" s="4"/>
      <c r="C817" s="4"/>
      <c r="D817" s="3"/>
      <c r="E817" s="7"/>
      <c r="F817" s="7"/>
      <c r="G817" s="7"/>
      <c r="H817" s="4"/>
      <c r="I817" s="9"/>
      <c r="J817" s="9"/>
      <c r="K817" s="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7"/>
      <c r="B818" s="4"/>
      <c r="C818" s="4"/>
      <c r="D818" s="3"/>
      <c r="E818" s="7"/>
      <c r="F818" s="7"/>
      <c r="G818" s="7"/>
      <c r="H818" s="4"/>
      <c r="I818" s="9"/>
      <c r="J818" s="9"/>
      <c r="K818" s="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7"/>
      <c r="B819" s="4"/>
      <c r="C819" s="4"/>
      <c r="D819" s="3"/>
      <c r="E819" s="7"/>
      <c r="F819" s="7"/>
      <c r="G819" s="7"/>
      <c r="H819" s="4"/>
      <c r="I819" s="9"/>
      <c r="J819" s="9"/>
      <c r="K819" s="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7"/>
      <c r="B820" s="4"/>
      <c r="C820" s="4"/>
      <c r="D820" s="3"/>
      <c r="E820" s="7"/>
      <c r="F820" s="7"/>
      <c r="G820" s="7"/>
      <c r="H820" s="4"/>
      <c r="I820" s="9"/>
      <c r="J820" s="9"/>
      <c r="K820" s="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7"/>
      <c r="B821" s="4"/>
      <c r="C821" s="4"/>
      <c r="D821" s="3"/>
      <c r="E821" s="7"/>
      <c r="F821" s="7"/>
      <c r="G821" s="7"/>
      <c r="H821" s="4"/>
      <c r="I821" s="9"/>
      <c r="J821" s="9"/>
      <c r="K821" s="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7"/>
      <c r="B822" s="4"/>
      <c r="C822" s="4"/>
      <c r="D822" s="3"/>
      <c r="E822" s="7"/>
      <c r="F822" s="7"/>
      <c r="G822" s="7"/>
      <c r="H822" s="4"/>
      <c r="I822" s="9"/>
      <c r="J822" s="9"/>
      <c r="K822" s="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7"/>
      <c r="B823" s="4"/>
      <c r="C823" s="4"/>
      <c r="D823" s="3"/>
      <c r="E823" s="7"/>
      <c r="F823" s="7"/>
      <c r="G823" s="7"/>
      <c r="H823" s="4"/>
      <c r="I823" s="9"/>
      <c r="J823" s="9"/>
      <c r="K823" s="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7"/>
      <c r="B824" s="4"/>
      <c r="C824" s="4"/>
      <c r="D824" s="3"/>
      <c r="E824" s="7"/>
      <c r="F824" s="7"/>
      <c r="G824" s="7"/>
      <c r="H824" s="4"/>
      <c r="I824" s="9"/>
      <c r="J824" s="9"/>
      <c r="K824" s="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7"/>
      <c r="B825" s="4"/>
      <c r="C825" s="4"/>
      <c r="D825" s="3"/>
      <c r="E825" s="7"/>
      <c r="F825" s="7"/>
      <c r="G825" s="7"/>
      <c r="H825" s="4"/>
      <c r="I825" s="9"/>
      <c r="J825" s="9"/>
      <c r="K825" s="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7"/>
      <c r="B826" s="4"/>
      <c r="C826" s="4"/>
      <c r="D826" s="3"/>
      <c r="E826" s="7"/>
      <c r="F826" s="7"/>
      <c r="G826" s="7"/>
      <c r="H826" s="4"/>
      <c r="I826" s="9"/>
      <c r="J826" s="9"/>
      <c r="K826" s="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7"/>
      <c r="B827" s="4"/>
      <c r="C827" s="4"/>
      <c r="D827" s="3"/>
      <c r="E827" s="7"/>
      <c r="F827" s="7"/>
      <c r="G827" s="7"/>
      <c r="H827" s="4"/>
      <c r="I827" s="9"/>
      <c r="J827" s="9"/>
      <c r="K827" s="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7"/>
      <c r="B828" s="4"/>
      <c r="C828" s="4"/>
      <c r="D828" s="3"/>
      <c r="E828" s="7"/>
      <c r="F828" s="7"/>
      <c r="G828" s="7"/>
      <c r="H828" s="4"/>
      <c r="I828" s="9"/>
      <c r="J828" s="9"/>
      <c r="K828" s="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7"/>
      <c r="B829" s="4"/>
      <c r="C829" s="4"/>
      <c r="D829" s="3"/>
      <c r="E829" s="7"/>
      <c r="F829" s="7"/>
      <c r="G829" s="7"/>
      <c r="H829" s="4"/>
      <c r="I829" s="9"/>
      <c r="J829" s="9"/>
      <c r="K829" s="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7"/>
      <c r="B830" s="4"/>
      <c r="C830" s="4"/>
      <c r="D830" s="3"/>
      <c r="E830" s="7"/>
      <c r="F830" s="7"/>
      <c r="G830" s="7"/>
      <c r="H830" s="4"/>
      <c r="I830" s="9"/>
      <c r="J830" s="9"/>
      <c r="K830" s="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7"/>
      <c r="B831" s="4"/>
      <c r="C831" s="4"/>
      <c r="D831" s="3"/>
      <c r="E831" s="7"/>
      <c r="F831" s="7"/>
      <c r="G831" s="7"/>
      <c r="H831" s="4"/>
      <c r="I831" s="9"/>
      <c r="J831" s="9"/>
      <c r="K831" s="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7"/>
      <c r="B832" s="4"/>
      <c r="C832" s="4"/>
      <c r="D832" s="3"/>
      <c r="E832" s="7"/>
      <c r="F832" s="7"/>
      <c r="G832" s="7"/>
      <c r="H832" s="4"/>
      <c r="I832" s="9"/>
      <c r="J832" s="9"/>
      <c r="K832" s="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7"/>
      <c r="B833" s="4"/>
      <c r="C833" s="4"/>
      <c r="D833" s="3"/>
      <c r="E833" s="7"/>
      <c r="F833" s="7"/>
      <c r="G833" s="7"/>
      <c r="H833" s="4"/>
      <c r="I833" s="9"/>
      <c r="J833" s="9"/>
      <c r="K833" s="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7"/>
      <c r="B834" s="4"/>
      <c r="C834" s="4"/>
      <c r="D834" s="3"/>
      <c r="E834" s="7"/>
      <c r="F834" s="7"/>
      <c r="G834" s="7"/>
      <c r="H834" s="4"/>
      <c r="I834" s="9"/>
      <c r="J834" s="9"/>
      <c r="K834" s="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7"/>
      <c r="B835" s="4"/>
      <c r="C835" s="4"/>
      <c r="D835" s="3"/>
      <c r="E835" s="7"/>
      <c r="F835" s="7"/>
      <c r="G835" s="7"/>
      <c r="H835" s="4"/>
      <c r="I835" s="9"/>
      <c r="J835" s="9"/>
      <c r="K835" s="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7"/>
      <c r="B836" s="4"/>
      <c r="C836" s="4"/>
      <c r="D836" s="3"/>
      <c r="E836" s="7"/>
      <c r="F836" s="7"/>
      <c r="G836" s="7"/>
      <c r="H836" s="4"/>
      <c r="I836" s="9"/>
      <c r="J836" s="9"/>
      <c r="K836" s="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7"/>
      <c r="B837" s="4"/>
      <c r="C837" s="4"/>
      <c r="D837" s="3"/>
      <c r="E837" s="7"/>
      <c r="F837" s="7"/>
      <c r="G837" s="7"/>
      <c r="H837" s="4"/>
      <c r="I837" s="9"/>
      <c r="J837" s="9"/>
      <c r="K837" s="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7"/>
      <c r="B838" s="4"/>
      <c r="C838" s="4"/>
      <c r="D838" s="3"/>
      <c r="E838" s="7"/>
      <c r="F838" s="7"/>
      <c r="G838" s="7"/>
      <c r="H838" s="4"/>
      <c r="I838" s="9"/>
      <c r="J838" s="9"/>
      <c r="K838" s="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7"/>
      <c r="B839" s="4"/>
      <c r="C839" s="4"/>
      <c r="D839" s="3"/>
      <c r="E839" s="7"/>
      <c r="F839" s="7"/>
      <c r="G839" s="7"/>
      <c r="H839" s="4"/>
      <c r="I839" s="9"/>
      <c r="J839" s="9"/>
      <c r="K839" s="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7"/>
      <c r="B840" s="4"/>
      <c r="C840" s="4"/>
      <c r="D840" s="3"/>
      <c r="E840" s="7"/>
      <c r="F840" s="7"/>
      <c r="G840" s="7"/>
      <c r="H840" s="4"/>
      <c r="I840" s="9"/>
      <c r="J840" s="9"/>
      <c r="K840" s="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7"/>
      <c r="B841" s="4"/>
      <c r="C841" s="4"/>
      <c r="D841" s="3"/>
      <c r="E841" s="7"/>
      <c r="F841" s="7"/>
      <c r="G841" s="7"/>
      <c r="H841" s="4"/>
      <c r="I841" s="9"/>
      <c r="J841" s="9"/>
      <c r="K841" s="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7"/>
      <c r="B842" s="4"/>
      <c r="C842" s="4"/>
      <c r="D842" s="3"/>
      <c r="E842" s="7"/>
      <c r="F842" s="7"/>
      <c r="G842" s="7"/>
      <c r="H842" s="4"/>
      <c r="I842" s="9"/>
      <c r="J842" s="9"/>
      <c r="K842" s="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7"/>
      <c r="B843" s="4"/>
      <c r="C843" s="4"/>
      <c r="D843" s="3"/>
      <c r="E843" s="7"/>
      <c r="F843" s="7"/>
      <c r="G843" s="7"/>
      <c r="H843" s="4"/>
      <c r="I843" s="9"/>
      <c r="J843" s="9"/>
      <c r="K843" s="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7"/>
      <c r="B844" s="4"/>
      <c r="C844" s="4"/>
      <c r="D844" s="3"/>
      <c r="E844" s="7"/>
      <c r="F844" s="7"/>
      <c r="G844" s="7"/>
      <c r="H844" s="4"/>
      <c r="I844" s="9"/>
      <c r="J844" s="9"/>
      <c r="K844" s="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7"/>
      <c r="B845" s="4"/>
      <c r="C845" s="4"/>
      <c r="D845" s="3"/>
      <c r="E845" s="7"/>
      <c r="F845" s="7"/>
      <c r="G845" s="7"/>
      <c r="H845" s="4"/>
      <c r="I845" s="9"/>
      <c r="J845" s="9"/>
      <c r="K845" s="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7"/>
      <c r="B846" s="4"/>
      <c r="C846" s="4"/>
      <c r="D846" s="3"/>
      <c r="E846" s="7"/>
      <c r="F846" s="7"/>
      <c r="G846" s="7"/>
      <c r="H846" s="4"/>
      <c r="I846" s="9"/>
      <c r="J846" s="9"/>
      <c r="K846" s="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7"/>
      <c r="B847" s="4"/>
      <c r="C847" s="4"/>
      <c r="D847" s="3"/>
      <c r="E847" s="7"/>
      <c r="F847" s="7"/>
      <c r="G847" s="7"/>
      <c r="H847" s="4"/>
      <c r="I847" s="9"/>
      <c r="J847" s="9"/>
      <c r="K847" s="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7"/>
      <c r="B848" s="4"/>
      <c r="C848" s="4"/>
      <c r="D848" s="3"/>
      <c r="E848" s="7"/>
      <c r="F848" s="7"/>
      <c r="G848" s="7"/>
      <c r="H848" s="4"/>
      <c r="I848" s="9"/>
      <c r="J848" s="9"/>
      <c r="K848" s="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7"/>
      <c r="B849" s="4"/>
      <c r="C849" s="4"/>
      <c r="D849" s="3"/>
      <c r="E849" s="7"/>
      <c r="F849" s="7"/>
      <c r="G849" s="7"/>
      <c r="H849" s="4"/>
      <c r="I849" s="9"/>
      <c r="J849" s="9"/>
      <c r="K849" s="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7"/>
      <c r="B850" s="4"/>
      <c r="C850" s="4"/>
      <c r="D850" s="3"/>
      <c r="E850" s="7"/>
      <c r="F850" s="7"/>
      <c r="G850" s="7"/>
      <c r="H850" s="4"/>
      <c r="I850" s="9"/>
      <c r="J850" s="9"/>
      <c r="K850" s="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7"/>
      <c r="B851" s="4"/>
      <c r="C851" s="4"/>
      <c r="D851" s="3"/>
      <c r="E851" s="7"/>
      <c r="F851" s="7"/>
      <c r="G851" s="7"/>
      <c r="H851" s="4"/>
      <c r="I851" s="9"/>
      <c r="J851" s="9"/>
      <c r="K851" s="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7"/>
      <c r="B852" s="4"/>
      <c r="C852" s="4"/>
      <c r="D852" s="3"/>
      <c r="E852" s="7"/>
      <c r="F852" s="7"/>
      <c r="G852" s="7"/>
      <c r="H852" s="4"/>
      <c r="I852" s="9"/>
      <c r="J852" s="9"/>
      <c r="K852" s="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7"/>
      <c r="B853" s="4"/>
      <c r="C853" s="4"/>
      <c r="D853" s="3"/>
      <c r="E853" s="7"/>
      <c r="F853" s="7"/>
      <c r="G853" s="7"/>
      <c r="H853" s="4"/>
      <c r="I853" s="9"/>
      <c r="J853" s="9"/>
      <c r="K853" s="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7"/>
      <c r="B854" s="4"/>
      <c r="C854" s="4"/>
      <c r="D854" s="3"/>
      <c r="E854" s="7"/>
      <c r="F854" s="7"/>
      <c r="G854" s="7"/>
      <c r="H854" s="4"/>
      <c r="I854" s="9"/>
      <c r="J854" s="9"/>
      <c r="K854" s="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7"/>
      <c r="B855" s="4"/>
      <c r="C855" s="4"/>
      <c r="D855" s="3"/>
      <c r="E855" s="7"/>
      <c r="F855" s="7"/>
      <c r="G855" s="7"/>
      <c r="H855" s="4"/>
      <c r="I855" s="9"/>
      <c r="J855" s="9"/>
      <c r="K855" s="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7"/>
      <c r="B856" s="4"/>
      <c r="C856" s="4"/>
      <c r="D856" s="3"/>
      <c r="E856" s="7"/>
      <c r="F856" s="7"/>
      <c r="G856" s="7"/>
      <c r="H856" s="4"/>
      <c r="I856" s="9"/>
      <c r="J856" s="9"/>
      <c r="K856" s="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7"/>
      <c r="B857" s="4"/>
      <c r="C857" s="4"/>
      <c r="D857" s="3"/>
      <c r="E857" s="7"/>
      <c r="F857" s="7"/>
      <c r="G857" s="7"/>
      <c r="H857" s="4"/>
      <c r="I857" s="9"/>
      <c r="J857" s="9"/>
      <c r="K857" s="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7"/>
      <c r="B858" s="4"/>
      <c r="C858" s="4"/>
      <c r="D858" s="3"/>
      <c r="E858" s="7"/>
      <c r="F858" s="7"/>
      <c r="G858" s="7"/>
      <c r="H858" s="4"/>
      <c r="I858" s="9"/>
      <c r="J858" s="9"/>
      <c r="K858" s="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7"/>
      <c r="B859" s="4"/>
      <c r="C859" s="4"/>
      <c r="D859" s="3"/>
      <c r="E859" s="7"/>
      <c r="F859" s="7"/>
      <c r="G859" s="7"/>
      <c r="H859" s="4"/>
      <c r="I859" s="9"/>
      <c r="J859" s="9"/>
      <c r="K859" s="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7"/>
      <c r="B860" s="4"/>
      <c r="C860" s="4"/>
      <c r="D860" s="3"/>
      <c r="E860" s="7"/>
      <c r="F860" s="7"/>
      <c r="G860" s="7"/>
      <c r="H860" s="4"/>
      <c r="I860" s="9"/>
      <c r="J860" s="9"/>
      <c r="K860" s="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7"/>
      <c r="B861" s="4"/>
      <c r="C861" s="4"/>
      <c r="D861" s="3"/>
      <c r="E861" s="7"/>
      <c r="F861" s="7"/>
      <c r="G861" s="7"/>
      <c r="H861" s="4"/>
      <c r="I861" s="9"/>
      <c r="J861" s="9"/>
      <c r="K861" s="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7"/>
      <c r="B862" s="4"/>
      <c r="C862" s="4"/>
      <c r="D862" s="3"/>
      <c r="E862" s="7"/>
      <c r="F862" s="7"/>
      <c r="G862" s="7"/>
      <c r="H862" s="4"/>
      <c r="I862" s="9"/>
      <c r="J862" s="9"/>
      <c r="K862" s="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7"/>
      <c r="B863" s="4"/>
      <c r="C863" s="4"/>
      <c r="D863" s="3"/>
      <c r="E863" s="7"/>
      <c r="F863" s="7"/>
      <c r="G863" s="7"/>
      <c r="H863" s="4"/>
      <c r="I863" s="9"/>
      <c r="J863" s="9"/>
      <c r="K863" s="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7"/>
      <c r="B864" s="4"/>
      <c r="C864" s="4"/>
      <c r="D864" s="3"/>
      <c r="E864" s="7"/>
      <c r="F864" s="7"/>
      <c r="G864" s="7"/>
      <c r="H864" s="4"/>
      <c r="I864" s="9"/>
      <c r="J864" s="9"/>
      <c r="K864" s="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7"/>
      <c r="B865" s="4"/>
      <c r="C865" s="4"/>
      <c r="D865" s="3"/>
      <c r="E865" s="7"/>
      <c r="F865" s="7"/>
      <c r="G865" s="7"/>
      <c r="H865" s="4"/>
      <c r="I865" s="9"/>
      <c r="J865" s="9"/>
      <c r="K865" s="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7"/>
      <c r="B866" s="4"/>
      <c r="C866" s="4"/>
      <c r="D866" s="3"/>
      <c r="E866" s="7"/>
      <c r="F866" s="7"/>
      <c r="G866" s="7"/>
      <c r="H866" s="4"/>
      <c r="I866" s="9"/>
      <c r="J866" s="9"/>
      <c r="K866" s="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7"/>
      <c r="B867" s="4"/>
      <c r="C867" s="4"/>
      <c r="D867" s="3"/>
      <c r="E867" s="7"/>
      <c r="F867" s="7"/>
      <c r="G867" s="7"/>
      <c r="H867" s="4"/>
      <c r="I867" s="9"/>
      <c r="J867" s="9"/>
      <c r="K867" s="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7"/>
      <c r="B868" s="4"/>
      <c r="C868" s="4"/>
      <c r="D868" s="3"/>
      <c r="E868" s="7"/>
      <c r="F868" s="7"/>
      <c r="G868" s="7"/>
      <c r="H868" s="4"/>
      <c r="I868" s="9"/>
      <c r="J868" s="9"/>
      <c r="K868" s="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7"/>
      <c r="B869" s="4"/>
      <c r="C869" s="4"/>
      <c r="D869" s="3"/>
      <c r="E869" s="7"/>
      <c r="F869" s="7"/>
      <c r="G869" s="7"/>
      <c r="H869" s="4"/>
      <c r="I869" s="9"/>
      <c r="J869" s="9"/>
      <c r="K869" s="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7"/>
      <c r="B870" s="4"/>
      <c r="C870" s="4"/>
      <c r="D870" s="3"/>
      <c r="E870" s="7"/>
      <c r="F870" s="7"/>
      <c r="G870" s="7"/>
      <c r="H870" s="4"/>
      <c r="I870" s="9"/>
      <c r="J870" s="9"/>
      <c r="K870" s="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7"/>
      <c r="B871" s="4"/>
      <c r="C871" s="4"/>
      <c r="D871" s="3"/>
      <c r="E871" s="7"/>
      <c r="F871" s="7"/>
      <c r="G871" s="7"/>
      <c r="H871" s="4"/>
      <c r="I871" s="9"/>
      <c r="J871" s="9"/>
      <c r="K871" s="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7"/>
      <c r="B872" s="4"/>
      <c r="C872" s="4"/>
      <c r="D872" s="3"/>
      <c r="E872" s="7"/>
      <c r="F872" s="7"/>
      <c r="G872" s="7"/>
      <c r="H872" s="4"/>
      <c r="I872" s="9"/>
      <c r="J872" s="9"/>
      <c r="K872" s="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7"/>
      <c r="B873" s="4"/>
      <c r="C873" s="4"/>
      <c r="D873" s="3"/>
      <c r="E873" s="7"/>
      <c r="F873" s="7"/>
      <c r="G873" s="7"/>
      <c r="H873" s="4"/>
      <c r="I873" s="9"/>
      <c r="J873" s="9"/>
      <c r="K873" s="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7"/>
      <c r="B874" s="4"/>
      <c r="C874" s="4"/>
      <c r="D874" s="3"/>
      <c r="E874" s="7"/>
      <c r="F874" s="7"/>
      <c r="G874" s="7"/>
      <c r="H874" s="4"/>
      <c r="I874" s="9"/>
      <c r="J874" s="9"/>
      <c r="K874" s="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7"/>
      <c r="B875" s="4"/>
      <c r="C875" s="4"/>
      <c r="D875" s="3"/>
      <c r="E875" s="7"/>
      <c r="F875" s="7"/>
      <c r="G875" s="7"/>
      <c r="H875" s="4"/>
      <c r="I875" s="9"/>
      <c r="J875" s="9"/>
      <c r="K875" s="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7"/>
      <c r="B876" s="4"/>
      <c r="C876" s="4"/>
      <c r="D876" s="3"/>
      <c r="E876" s="7"/>
      <c r="F876" s="7"/>
      <c r="G876" s="7"/>
      <c r="H876" s="4"/>
      <c r="I876" s="9"/>
      <c r="J876" s="9"/>
      <c r="K876" s="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7"/>
      <c r="B877" s="4"/>
      <c r="C877" s="4"/>
      <c r="D877" s="3"/>
      <c r="E877" s="7"/>
      <c r="F877" s="7"/>
      <c r="G877" s="7"/>
      <c r="H877" s="4"/>
      <c r="I877" s="9"/>
      <c r="J877" s="9"/>
      <c r="K877" s="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7"/>
      <c r="B878" s="4"/>
      <c r="C878" s="4"/>
      <c r="D878" s="3"/>
      <c r="E878" s="7"/>
      <c r="F878" s="7"/>
      <c r="G878" s="7"/>
      <c r="H878" s="4"/>
      <c r="I878" s="9"/>
      <c r="J878" s="9"/>
      <c r="K878" s="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7"/>
      <c r="B879" s="4"/>
      <c r="C879" s="4"/>
      <c r="D879" s="3"/>
      <c r="E879" s="7"/>
      <c r="F879" s="7"/>
      <c r="G879" s="7"/>
      <c r="H879" s="4"/>
      <c r="I879" s="9"/>
      <c r="J879" s="9"/>
      <c r="K879" s="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7"/>
      <c r="B880" s="4"/>
      <c r="C880" s="4"/>
      <c r="D880" s="3"/>
      <c r="E880" s="7"/>
      <c r="F880" s="7"/>
      <c r="G880" s="7"/>
      <c r="H880" s="4"/>
      <c r="I880" s="9"/>
      <c r="J880" s="9"/>
      <c r="K880" s="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7"/>
      <c r="B881" s="4"/>
      <c r="C881" s="4"/>
      <c r="D881" s="3"/>
      <c r="E881" s="7"/>
      <c r="F881" s="7"/>
      <c r="G881" s="7"/>
      <c r="H881" s="4"/>
      <c r="I881" s="9"/>
      <c r="J881" s="9"/>
      <c r="K881" s="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7"/>
      <c r="B882" s="4"/>
      <c r="C882" s="4"/>
      <c r="D882" s="3"/>
      <c r="E882" s="7"/>
      <c r="F882" s="7"/>
      <c r="G882" s="7"/>
      <c r="H882" s="4"/>
      <c r="I882" s="9"/>
      <c r="J882" s="9"/>
      <c r="K882" s="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7"/>
      <c r="B883" s="4"/>
      <c r="C883" s="4"/>
      <c r="D883" s="3"/>
      <c r="E883" s="7"/>
      <c r="F883" s="7"/>
      <c r="G883" s="7"/>
      <c r="H883" s="4"/>
      <c r="I883" s="9"/>
      <c r="J883" s="9"/>
      <c r="K883" s="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7"/>
      <c r="B884" s="4"/>
      <c r="C884" s="4"/>
      <c r="D884" s="3"/>
      <c r="E884" s="7"/>
      <c r="F884" s="7"/>
      <c r="G884" s="7"/>
      <c r="H884" s="4"/>
      <c r="I884" s="9"/>
      <c r="J884" s="9"/>
      <c r="K884" s="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7"/>
      <c r="B885" s="4"/>
      <c r="C885" s="4"/>
      <c r="D885" s="3"/>
      <c r="E885" s="7"/>
      <c r="F885" s="7"/>
      <c r="G885" s="7"/>
      <c r="H885" s="4"/>
      <c r="I885" s="9"/>
      <c r="J885" s="9"/>
      <c r="K885" s="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7"/>
      <c r="B886" s="4"/>
      <c r="C886" s="4"/>
      <c r="D886" s="3"/>
      <c r="E886" s="7"/>
      <c r="F886" s="7"/>
      <c r="G886" s="7"/>
      <c r="H886" s="4"/>
      <c r="I886" s="9"/>
      <c r="J886" s="9"/>
      <c r="K886" s="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7"/>
      <c r="B887" s="4"/>
      <c r="C887" s="4"/>
      <c r="D887" s="3"/>
      <c r="E887" s="7"/>
      <c r="F887" s="7"/>
      <c r="G887" s="7"/>
      <c r="H887" s="4"/>
      <c r="I887" s="9"/>
      <c r="J887" s="9"/>
      <c r="K887" s="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7"/>
      <c r="B888" s="4"/>
      <c r="C888" s="4"/>
      <c r="D888" s="3"/>
      <c r="E888" s="7"/>
      <c r="F888" s="7"/>
      <c r="G888" s="7"/>
      <c r="H888" s="4"/>
      <c r="I888" s="9"/>
      <c r="J888" s="9"/>
      <c r="K888" s="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7"/>
      <c r="B889" s="4"/>
      <c r="C889" s="4"/>
      <c r="D889" s="3"/>
      <c r="E889" s="7"/>
      <c r="F889" s="7"/>
      <c r="G889" s="7"/>
      <c r="H889" s="4"/>
      <c r="I889" s="9"/>
      <c r="J889" s="9"/>
      <c r="K889" s="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7"/>
      <c r="B890" s="4"/>
      <c r="C890" s="4"/>
      <c r="D890" s="3"/>
      <c r="E890" s="7"/>
      <c r="F890" s="7"/>
      <c r="G890" s="7"/>
      <c r="H890" s="4"/>
      <c r="I890" s="9"/>
      <c r="J890" s="9"/>
      <c r="K890" s="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7"/>
      <c r="B891" s="4"/>
      <c r="C891" s="4"/>
      <c r="D891" s="3"/>
      <c r="E891" s="7"/>
      <c r="F891" s="7"/>
      <c r="G891" s="7"/>
      <c r="H891" s="4"/>
      <c r="I891" s="9"/>
      <c r="J891" s="9"/>
      <c r="K891" s="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7"/>
      <c r="B892" s="4"/>
      <c r="C892" s="4"/>
      <c r="D892" s="3"/>
      <c r="E892" s="7"/>
      <c r="F892" s="7"/>
      <c r="G892" s="7"/>
      <c r="H892" s="4"/>
      <c r="I892" s="9"/>
      <c r="J892" s="9"/>
      <c r="K892" s="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7"/>
      <c r="B893" s="4"/>
      <c r="C893" s="4"/>
      <c r="D893" s="3"/>
      <c r="E893" s="7"/>
      <c r="F893" s="7"/>
      <c r="G893" s="7"/>
      <c r="H893" s="4"/>
      <c r="I893" s="9"/>
      <c r="J893" s="9"/>
      <c r="K893" s="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7"/>
      <c r="B894" s="4"/>
      <c r="C894" s="4"/>
      <c r="D894" s="3"/>
      <c r="E894" s="7"/>
      <c r="F894" s="7"/>
      <c r="G894" s="7"/>
      <c r="H894" s="4"/>
      <c r="I894" s="9"/>
      <c r="J894" s="9"/>
      <c r="K894" s="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7"/>
      <c r="B895" s="4"/>
      <c r="C895" s="4"/>
      <c r="D895" s="3"/>
      <c r="E895" s="7"/>
      <c r="F895" s="7"/>
      <c r="G895" s="7"/>
      <c r="H895" s="4"/>
      <c r="I895" s="9"/>
      <c r="J895" s="9"/>
      <c r="K895" s="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7"/>
      <c r="B896" s="4"/>
      <c r="C896" s="4"/>
      <c r="D896" s="3"/>
      <c r="E896" s="7"/>
      <c r="F896" s="7"/>
      <c r="G896" s="7"/>
      <c r="H896" s="4"/>
      <c r="I896" s="9"/>
      <c r="J896" s="9"/>
      <c r="K896" s="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7"/>
      <c r="B897" s="4"/>
      <c r="C897" s="4"/>
      <c r="D897" s="3"/>
      <c r="E897" s="7"/>
      <c r="F897" s="7"/>
      <c r="G897" s="7"/>
      <c r="H897" s="4"/>
      <c r="I897" s="9"/>
      <c r="J897" s="9"/>
      <c r="K897" s="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7"/>
      <c r="B898" s="4"/>
      <c r="C898" s="4"/>
      <c r="D898" s="3"/>
      <c r="E898" s="7"/>
      <c r="F898" s="7"/>
      <c r="G898" s="7"/>
      <c r="H898" s="4"/>
      <c r="I898" s="9"/>
      <c r="J898" s="9"/>
      <c r="K898" s="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7"/>
      <c r="B899" s="4"/>
      <c r="C899" s="4"/>
      <c r="D899" s="3"/>
      <c r="E899" s="7"/>
      <c r="F899" s="7"/>
      <c r="G899" s="7"/>
      <c r="H899" s="4"/>
      <c r="I899" s="9"/>
      <c r="J899" s="9"/>
      <c r="K899" s="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7"/>
      <c r="B900" s="4"/>
      <c r="C900" s="4"/>
      <c r="D900" s="3"/>
      <c r="E900" s="7"/>
      <c r="F900" s="7"/>
      <c r="G900" s="7"/>
      <c r="H900" s="4"/>
      <c r="I900" s="9"/>
      <c r="J900" s="9"/>
      <c r="K900" s="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7"/>
      <c r="B901" s="4"/>
      <c r="C901" s="4"/>
      <c r="D901" s="3"/>
      <c r="E901" s="7"/>
      <c r="F901" s="7"/>
      <c r="G901" s="7"/>
      <c r="H901" s="4"/>
      <c r="I901" s="9"/>
      <c r="J901" s="9"/>
      <c r="K901" s="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7"/>
      <c r="B902" s="4"/>
      <c r="C902" s="4"/>
      <c r="D902" s="3"/>
      <c r="E902" s="7"/>
      <c r="F902" s="7"/>
      <c r="G902" s="7"/>
      <c r="H902" s="4"/>
      <c r="I902" s="9"/>
      <c r="J902" s="9"/>
      <c r="K902" s="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7"/>
      <c r="B903" s="4"/>
      <c r="C903" s="4"/>
      <c r="D903" s="3"/>
      <c r="E903" s="7"/>
      <c r="F903" s="7"/>
      <c r="G903" s="7"/>
      <c r="H903" s="4"/>
      <c r="I903" s="9"/>
      <c r="J903" s="9"/>
      <c r="K903" s="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7"/>
      <c r="B904" s="4"/>
      <c r="C904" s="4"/>
      <c r="D904" s="3"/>
      <c r="E904" s="7"/>
      <c r="F904" s="7"/>
      <c r="G904" s="7"/>
      <c r="H904" s="4"/>
      <c r="I904" s="9"/>
      <c r="J904" s="9"/>
      <c r="K904" s="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7"/>
      <c r="B905" s="4"/>
      <c r="C905" s="4"/>
      <c r="D905" s="3"/>
      <c r="E905" s="7"/>
      <c r="F905" s="7"/>
      <c r="G905" s="7"/>
      <c r="H905" s="4"/>
      <c r="I905" s="9"/>
      <c r="J905" s="9"/>
      <c r="K905" s="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7"/>
      <c r="B906" s="4"/>
      <c r="C906" s="4"/>
      <c r="D906" s="3"/>
      <c r="E906" s="7"/>
      <c r="F906" s="7"/>
      <c r="G906" s="7"/>
      <c r="H906" s="4"/>
      <c r="I906" s="9"/>
      <c r="J906" s="9"/>
      <c r="K906" s="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7"/>
      <c r="B907" s="4"/>
      <c r="C907" s="4"/>
      <c r="D907" s="3"/>
      <c r="E907" s="7"/>
      <c r="F907" s="7"/>
      <c r="G907" s="7"/>
      <c r="H907" s="4"/>
      <c r="I907" s="9"/>
      <c r="J907" s="9"/>
      <c r="K907" s="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7"/>
      <c r="B908" s="4"/>
      <c r="C908" s="4"/>
      <c r="D908" s="3"/>
      <c r="E908" s="7"/>
      <c r="F908" s="7"/>
      <c r="G908" s="7"/>
      <c r="H908" s="4"/>
      <c r="I908" s="9"/>
      <c r="J908" s="9"/>
      <c r="K908" s="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7"/>
      <c r="B909" s="4"/>
      <c r="C909" s="4"/>
      <c r="D909" s="3"/>
      <c r="E909" s="7"/>
      <c r="F909" s="7"/>
      <c r="G909" s="7"/>
      <c r="H909" s="4"/>
      <c r="I909" s="9"/>
      <c r="J909" s="9"/>
      <c r="K909" s="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7"/>
      <c r="B910" s="4"/>
      <c r="C910" s="4"/>
      <c r="D910" s="3"/>
      <c r="E910" s="7"/>
      <c r="F910" s="7"/>
      <c r="G910" s="7"/>
      <c r="H910" s="4"/>
      <c r="I910" s="9"/>
      <c r="J910" s="9"/>
      <c r="K910" s="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7"/>
      <c r="B911" s="4"/>
      <c r="C911" s="4"/>
      <c r="D911" s="3"/>
      <c r="E911" s="7"/>
      <c r="F911" s="7"/>
      <c r="G911" s="7"/>
      <c r="H911" s="4"/>
      <c r="I911" s="9"/>
      <c r="J911" s="9"/>
      <c r="K911" s="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7"/>
      <c r="B912" s="4"/>
      <c r="C912" s="4"/>
      <c r="D912" s="3"/>
      <c r="E912" s="7"/>
      <c r="F912" s="7"/>
      <c r="G912" s="7"/>
      <c r="H912" s="4"/>
      <c r="I912" s="9"/>
      <c r="J912" s="9"/>
      <c r="K912" s="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7"/>
      <c r="B913" s="4"/>
      <c r="C913" s="4"/>
      <c r="D913" s="3"/>
      <c r="E913" s="7"/>
      <c r="F913" s="7"/>
      <c r="G913" s="7"/>
      <c r="H913" s="4"/>
      <c r="I913" s="9"/>
      <c r="J913" s="9"/>
      <c r="K913" s="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7"/>
      <c r="B914" s="4"/>
      <c r="C914" s="4"/>
      <c r="D914" s="3"/>
      <c r="E914" s="7"/>
      <c r="F914" s="7"/>
      <c r="G914" s="7"/>
      <c r="H914" s="4"/>
      <c r="I914" s="9"/>
      <c r="J914" s="9"/>
      <c r="K914" s="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7"/>
      <c r="B915" s="4"/>
      <c r="C915" s="4"/>
      <c r="D915" s="3"/>
      <c r="E915" s="7"/>
      <c r="F915" s="7"/>
      <c r="G915" s="7"/>
      <c r="H915" s="4"/>
      <c r="I915" s="9"/>
      <c r="J915" s="9"/>
      <c r="K915" s="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7"/>
      <c r="B916" s="4"/>
      <c r="C916" s="4"/>
      <c r="D916" s="3"/>
      <c r="E916" s="7"/>
      <c r="F916" s="7"/>
      <c r="G916" s="7"/>
      <c r="H916" s="4"/>
      <c r="I916" s="9"/>
      <c r="J916" s="9"/>
      <c r="K916" s="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7"/>
      <c r="B917" s="4"/>
      <c r="C917" s="4"/>
      <c r="D917" s="3"/>
      <c r="E917" s="7"/>
      <c r="F917" s="7"/>
      <c r="G917" s="7"/>
      <c r="H917" s="4"/>
      <c r="I917" s="9"/>
      <c r="J917" s="9"/>
      <c r="K917" s="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7"/>
      <c r="B918" s="4"/>
      <c r="C918" s="4"/>
      <c r="D918" s="3"/>
      <c r="E918" s="7"/>
      <c r="F918" s="7"/>
      <c r="G918" s="7"/>
      <c r="H918" s="4"/>
      <c r="I918" s="9"/>
      <c r="J918" s="9"/>
      <c r="K918" s="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7"/>
      <c r="B919" s="4"/>
      <c r="C919" s="4"/>
      <c r="D919" s="3"/>
      <c r="E919" s="7"/>
      <c r="F919" s="7"/>
      <c r="G919" s="7"/>
      <c r="H919" s="4"/>
      <c r="I919" s="9"/>
      <c r="J919" s="9"/>
      <c r="K919" s="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7"/>
      <c r="B920" s="4"/>
      <c r="C920" s="4"/>
      <c r="D920" s="3"/>
      <c r="E920" s="7"/>
      <c r="F920" s="7"/>
      <c r="G920" s="7"/>
      <c r="H920" s="4"/>
      <c r="I920" s="9"/>
      <c r="J920" s="9"/>
      <c r="K920" s="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7"/>
      <c r="B921" s="4"/>
      <c r="C921" s="4"/>
      <c r="D921" s="3"/>
      <c r="E921" s="7"/>
      <c r="F921" s="7"/>
      <c r="G921" s="7"/>
      <c r="H921" s="4"/>
      <c r="I921" s="9"/>
      <c r="J921" s="9"/>
      <c r="K921" s="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7"/>
      <c r="B922" s="4"/>
      <c r="C922" s="4"/>
      <c r="D922" s="3"/>
      <c r="E922" s="7"/>
      <c r="F922" s="7"/>
      <c r="G922" s="7"/>
      <c r="H922" s="4"/>
      <c r="I922" s="9"/>
      <c r="J922" s="9"/>
      <c r="K922" s="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7"/>
      <c r="B923" s="4"/>
      <c r="C923" s="4"/>
      <c r="D923" s="3"/>
      <c r="E923" s="7"/>
      <c r="F923" s="7"/>
      <c r="G923" s="7"/>
      <c r="H923" s="4"/>
      <c r="I923" s="9"/>
      <c r="J923" s="9"/>
      <c r="K923" s="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7"/>
      <c r="B924" s="4"/>
      <c r="C924" s="4"/>
      <c r="D924" s="3"/>
      <c r="E924" s="7"/>
      <c r="F924" s="7"/>
      <c r="G924" s="7"/>
      <c r="H924" s="4"/>
      <c r="I924" s="9"/>
      <c r="J924" s="9"/>
      <c r="K924" s="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7"/>
      <c r="B925" s="4"/>
      <c r="C925" s="4"/>
      <c r="D925" s="3"/>
      <c r="E925" s="7"/>
      <c r="F925" s="7"/>
      <c r="G925" s="7"/>
      <c r="H925" s="4"/>
      <c r="I925" s="9"/>
      <c r="J925" s="9"/>
      <c r="K925" s="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7"/>
      <c r="B926" s="4"/>
      <c r="C926" s="4"/>
      <c r="D926" s="3"/>
      <c r="E926" s="7"/>
      <c r="F926" s="7"/>
      <c r="G926" s="7"/>
      <c r="H926" s="4"/>
      <c r="I926" s="9"/>
      <c r="J926" s="9"/>
      <c r="K926" s="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7"/>
      <c r="B927" s="4"/>
      <c r="C927" s="4"/>
      <c r="D927" s="3"/>
      <c r="E927" s="7"/>
      <c r="F927" s="7"/>
      <c r="G927" s="7"/>
      <c r="H927" s="4"/>
      <c r="I927" s="9"/>
      <c r="J927" s="9"/>
      <c r="K927" s="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7"/>
      <c r="B928" s="4"/>
      <c r="C928" s="4"/>
      <c r="D928" s="3"/>
      <c r="E928" s="7"/>
      <c r="F928" s="7"/>
      <c r="G928" s="7"/>
      <c r="H928" s="4"/>
      <c r="I928" s="9"/>
      <c r="J928" s="9"/>
      <c r="K928" s="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7"/>
      <c r="B929" s="4"/>
      <c r="C929" s="4"/>
      <c r="D929" s="3"/>
      <c r="E929" s="7"/>
      <c r="F929" s="7"/>
      <c r="G929" s="7"/>
      <c r="H929" s="4"/>
      <c r="I929" s="9"/>
      <c r="J929" s="9"/>
      <c r="K929" s="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7"/>
      <c r="B930" s="4"/>
      <c r="C930" s="4"/>
      <c r="D930" s="3"/>
      <c r="E930" s="7"/>
      <c r="F930" s="7"/>
      <c r="G930" s="7"/>
      <c r="H930" s="4"/>
      <c r="I930" s="9"/>
      <c r="J930" s="9"/>
      <c r="K930" s="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7"/>
      <c r="B931" s="4"/>
      <c r="C931" s="4"/>
      <c r="D931" s="3"/>
      <c r="E931" s="7"/>
      <c r="F931" s="7"/>
      <c r="G931" s="7"/>
      <c r="H931" s="4"/>
      <c r="I931" s="9"/>
      <c r="J931" s="9"/>
      <c r="K931" s="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7"/>
      <c r="B932" s="4"/>
      <c r="C932" s="4"/>
      <c r="D932" s="3"/>
      <c r="E932" s="7"/>
      <c r="F932" s="7"/>
      <c r="G932" s="7"/>
      <c r="H932" s="4"/>
      <c r="I932" s="9"/>
      <c r="J932" s="9"/>
      <c r="K932" s="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7"/>
      <c r="B933" s="4"/>
      <c r="C933" s="4"/>
      <c r="D933" s="3"/>
      <c r="E933" s="7"/>
      <c r="F933" s="7"/>
      <c r="G933" s="7"/>
      <c r="H933" s="4"/>
      <c r="I933" s="9"/>
      <c r="J933" s="9"/>
      <c r="K933" s="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7"/>
      <c r="B934" s="4"/>
      <c r="C934" s="4"/>
      <c r="D934" s="3"/>
      <c r="E934" s="7"/>
      <c r="F934" s="7"/>
      <c r="G934" s="7"/>
      <c r="H934" s="4"/>
      <c r="I934" s="9"/>
      <c r="J934" s="9"/>
      <c r="K934" s="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7"/>
      <c r="B935" s="4"/>
      <c r="C935" s="4"/>
      <c r="D935" s="3"/>
      <c r="E935" s="7"/>
      <c r="F935" s="7"/>
      <c r="G935" s="7"/>
      <c r="H935" s="4"/>
      <c r="I935" s="9"/>
      <c r="J935" s="9"/>
      <c r="K935" s="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7"/>
      <c r="B936" s="4"/>
      <c r="C936" s="4"/>
      <c r="D936" s="3"/>
      <c r="E936" s="7"/>
      <c r="F936" s="7"/>
      <c r="G936" s="7"/>
      <c r="H936" s="4"/>
      <c r="I936" s="9"/>
      <c r="J936" s="9"/>
      <c r="K936" s="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7"/>
      <c r="B937" s="4"/>
      <c r="C937" s="4"/>
      <c r="D937" s="3"/>
      <c r="E937" s="7"/>
      <c r="F937" s="7"/>
      <c r="G937" s="7"/>
      <c r="H937" s="4"/>
      <c r="I937" s="9"/>
      <c r="J937" s="9"/>
      <c r="K937" s="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7"/>
      <c r="B938" s="4"/>
      <c r="C938" s="4"/>
      <c r="D938" s="3"/>
      <c r="E938" s="7"/>
      <c r="F938" s="7"/>
      <c r="G938" s="7"/>
      <c r="H938" s="4"/>
      <c r="I938" s="9"/>
      <c r="J938" s="9"/>
      <c r="K938" s="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7"/>
      <c r="B939" s="4"/>
      <c r="C939" s="4"/>
      <c r="D939" s="3"/>
      <c r="E939" s="7"/>
      <c r="F939" s="7"/>
      <c r="G939" s="7"/>
      <c r="H939" s="4"/>
      <c r="I939" s="9"/>
      <c r="J939" s="9"/>
      <c r="K939" s="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7"/>
      <c r="B940" s="4"/>
      <c r="C940" s="4"/>
      <c r="D940" s="3"/>
      <c r="E940" s="7"/>
      <c r="F940" s="7"/>
      <c r="G940" s="7"/>
      <c r="H940" s="4"/>
      <c r="I940" s="9"/>
      <c r="J940" s="9"/>
      <c r="K940" s="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7"/>
      <c r="B941" s="4"/>
      <c r="C941" s="4"/>
      <c r="D941" s="3"/>
      <c r="E941" s="7"/>
      <c r="F941" s="7"/>
      <c r="G941" s="7"/>
      <c r="H941" s="4"/>
      <c r="I941" s="9"/>
      <c r="J941" s="9"/>
      <c r="K941" s="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7"/>
      <c r="B942" s="4"/>
      <c r="C942" s="4"/>
      <c r="D942" s="3"/>
      <c r="E942" s="7"/>
      <c r="F942" s="7"/>
      <c r="G942" s="7"/>
      <c r="H942" s="4"/>
      <c r="I942" s="9"/>
      <c r="J942" s="9"/>
      <c r="K942" s="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7"/>
      <c r="B943" s="4"/>
      <c r="C943" s="4"/>
      <c r="D943" s="3"/>
      <c r="E943" s="7"/>
      <c r="F943" s="7"/>
      <c r="G943" s="7"/>
      <c r="H943" s="4"/>
      <c r="I943" s="9"/>
      <c r="J943" s="9"/>
      <c r="K943" s="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7"/>
      <c r="B944" s="4"/>
      <c r="C944" s="4"/>
      <c r="D944" s="3"/>
      <c r="E944" s="7"/>
      <c r="F944" s="7"/>
      <c r="G944" s="7"/>
      <c r="H944" s="4"/>
      <c r="I944" s="9"/>
      <c r="J944" s="9"/>
      <c r="K944" s="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7"/>
      <c r="B945" s="4"/>
      <c r="C945" s="4"/>
      <c r="D945" s="3"/>
      <c r="E945" s="7"/>
      <c r="F945" s="7"/>
      <c r="G945" s="7"/>
      <c r="H945" s="4"/>
      <c r="I945" s="9"/>
      <c r="J945" s="9"/>
      <c r="K945" s="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7"/>
      <c r="B946" s="4"/>
      <c r="C946" s="4"/>
      <c r="D946" s="3"/>
      <c r="E946" s="7"/>
      <c r="F946" s="7"/>
      <c r="G946" s="7"/>
      <c r="H946" s="4"/>
      <c r="I946" s="9"/>
      <c r="J946" s="9"/>
      <c r="K946" s="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7"/>
      <c r="B947" s="4"/>
      <c r="C947" s="4"/>
      <c r="D947" s="3"/>
      <c r="E947" s="7"/>
      <c r="F947" s="7"/>
      <c r="G947" s="7"/>
      <c r="H947" s="4"/>
      <c r="I947" s="9"/>
      <c r="J947" s="9"/>
      <c r="K947" s="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7"/>
      <c r="B948" s="4"/>
      <c r="C948" s="4"/>
      <c r="D948" s="3"/>
      <c r="E948" s="7"/>
      <c r="F948" s="7"/>
      <c r="G948" s="7"/>
      <c r="H948" s="4"/>
      <c r="I948" s="9"/>
      <c r="J948" s="9"/>
      <c r="K948" s="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7"/>
      <c r="B949" s="4"/>
      <c r="C949" s="4"/>
      <c r="D949" s="3"/>
      <c r="E949" s="7"/>
      <c r="F949" s="7"/>
      <c r="G949" s="7"/>
      <c r="H949" s="4"/>
      <c r="I949" s="9"/>
      <c r="J949" s="9"/>
      <c r="K949" s="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7"/>
      <c r="B950" s="4"/>
      <c r="C950" s="4"/>
      <c r="D950" s="3"/>
      <c r="E950" s="7"/>
      <c r="F950" s="7"/>
      <c r="G950" s="7"/>
      <c r="H950" s="4"/>
      <c r="I950" s="9"/>
      <c r="J950" s="9"/>
      <c r="K950" s="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7"/>
      <c r="B951" s="4"/>
      <c r="C951" s="4"/>
      <c r="D951" s="3"/>
      <c r="E951" s="7"/>
      <c r="F951" s="7"/>
      <c r="G951" s="7"/>
      <c r="H951" s="4"/>
      <c r="I951" s="9"/>
      <c r="J951" s="9"/>
      <c r="K951" s="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7"/>
      <c r="B952" s="4"/>
      <c r="C952" s="4"/>
      <c r="D952" s="3"/>
      <c r="E952" s="7"/>
      <c r="F952" s="7"/>
      <c r="G952" s="7"/>
      <c r="H952" s="4"/>
      <c r="I952" s="9"/>
      <c r="J952" s="9"/>
      <c r="K952" s="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7"/>
      <c r="B953" s="4"/>
      <c r="C953" s="4"/>
      <c r="D953" s="3"/>
      <c r="E953" s="7"/>
      <c r="F953" s="7"/>
      <c r="G953" s="7"/>
      <c r="H953" s="4"/>
      <c r="I953" s="9"/>
      <c r="J953" s="9"/>
      <c r="K953" s="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7"/>
      <c r="B954" s="4"/>
      <c r="C954" s="4"/>
      <c r="D954" s="3"/>
      <c r="E954" s="7"/>
      <c r="F954" s="7"/>
      <c r="G954" s="7"/>
      <c r="H954" s="4"/>
      <c r="I954" s="9"/>
      <c r="J954" s="9"/>
      <c r="K954" s="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7"/>
      <c r="B955" s="4"/>
      <c r="C955" s="4"/>
      <c r="D955" s="3"/>
      <c r="E955" s="7"/>
      <c r="F955" s="7"/>
      <c r="G955" s="7"/>
      <c r="H955" s="4"/>
      <c r="I955" s="9"/>
      <c r="J955" s="9"/>
      <c r="K955" s="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7"/>
      <c r="B956" s="4"/>
      <c r="C956" s="4"/>
      <c r="D956" s="3"/>
      <c r="E956" s="7"/>
      <c r="F956" s="7"/>
      <c r="G956" s="7"/>
      <c r="H956" s="4"/>
      <c r="I956" s="9"/>
      <c r="J956" s="9"/>
      <c r="K956" s="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7"/>
      <c r="B957" s="4"/>
      <c r="C957" s="4"/>
      <c r="D957" s="3"/>
      <c r="E957" s="7"/>
      <c r="F957" s="7"/>
      <c r="G957" s="7"/>
      <c r="H957" s="4"/>
      <c r="I957" s="9"/>
      <c r="J957" s="9"/>
      <c r="K957" s="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7"/>
      <c r="B958" s="4"/>
      <c r="C958" s="4"/>
      <c r="D958" s="3"/>
      <c r="E958" s="7"/>
      <c r="F958" s="7"/>
      <c r="G958" s="7"/>
      <c r="H958" s="4"/>
      <c r="I958" s="9"/>
      <c r="J958" s="9"/>
      <c r="K958" s="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7"/>
      <c r="B959" s="4"/>
      <c r="C959" s="4"/>
      <c r="D959" s="3"/>
      <c r="E959" s="7"/>
      <c r="F959" s="7"/>
      <c r="G959" s="7"/>
      <c r="H959" s="4"/>
      <c r="I959" s="9"/>
      <c r="J959" s="9"/>
      <c r="K959" s="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7"/>
      <c r="B960" s="4"/>
      <c r="C960" s="4"/>
      <c r="D960" s="3"/>
      <c r="E960" s="7"/>
      <c r="F960" s="7"/>
      <c r="G960" s="7"/>
      <c r="H960" s="4"/>
      <c r="I960" s="9"/>
      <c r="J960" s="9"/>
      <c r="K960" s="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7"/>
      <c r="B961" s="4"/>
      <c r="C961" s="4"/>
      <c r="D961" s="3"/>
      <c r="E961" s="7"/>
      <c r="F961" s="7"/>
      <c r="G961" s="7"/>
      <c r="H961" s="4"/>
      <c r="I961" s="9"/>
      <c r="J961" s="9"/>
      <c r="K961" s="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7"/>
      <c r="B962" s="4"/>
      <c r="C962" s="4"/>
      <c r="D962" s="3"/>
      <c r="E962" s="7"/>
      <c r="F962" s="7"/>
      <c r="G962" s="7"/>
      <c r="H962" s="4"/>
      <c r="I962" s="9"/>
      <c r="J962" s="9"/>
      <c r="K962" s="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7"/>
      <c r="B963" s="4"/>
      <c r="C963" s="4"/>
      <c r="D963" s="3"/>
      <c r="E963" s="7"/>
      <c r="F963" s="7"/>
      <c r="G963" s="7"/>
      <c r="H963" s="4"/>
      <c r="I963" s="9"/>
      <c r="J963" s="9"/>
      <c r="K963" s="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7"/>
      <c r="B964" s="4"/>
      <c r="C964" s="4"/>
      <c r="D964" s="3"/>
      <c r="E964" s="7"/>
      <c r="F964" s="7"/>
      <c r="G964" s="7"/>
      <c r="H964" s="4"/>
      <c r="I964" s="9"/>
      <c r="J964" s="9"/>
      <c r="K964" s="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7"/>
      <c r="B965" s="4"/>
      <c r="C965" s="4"/>
      <c r="D965" s="3"/>
      <c r="E965" s="7"/>
      <c r="F965" s="7"/>
      <c r="G965" s="7"/>
      <c r="H965" s="4"/>
      <c r="I965" s="9"/>
      <c r="J965" s="9"/>
      <c r="K965" s="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7"/>
      <c r="B966" s="4"/>
      <c r="C966" s="4"/>
      <c r="D966" s="3"/>
      <c r="E966" s="7"/>
      <c r="F966" s="7"/>
      <c r="G966" s="7"/>
      <c r="H966" s="4"/>
      <c r="I966" s="9"/>
      <c r="J966" s="9"/>
      <c r="K966" s="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7"/>
      <c r="B967" s="4"/>
      <c r="C967" s="4"/>
      <c r="D967" s="3"/>
      <c r="E967" s="7"/>
      <c r="F967" s="7"/>
      <c r="G967" s="7"/>
      <c r="H967" s="4"/>
      <c r="I967" s="9"/>
      <c r="J967" s="9"/>
      <c r="K967" s="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7"/>
      <c r="B968" s="4"/>
      <c r="C968" s="4"/>
      <c r="D968" s="3"/>
      <c r="E968" s="7"/>
      <c r="F968" s="7"/>
      <c r="G968" s="7"/>
      <c r="H968" s="4"/>
      <c r="I968" s="9"/>
      <c r="J968" s="9"/>
      <c r="K968" s="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7"/>
      <c r="B969" s="4"/>
      <c r="C969" s="4"/>
      <c r="D969" s="3"/>
      <c r="E969" s="7"/>
      <c r="F969" s="7"/>
      <c r="G969" s="7"/>
      <c r="H969" s="4"/>
      <c r="I969" s="9"/>
      <c r="J969" s="9"/>
      <c r="K969" s="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7"/>
      <c r="B970" s="4"/>
      <c r="C970" s="4"/>
      <c r="D970" s="3"/>
      <c r="E970" s="7"/>
      <c r="F970" s="7"/>
      <c r="G970" s="7"/>
      <c r="H970" s="4"/>
      <c r="I970" s="9"/>
      <c r="J970" s="9"/>
      <c r="K970" s="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7"/>
      <c r="B971" s="4"/>
      <c r="C971" s="4"/>
      <c r="D971" s="3"/>
      <c r="E971" s="7"/>
      <c r="F971" s="7"/>
      <c r="G971" s="7"/>
      <c r="H971" s="4"/>
      <c r="I971" s="9"/>
      <c r="J971" s="9"/>
      <c r="K971" s="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7"/>
      <c r="B972" s="4"/>
      <c r="C972" s="4"/>
      <c r="D972" s="3"/>
      <c r="E972" s="7"/>
      <c r="F972" s="7"/>
      <c r="G972" s="7"/>
      <c r="H972" s="4"/>
      <c r="I972" s="9"/>
      <c r="J972" s="9"/>
      <c r="K972" s="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7"/>
      <c r="B973" s="4"/>
      <c r="C973" s="4"/>
      <c r="D973" s="3"/>
      <c r="E973" s="7"/>
      <c r="F973" s="7"/>
      <c r="G973" s="7"/>
      <c r="H973" s="4"/>
      <c r="I973" s="9"/>
      <c r="J973" s="9"/>
      <c r="K973" s="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7"/>
      <c r="B974" s="4"/>
      <c r="C974" s="4"/>
      <c r="D974" s="3"/>
      <c r="E974" s="7"/>
      <c r="F974" s="7"/>
      <c r="G974" s="7"/>
      <c r="H974" s="4"/>
      <c r="I974" s="9"/>
      <c r="J974" s="9"/>
      <c r="K974" s="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7"/>
      <c r="B975" s="4"/>
      <c r="C975" s="4"/>
      <c r="D975" s="3"/>
      <c r="E975" s="7"/>
      <c r="F975" s="7"/>
      <c r="G975" s="7"/>
      <c r="H975" s="4"/>
      <c r="I975" s="9"/>
      <c r="J975" s="9"/>
      <c r="K975" s="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7"/>
      <c r="B976" s="4"/>
      <c r="C976" s="4"/>
      <c r="D976" s="3"/>
      <c r="E976" s="7"/>
      <c r="F976" s="7"/>
      <c r="G976" s="7"/>
      <c r="H976" s="4"/>
      <c r="I976" s="9"/>
      <c r="J976" s="9"/>
      <c r="K976" s="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7"/>
      <c r="B977" s="4"/>
      <c r="C977" s="4"/>
      <c r="D977" s="3"/>
      <c r="E977" s="7"/>
      <c r="F977" s="7"/>
      <c r="G977" s="7"/>
      <c r="H977" s="4"/>
      <c r="I977" s="9"/>
      <c r="J977" s="9"/>
      <c r="K977" s="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7"/>
      <c r="B978" s="4"/>
      <c r="C978" s="4"/>
      <c r="D978" s="3"/>
      <c r="E978" s="7"/>
      <c r="F978" s="7"/>
      <c r="G978" s="7"/>
      <c r="H978" s="4"/>
      <c r="I978" s="9"/>
      <c r="J978" s="9"/>
      <c r="K978" s="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7"/>
      <c r="B979" s="4"/>
      <c r="C979" s="4"/>
      <c r="D979" s="3"/>
      <c r="E979" s="7"/>
      <c r="F979" s="7"/>
      <c r="G979" s="7"/>
      <c r="H979" s="4"/>
      <c r="I979" s="9"/>
      <c r="J979" s="9"/>
      <c r="K979" s="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7"/>
      <c r="B980" s="4"/>
      <c r="C980" s="4"/>
      <c r="D980" s="3"/>
      <c r="E980" s="7"/>
      <c r="F980" s="7"/>
      <c r="G980" s="7"/>
      <c r="H980" s="4"/>
      <c r="I980" s="9"/>
      <c r="J980" s="9"/>
      <c r="K980" s="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7"/>
      <c r="B981" s="4"/>
      <c r="C981" s="4"/>
      <c r="D981" s="3"/>
      <c r="E981" s="7"/>
      <c r="F981" s="7"/>
      <c r="G981" s="7"/>
      <c r="H981" s="4"/>
      <c r="I981" s="9"/>
      <c r="J981" s="9"/>
      <c r="K981" s="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7"/>
      <c r="B982" s="4"/>
      <c r="C982" s="4"/>
      <c r="D982" s="3"/>
      <c r="E982" s="7"/>
      <c r="F982" s="7"/>
      <c r="G982" s="7"/>
      <c r="H982" s="4"/>
      <c r="I982" s="9"/>
      <c r="J982" s="9"/>
      <c r="K982" s="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7"/>
      <c r="B983" s="4"/>
      <c r="C983" s="4"/>
      <c r="D983" s="3"/>
      <c r="E983" s="7"/>
      <c r="F983" s="7"/>
      <c r="G983" s="7"/>
      <c r="H983" s="4"/>
      <c r="I983" s="9"/>
      <c r="J983" s="9"/>
      <c r="K983" s="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7"/>
      <c r="B984" s="4"/>
      <c r="C984" s="4"/>
      <c r="D984" s="3"/>
      <c r="E984" s="7"/>
      <c r="F984" s="7"/>
      <c r="G984" s="7"/>
      <c r="H984" s="4"/>
      <c r="I984" s="9"/>
      <c r="J984" s="9"/>
      <c r="K984" s="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7"/>
      <c r="B985" s="4"/>
      <c r="C985" s="4"/>
      <c r="D985" s="3"/>
      <c r="E985" s="7"/>
      <c r="F985" s="7"/>
      <c r="G985" s="7"/>
      <c r="H985" s="4"/>
      <c r="I985" s="9"/>
      <c r="J985" s="9"/>
      <c r="K985" s="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7"/>
      <c r="B986" s="4"/>
      <c r="C986" s="4"/>
      <c r="D986" s="3"/>
      <c r="E986" s="7"/>
      <c r="F986" s="7"/>
      <c r="G986" s="7"/>
      <c r="H986" s="4"/>
      <c r="I986" s="9"/>
      <c r="J986" s="9"/>
      <c r="K986" s="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7"/>
      <c r="B987" s="4"/>
      <c r="C987" s="4"/>
      <c r="D987" s="3"/>
      <c r="E987" s="7"/>
      <c r="F987" s="7"/>
      <c r="G987" s="7"/>
      <c r="H987" s="4"/>
      <c r="I987" s="9"/>
      <c r="J987" s="9"/>
      <c r="K987" s="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7"/>
      <c r="B988" s="4"/>
      <c r="C988" s="4"/>
      <c r="D988" s="3"/>
      <c r="E988" s="7"/>
      <c r="F988" s="7"/>
      <c r="G988" s="7"/>
      <c r="H988" s="4"/>
      <c r="I988" s="9"/>
      <c r="J988" s="9"/>
      <c r="K988" s="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7"/>
      <c r="B989" s="4"/>
      <c r="C989" s="4"/>
      <c r="D989" s="3"/>
      <c r="E989" s="7"/>
      <c r="F989" s="7"/>
      <c r="G989" s="7"/>
      <c r="H989" s="4"/>
      <c r="I989" s="9"/>
      <c r="J989" s="9"/>
      <c r="K989" s="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7"/>
      <c r="B990" s="4"/>
      <c r="C990" s="4"/>
      <c r="D990" s="3"/>
      <c r="E990" s="7"/>
      <c r="F990" s="7"/>
      <c r="G990" s="7"/>
      <c r="H990" s="4"/>
      <c r="I990" s="9"/>
      <c r="J990" s="9"/>
      <c r="K990" s="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7"/>
      <c r="B991" s="4"/>
      <c r="C991" s="4"/>
      <c r="D991" s="3"/>
      <c r="E991" s="7"/>
      <c r="F991" s="7"/>
      <c r="G991" s="7"/>
      <c r="H991" s="4"/>
      <c r="I991" s="9"/>
      <c r="J991" s="9"/>
      <c r="K991" s="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7"/>
      <c r="B992" s="4"/>
      <c r="C992" s="4"/>
      <c r="D992" s="3"/>
      <c r="E992" s="7"/>
      <c r="F992" s="7"/>
      <c r="G992" s="7"/>
      <c r="H992" s="4"/>
      <c r="I992" s="9"/>
      <c r="J992" s="9"/>
      <c r="K992" s="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7"/>
      <c r="B993" s="4"/>
      <c r="C993" s="4"/>
      <c r="D993" s="3"/>
      <c r="E993" s="7"/>
      <c r="F993" s="7"/>
      <c r="G993" s="7"/>
      <c r="H993" s="4"/>
      <c r="I993" s="9"/>
      <c r="J993" s="9"/>
      <c r="K993" s="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7"/>
      <c r="B994" s="4"/>
      <c r="C994" s="4"/>
      <c r="D994" s="3"/>
      <c r="E994" s="7"/>
      <c r="F994" s="7"/>
      <c r="G994" s="7"/>
      <c r="H994" s="4"/>
      <c r="I994" s="9"/>
      <c r="J994" s="9"/>
      <c r="K994" s="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7"/>
      <c r="B995" s="4"/>
      <c r="C995" s="4"/>
      <c r="D995" s="3"/>
      <c r="E995" s="7"/>
      <c r="F995" s="7"/>
      <c r="G995" s="7"/>
      <c r="H995" s="4"/>
      <c r="I995" s="9"/>
      <c r="J995" s="9"/>
      <c r="K995" s="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7"/>
      <c r="B996" s="4"/>
      <c r="C996" s="4"/>
      <c r="D996" s="3"/>
      <c r="E996" s="7"/>
      <c r="F996" s="7"/>
      <c r="G996" s="7"/>
      <c r="H996" s="4"/>
      <c r="I996" s="9"/>
      <c r="J996" s="9"/>
      <c r="K996" s="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</sheetData>
  <mergeCells count="16">
    <mergeCell ref="B20:C20"/>
    <mergeCell ref="A1:B1"/>
    <mergeCell ref="I1:K1"/>
    <mergeCell ref="A3:K3"/>
    <mergeCell ref="A4:H4"/>
    <mergeCell ref="J5:K5"/>
    <mergeCell ref="A12:A14"/>
    <mergeCell ref="B12:C14"/>
    <mergeCell ref="E12:E13"/>
    <mergeCell ref="F12:F14"/>
    <mergeCell ref="G12:G13"/>
    <mergeCell ref="H12:H14"/>
    <mergeCell ref="I12:K12"/>
    <mergeCell ref="D13:D14"/>
    <mergeCell ref="I13:K13"/>
    <mergeCell ref="I15:K15"/>
  </mergeCells>
  <pageMargins left="0.7" right="0.7" top="0.75" bottom="0.75" header="0" footer="0"/>
  <pageSetup orientation="landscape" r:id="rId1"/>
  <headerFooter>
    <oddFooter>&amp;CHalaman &amp;P dari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87"/>
  <sheetViews>
    <sheetView showGridLines="0" topLeftCell="A4" workbookViewId="0">
      <selection activeCell="D25" sqref="D25"/>
    </sheetView>
  </sheetViews>
  <sheetFormatPr defaultColWidth="14.42578125" defaultRowHeight="15" customHeight="1"/>
  <cols>
    <col min="1" max="1" width="3.85546875" customWidth="1"/>
    <col min="2" max="2" width="33.7109375" customWidth="1"/>
    <col min="3" max="3" width="1.5703125" customWidth="1"/>
    <col min="4" max="4" width="12.85546875" customWidth="1"/>
    <col min="5" max="5" width="7.140625" bestFit="1" customWidth="1"/>
    <col min="6" max="6" width="6.140625" bestFit="1" customWidth="1"/>
    <col min="7" max="7" width="11.140625" bestFit="1" customWidth="1"/>
    <col min="8" max="8" width="12.7109375" bestFit="1" customWidth="1"/>
    <col min="9" max="9" width="12.85546875" customWidth="1"/>
    <col min="10" max="10" width="12.7109375" customWidth="1"/>
    <col min="11" max="11" width="13.85546875" customWidth="1"/>
    <col min="12" max="17" width="9.140625" customWidth="1"/>
    <col min="18" max="26" width="8" customWidth="1"/>
  </cols>
  <sheetData>
    <row r="1" spans="1:26">
      <c r="A1" s="572"/>
      <c r="B1" s="573"/>
      <c r="C1" s="3"/>
      <c r="D1" s="3"/>
      <c r="E1" s="7"/>
      <c r="F1" s="7"/>
      <c r="G1" s="7"/>
      <c r="H1" s="7"/>
      <c r="I1" s="594" t="str">
        <f>'Form 1.9'!F2</f>
        <v>Self Assessment</v>
      </c>
      <c r="J1" s="575"/>
      <c r="K1" s="576"/>
      <c r="L1" s="9"/>
      <c r="M1" s="13"/>
      <c r="N1" s="3"/>
      <c r="O1" s="3"/>
      <c r="P1" s="3"/>
      <c r="Q1" s="1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11"/>
      <c r="B2" s="11"/>
      <c r="C2" s="3"/>
      <c r="D2" s="3"/>
      <c r="E2" s="7"/>
      <c r="F2" s="7"/>
      <c r="G2" s="7"/>
      <c r="H2" s="7"/>
      <c r="I2" s="9"/>
      <c r="J2" s="68"/>
      <c r="K2" s="68"/>
      <c r="L2" s="9"/>
      <c r="M2" s="13"/>
      <c r="N2" s="3"/>
      <c r="O2" s="3"/>
      <c r="P2" s="3"/>
      <c r="Q2" s="13"/>
      <c r="R2" s="3"/>
      <c r="S2" s="3"/>
      <c r="T2" s="3"/>
      <c r="U2" s="3"/>
      <c r="V2" s="3"/>
      <c r="W2" s="3"/>
      <c r="X2" s="3"/>
      <c r="Y2" s="3"/>
      <c r="Z2" s="3"/>
    </row>
    <row r="3" spans="1:26" ht="18" customHeight="1">
      <c r="A3" s="580" t="s">
        <v>171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15"/>
      <c r="M3" s="15"/>
      <c r="N3" s="15"/>
      <c r="O3" s="15"/>
      <c r="P3" s="15"/>
      <c r="Q3" s="15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595"/>
      <c r="B4" s="573"/>
      <c r="C4" s="573"/>
      <c r="D4" s="573"/>
      <c r="E4" s="573"/>
      <c r="F4" s="573"/>
      <c r="G4" s="573"/>
      <c r="H4" s="573"/>
      <c r="I4" s="15"/>
      <c r="J4" s="15"/>
      <c r="K4" s="15"/>
      <c r="L4" s="15"/>
      <c r="M4" s="15"/>
      <c r="N4" s="15"/>
      <c r="O4" s="15"/>
      <c r="P4" s="15"/>
      <c r="Q4" s="15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 thickBot="1">
      <c r="A5" s="16"/>
      <c r="B5" s="17"/>
      <c r="C5" s="17"/>
      <c r="D5" s="17"/>
      <c r="E5" s="69"/>
      <c r="F5" s="69"/>
      <c r="G5" s="69"/>
      <c r="H5" s="69"/>
      <c r="I5" s="17"/>
      <c r="J5" s="581"/>
      <c r="K5" s="582"/>
      <c r="L5" s="15"/>
      <c r="M5" s="15"/>
      <c r="N5" s="15"/>
      <c r="O5" s="15"/>
      <c r="P5" s="15"/>
      <c r="Q5" s="15"/>
      <c r="R5" s="3"/>
      <c r="S5" s="3"/>
      <c r="T5" s="3"/>
      <c r="U5" s="3"/>
      <c r="V5" s="3"/>
      <c r="W5" s="3"/>
      <c r="X5" s="3"/>
      <c r="Y5" s="3"/>
      <c r="Z5" s="3"/>
    </row>
    <row r="6" spans="1:26" ht="18" customHeight="1">
      <c r="A6" s="19" t="s">
        <v>8</v>
      </c>
      <c r="B6" s="24"/>
      <c r="C6" s="23" t="s">
        <v>9</v>
      </c>
      <c r="D6" s="70" t="str">
        <f>'Form 1.9'!E8</f>
        <v>PT. Cahaya Hasil Cemerlang Multi Manufaktur</v>
      </c>
      <c r="E6" s="23"/>
      <c r="F6" s="23"/>
      <c r="G6" s="24"/>
      <c r="H6" s="24"/>
      <c r="I6" s="24"/>
      <c r="J6" s="24"/>
      <c r="K6" s="25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8" customHeight="1">
      <c r="A7" s="26" t="s">
        <v>10</v>
      </c>
      <c r="B7" s="3"/>
      <c r="C7" s="7" t="s">
        <v>9</v>
      </c>
      <c r="D7" s="66" t="str">
        <f>'Form 1.9'!E10</f>
        <v>ZOI</v>
      </c>
      <c r="E7" s="7"/>
      <c r="F7" s="7"/>
      <c r="G7" s="3"/>
      <c r="H7" s="3"/>
      <c r="I7" s="3"/>
      <c r="J7" s="3"/>
      <c r="K7" s="30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8" customHeight="1">
      <c r="A8" s="26" t="s">
        <v>11</v>
      </c>
      <c r="B8" s="3"/>
      <c r="C8" s="7" t="s">
        <v>9</v>
      </c>
      <c r="D8" s="66" t="str">
        <f>'Form 1.9'!E11</f>
        <v>Surgical Lamp Pendant Series</v>
      </c>
      <c r="E8" s="7"/>
      <c r="F8" s="7"/>
      <c r="G8" s="3"/>
      <c r="H8" s="3"/>
      <c r="I8" s="3"/>
      <c r="J8" s="3"/>
      <c r="K8" s="30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8" customHeight="1">
      <c r="A9" s="26" t="s">
        <v>1</v>
      </c>
      <c r="B9" s="3"/>
      <c r="C9" s="7" t="s">
        <v>9</v>
      </c>
      <c r="D9" s="66" t="str">
        <f>'Form 1.9'!E12</f>
        <v>Perangkat Bantu Bedah berupa lampu bedah</v>
      </c>
      <c r="E9" s="7"/>
      <c r="F9" s="7"/>
      <c r="G9" s="3"/>
      <c r="H9" s="3"/>
      <c r="I9" s="3"/>
      <c r="J9" s="3"/>
      <c r="K9" s="30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8" customHeight="1">
      <c r="A10" s="26" t="s">
        <v>12</v>
      </c>
      <c r="B10" s="3"/>
      <c r="C10" s="7" t="s">
        <v>9</v>
      </c>
      <c r="D10" s="66">
        <f>'Form 1.9'!E13</f>
        <v>0</v>
      </c>
      <c r="E10" s="7"/>
      <c r="F10" s="7"/>
      <c r="G10" s="3"/>
      <c r="H10" s="3"/>
      <c r="I10" s="3"/>
      <c r="J10" s="3"/>
      <c r="K10" s="30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>
      <c r="A11" s="31"/>
      <c r="B11" s="71"/>
      <c r="C11" s="71"/>
      <c r="D11" s="32"/>
      <c r="E11" s="45"/>
      <c r="F11" s="45"/>
      <c r="G11" s="45"/>
      <c r="H11" s="71"/>
      <c r="I11" s="33"/>
      <c r="J11" s="33"/>
      <c r="K11" s="72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>
      <c r="A12" s="567" t="s">
        <v>6</v>
      </c>
      <c r="B12" s="596" t="s">
        <v>13</v>
      </c>
      <c r="C12" s="558"/>
      <c r="D12" s="39" t="s">
        <v>14</v>
      </c>
      <c r="E12" s="561" t="s">
        <v>42</v>
      </c>
      <c r="F12" s="561" t="s">
        <v>43</v>
      </c>
      <c r="G12" s="561" t="s">
        <v>44</v>
      </c>
      <c r="H12" s="566" t="s">
        <v>45</v>
      </c>
      <c r="I12" s="584" t="s">
        <v>18</v>
      </c>
      <c r="J12" s="585"/>
      <c r="K12" s="586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>
      <c r="A13" s="568"/>
      <c r="B13" s="597"/>
      <c r="C13" s="560"/>
      <c r="D13" s="571" t="s">
        <v>20</v>
      </c>
      <c r="E13" s="562"/>
      <c r="F13" s="562"/>
      <c r="G13" s="562"/>
      <c r="H13" s="562"/>
      <c r="I13" s="587" t="s">
        <v>21</v>
      </c>
      <c r="J13" s="588"/>
      <c r="K13" s="58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>
      <c r="A14" s="568"/>
      <c r="B14" s="597"/>
      <c r="C14" s="560"/>
      <c r="D14" s="562"/>
      <c r="E14" s="73" t="s">
        <v>46</v>
      </c>
      <c r="F14" s="562"/>
      <c r="G14" s="74" t="s">
        <v>21</v>
      </c>
      <c r="H14" s="562"/>
      <c r="I14" s="5" t="s">
        <v>23</v>
      </c>
      <c r="J14" s="5" t="s">
        <v>24</v>
      </c>
      <c r="K14" s="75" t="s">
        <v>25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>
      <c r="A15" s="42" t="s">
        <v>26</v>
      </c>
      <c r="B15" s="462" t="s">
        <v>27</v>
      </c>
      <c r="C15" s="463"/>
      <c r="D15" s="44" t="s">
        <v>28</v>
      </c>
      <c r="E15" s="44" t="s">
        <v>29</v>
      </c>
      <c r="F15" s="44" t="s">
        <v>30</v>
      </c>
      <c r="G15" s="44" t="s">
        <v>31</v>
      </c>
      <c r="H15" s="46" t="s">
        <v>32</v>
      </c>
      <c r="I15" s="593" t="s">
        <v>33</v>
      </c>
      <c r="J15" s="555"/>
      <c r="K15" s="556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4.5" customHeight="1" thickBot="1">
      <c r="A16" s="23"/>
      <c r="B16" s="669"/>
      <c r="C16" s="670"/>
      <c r="D16" s="23"/>
      <c r="E16" s="23"/>
      <c r="F16" s="23"/>
      <c r="G16" s="23"/>
      <c r="H16" s="23"/>
      <c r="I16" s="23"/>
      <c r="J16" s="23"/>
      <c r="K16" s="2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7" customHeight="1">
      <c r="A17" s="466">
        <v>1</v>
      </c>
      <c r="B17" s="411" t="s">
        <v>225</v>
      </c>
      <c r="C17" s="405"/>
      <c r="D17" s="468" t="s">
        <v>193</v>
      </c>
      <c r="E17" s="469">
        <v>1</v>
      </c>
      <c r="F17" s="470">
        <v>1</v>
      </c>
      <c r="G17" s="443"/>
      <c r="H17" s="398">
        <v>1</v>
      </c>
      <c r="I17" s="471">
        <f>E17*F17*G17*H17</f>
        <v>0</v>
      </c>
      <c r="J17" s="472">
        <v>0</v>
      </c>
      <c r="K17" s="471">
        <f>SUM(I17:J17)</f>
        <v>0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 ht="27" customHeight="1">
      <c r="A18" s="439">
        <v>2</v>
      </c>
      <c r="B18" s="413" t="s">
        <v>209</v>
      </c>
      <c r="C18" s="406"/>
      <c r="D18" s="447" t="s">
        <v>210</v>
      </c>
      <c r="E18" s="393">
        <v>1</v>
      </c>
      <c r="F18" s="374">
        <v>1</v>
      </c>
      <c r="G18" s="382"/>
      <c r="H18" s="381">
        <v>1</v>
      </c>
      <c r="I18" s="418">
        <f>E18*F18*G18*H18</f>
        <v>0</v>
      </c>
      <c r="J18" s="473">
        <v>0</v>
      </c>
      <c r="K18" s="418">
        <f t="shared" ref="K18:K19" si="0">SUM(I18:J18)</f>
        <v>0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 ht="19.5" customHeight="1">
      <c r="A19" s="439">
        <v>5</v>
      </c>
      <c r="B19" s="413" t="s">
        <v>212</v>
      </c>
      <c r="C19" s="406"/>
      <c r="D19" s="447" t="s">
        <v>211</v>
      </c>
      <c r="E19" s="393">
        <v>1</v>
      </c>
      <c r="F19" s="374">
        <v>1</v>
      </c>
      <c r="G19" s="382"/>
      <c r="H19" s="381">
        <v>1</v>
      </c>
      <c r="I19" s="418">
        <f t="shared" ref="I19:I21" si="1">E19*F19*G19*H19</f>
        <v>0</v>
      </c>
      <c r="J19" s="473">
        <v>0</v>
      </c>
      <c r="K19" s="418">
        <f t="shared" si="0"/>
        <v>0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 spans="1:26" ht="19.5" customHeight="1">
      <c r="A20" s="467">
        <v>6</v>
      </c>
      <c r="B20" s="413" t="s">
        <v>212</v>
      </c>
      <c r="C20" s="406"/>
      <c r="D20" s="437" t="s">
        <v>211</v>
      </c>
      <c r="E20" s="393">
        <v>1</v>
      </c>
      <c r="F20" s="508">
        <v>1</v>
      </c>
      <c r="G20" s="382"/>
      <c r="H20" s="381">
        <v>1</v>
      </c>
      <c r="I20" s="418">
        <f t="shared" si="1"/>
        <v>0</v>
      </c>
      <c r="J20" s="473">
        <v>0</v>
      </c>
      <c r="K20" s="418">
        <f t="shared" ref="K20:K21" si="2">SUM(I20:J20)</f>
        <v>0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 spans="1:26" ht="19.5" customHeight="1" thickBot="1">
      <c r="A21" s="439">
        <v>7</v>
      </c>
      <c r="B21" s="509" t="s">
        <v>226</v>
      </c>
      <c r="C21" s="510"/>
      <c r="D21" s="511" t="s">
        <v>227</v>
      </c>
      <c r="E21" s="512">
        <v>1</v>
      </c>
      <c r="F21" s="513">
        <v>1</v>
      </c>
      <c r="G21" s="514"/>
      <c r="H21" s="515">
        <v>1</v>
      </c>
      <c r="I21" s="516">
        <f t="shared" si="1"/>
        <v>0</v>
      </c>
      <c r="J21" s="517">
        <v>0</v>
      </c>
      <c r="K21" s="516">
        <f t="shared" si="2"/>
        <v>0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 spans="1:26" ht="19.5" customHeight="1" thickBot="1">
      <c r="A22" s="419"/>
      <c r="B22" s="668" t="s">
        <v>37</v>
      </c>
      <c r="C22" s="564"/>
      <c r="D22" s="185"/>
      <c r="E22" s="187"/>
      <c r="F22" s="187"/>
      <c r="G22" s="387"/>
      <c r="H22" s="387"/>
      <c r="I22" s="464">
        <f>SUM(I17:I21)</f>
        <v>0</v>
      </c>
      <c r="J22" s="474">
        <f>SUM(J17:J21)</f>
        <v>0</v>
      </c>
      <c r="K22" s="465">
        <f>I22+J22</f>
        <v>0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7"/>
      <c r="B23" s="3"/>
      <c r="C23" s="3"/>
      <c r="D23" s="3"/>
      <c r="E23" s="7"/>
      <c r="F23" s="7"/>
      <c r="G23" s="7"/>
      <c r="H23" s="4"/>
      <c r="I23" s="9"/>
      <c r="J23" s="9"/>
      <c r="K23" s="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65"/>
      <c r="B24" s="66" t="s">
        <v>38</v>
      </c>
      <c r="C24" s="3"/>
      <c r="D24" s="3"/>
      <c r="E24" s="7"/>
      <c r="F24" s="7"/>
      <c r="G24" s="7"/>
      <c r="H24" s="4"/>
      <c r="I24" s="9"/>
      <c r="J24" s="9"/>
      <c r="K24" s="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67">
        <v>1</v>
      </c>
      <c r="B25" s="66" t="s">
        <v>132</v>
      </c>
      <c r="C25" s="3"/>
      <c r="D25" s="3"/>
      <c r="E25" s="7"/>
      <c r="F25" s="7"/>
      <c r="G25" s="7"/>
      <c r="H25" s="4"/>
      <c r="I25" s="9"/>
      <c r="J25" s="9"/>
      <c r="K25" s="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67">
        <v>2</v>
      </c>
      <c r="B26" s="66" t="s">
        <v>40</v>
      </c>
      <c r="C26" s="3"/>
      <c r="D26" s="3"/>
      <c r="E26" s="7"/>
      <c r="F26" s="7"/>
      <c r="G26" s="7"/>
      <c r="H26" s="4"/>
      <c r="I26" s="9"/>
      <c r="J26" s="9"/>
      <c r="K26" s="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7"/>
      <c r="B27" s="3" t="s">
        <v>216</v>
      </c>
      <c r="C27" s="3"/>
      <c r="D27" s="3"/>
      <c r="E27" s="7"/>
      <c r="F27" s="7"/>
      <c r="G27" s="7"/>
      <c r="H27" s="4"/>
      <c r="I27" s="9"/>
      <c r="J27" s="9"/>
      <c r="K27" s="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7"/>
      <c r="B28" s="3"/>
      <c r="C28" s="3"/>
      <c r="D28" s="3"/>
      <c r="E28" s="7"/>
      <c r="F28" s="7"/>
      <c r="G28" s="7"/>
      <c r="H28" s="4"/>
      <c r="I28" s="9"/>
      <c r="J28" s="9"/>
      <c r="K28" s="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7"/>
      <c r="B29" s="3"/>
      <c r="C29" s="3"/>
      <c r="D29" s="3"/>
      <c r="E29" s="7"/>
      <c r="F29" s="7"/>
      <c r="G29" s="7"/>
      <c r="H29" s="4"/>
      <c r="I29" s="9"/>
      <c r="J29" s="9"/>
      <c r="K29" s="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7"/>
      <c r="B30" s="3"/>
      <c r="C30" s="3"/>
      <c r="D30" s="3"/>
      <c r="E30" s="7"/>
      <c r="F30" s="7"/>
      <c r="G30" s="7"/>
      <c r="H30" s="4"/>
      <c r="I30" s="9"/>
      <c r="J30" s="9"/>
      <c r="K30" s="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7"/>
      <c r="B31" s="3"/>
      <c r="C31" s="3"/>
      <c r="D31" s="3"/>
      <c r="E31" s="7"/>
      <c r="F31" s="7"/>
      <c r="G31" s="7"/>
      <c r="H31" s="4"/>
      <c r="I31" s="9"/>
      <c r="J31" s="9"/>
      <c r="K31" s="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7"/>
      <c r="B32" s="3"/>
      <c r="C32" s="3"/>
      <c r="D32" s="3"/>
      <c r="E32" s="7"/>
      <c r="F32" s="7"/>
      <c r="G32" s="7"/>
      <c r="H32" s="4"/>
      <c r="I32" s="9"/>
      <c r="J32" s="9"/>
      <c r="K32" s="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7"/>
      <c r="B33" s="3"/>
      <c r="C33" s="3"/>
      <c r="D33" s="3"/>
      <c r="E33" s="7"/>
      <c r="F33" s="7"/>
      <c r="G33" s="7"/>
      <c r="H33" s="4"/>
      <c r="I33" s="9"/>
      <c r="J33" s="9"/>
      <c r="K33" s="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7"/>
      <c r="B34" s="3"/>
      <c r="C34" s="3"/>
      <c r="D34" s="3"/>
      <c r="E34" s="7"/>
      <c r="F34" s="7"/>
      <c r="G34" s="7"/>
      <c r="H34" s="4"/>
      <c r="I34" s="9"/>
      <c r="J34" s="9"/>
      <c r="K34" s="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7"/>
      <c r="B35" s="3"/>
      <c r="C35" s="3"/>
      <c r="D35" s="3"/>
      <c r="E35" s="7"/>
      <c r="F35" s="7"/>
      <c r="G35" s="7"/>
      <c r="H35" s="4"/>
      <c r="I35" s="9"/>
      <c r="J35" s="9"/>
      <c r="K35" s="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7"/>
      <c r="B36" s="3"/>
      <c r="C36" s="3"/>
      <c r="D36" s="3"/>
      <c r="E36" s="7"/>
      <c r="F36" s="7"/>
      <c r="G36" s="7"/>
      <c r="H36" s="4"/>
      <c r="I36" s="9"/>
      <c r="J36" s="9"/>
      <c r="K36" s="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7"/>
      <c r="B37" s="4"/>
      <c r="C37" s="4"/>
      <c r="D37" s="3"/>
      <c r="E37" s="7"/>
      <c r="F37" s="7"/>
      <c r="G37" s="7"/>
      <c r="H37" s="4"/>
      <c r="I37" s="9"/>
      <c r="J37" s="9"/>
      <c r="K37" s="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7"/>
      <c r="B38" s="4"/>
      <c r="C38" s="4"/>
      <c r="D38" s="3"/>
      <c r="E38" s="7"/>
      <c r="F38" s="7"/>
      <c r="G38" s="7"/>
      <c r="H38" s="4"/>
      <c r="I38" s="9"/>
      <c r="J38" s="9"/>
      <c r="K38" s="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7"/>
      <c r="B39" s="4"/>
      <c r="C39" s="4"/>
      <c r="D39" s="3"/>
      <c r="E39" s="7"/>
      <c r="F39" s="7"/>
      <c r="G39" s="7"/>
      <c r="H39" s="4"/>
      <c r="I39" s="9"/>
      <c r="J39" s="9"/>
      <c r="K39" s="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7"/>
      <c r="B40" s="4"/>
      <c r="C40" s="4"/>
      <c r="D40" s="3"/>
      <c r="E40" s="7"/>
      <c r="F40" s="7"/>
      <c r="G40" s="7"/>
      <c r="H40" s="4"/>
      <c r="I40" s="9"/>
      <c r="J40" s="9"/>
      <c r="K40" s="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7"/>
      <c r="B41" s="4"/>
      <c r="C41" s="4"/>
      <c r="D41" s="3"/>
      <c r="E41" s="7"/>
      <c r="F41" s="7"/>
      <c r="G41" s="7"/>
      <c r="H41" s="4"/>
      <c r="I41" s="9"/>
      <c r="J41" s="9"/>
      <c r="K41" s="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7"/>
      <c r="B42" s="4"/>
      <c r="C42" s="4"/>
      <c r="D42" s="3"/>
      <c r="E42" s="7"/>
      <c r="F42" s="7"/>
      <c r="G42" s="7"/>
      <c r="H42" s="4"/>
      <c r="I42" s="9"/>
      <c r="J42" s="9"/>
      <c r="K42" s="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7"/>
      <c r="B43" s="4"/>
      <c r="C43" s="4"/>
      <c r="D43" s="3"/>
      <c r="E43" s="7"/>
      <c r="F43" s="7"/>
      <c r="G43" s="7"/>
      <c r="H43" s="4"/>
      <c r="I43" s="9"/>
      <c r="J43" s="9"/>
      <c r="K43" s="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7"/>
      <c r="B44" s="4"/>
      <c r="C44" s="4"/>
      <c r="D44" s="3"/>
      <c r="E44" s="7"/>
      <c r="F44" s="7"/>
      <c r="G44" s="7"/>
      <c r="H44" s="4"/>
      <c r="I44" s="9"/>
      <c r="J44" s="9"/>
      <c r="K44" s="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7"/>
      <c r="B45" s="4"/>
      <c r="C45" s="4"/>
      <c r="D45" s="3"/>
      <c r="E45" s="7"/>
      <c r="F45" s="7"/>
      <c r="G45" s="7"/>
      <c r="H45" s="4"/>
      <c r="I45" s="9"/>
      <c r="J45" s="9"/>
      <c r="K45" s="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7"/>
      <c r="B46" s="4"/>
      <c r="C46" s="4"/>
      <c r="D46" s="3"/>
      <c r="E46" s="7"/>
      <c r="F46" s="7"/>
      <c r="G46" s="7"/>
      <c r="H46" s="4"/>
      <c r="I46" s="9"/>
      <c r="J46" s="9"/>
      <c r="K46" s="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7"/>
      <c r="B47" s="4"/>
      <c r="C47" s="4"/>
      <c r="D47" s="3"/>
      <c r="E47" s="7"/>
      <c r="F47" s="7"/>
      <c r="G47" s="7"/>
      <c r="H47" s="4"/>
      <c r="I47" s="9"/>
      <c r="J47" s="9"/>
      <c r="K47" s="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7"/>
      <c r="B48" s="4"/>
      <c r="C48" s="4"/>
      <c r="D48" s="3"/>
      <c r="E48" s="7"/>
      <c r="F48" s="7"/>
      <c r="G48" s="7"/>
      <c r="H48" s="4"/>
      <c r="I48" s="9"/>
      <c r="J48" s="9"/>
      <c r="K48" s="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7"/>
      <c r="B49" s="4"/>
      <c r="C49" s="4"/>
      <c r="D49" s="3"/>
      <c r="E49" s="7"/>
      <c r="F49" s="7"/>
      <c r="G49" s="7"/>
      <c r="H49" s="4"/>
      <c r="I49" s="9"/>
      <c r="J49" s="9"/>
      <c r="K49" s="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7"/>
      <c r="B50" s="4"/>
      <c r="C50" s="4"/>
      <c r="D50" s="3"/>
      <c r="E50" s="7"/>
      <c r="F50" s="7"/>
      <c r="G50" s="7"/>
      <c r="H50" s="4"/>
      <c r="I50" s="9"/>
      <c r="J50" s="9"/>
      <c r="K50" s="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7"/>
      <c r="B51" s="4"/>
      <c r="C51" s="4"/>
      <c r="D51" s="3"/>
      <c r="E51" s="7"/>
      <c r="F51" s="7"/>
      <c r="G51" s="7"/>
      <c r="H51" s="4"/>
      <c r="I51" s="9"/>
      <c r="J51" s="9"/>
      <c r="K51" s="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7"/>
      <c r="B52" s="4"/>
      <c r="C52" s="4"/>
      <c r="D52" s="3"/>
      <c r="E52" s="7"/>
      <c r="F52" s="7"/>
      <c r="G52" s="7"/>
      <c r="H52" s="4"/>
      <c r="I52" s="9"/>
      <c r="J52" s="9"/>
      <c r="K52" s="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7"/>
      <c r="B53" s="4"/>
      <c r="C53" s="4"/>
      <c r="D53" s="3"/>
      <c r="E53" s="7"/>
      <c r="F53" s="7"/>
      <c r="G53" s="7"/>
      <c r="H53" s="4"/>
      <c r="I53" s="9"/>
      <c r="J53" s="9"/>
      <c r="K53" s="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7"/>
      <c r="B54" s="4"/>
      <c r="C54" s="4"/>
      <c r="D54" s="3"/>
      <c r="E54" s="7"/>
      <c r="F54" s="7"/>
      <c r="G54" s="7"/>
      <c r="H54" s="4"/>
      <c r="I54" s="9"/>
      <c r="J54" s="9"/>
      <c r="K54" s="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7"/>
      <c r="B55" s="4"/>
      <c r="C55" s="4"/>
      <c r="D55" s="3"/>
      <c r="E55" s="7"/>
      <c r="F55" s="7"/>
      <c r="G55" s="7"/>
      <c r="H55" s="4"/>
      <c r="I55" s="9"/>
      <c r="J55" s="9"/>
      <c r="K55" s="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7"/>
      <c r="B56" s="4"/>
      <c r="C56" s="4"/>
      <c r="D56" s="3"/>
      <c r="E56" s="7"/>
      <c r="F56" s="7"/>
      <c r="G56" s="7"/>
      <c r="H56" s="4"/>
      <c r="I56" s="9"/>
      <c r="J56" s="9"/>
      <c r="K56" s="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7"/>
      <c r="B57" s="4"/>
      <c r="C57" s="4"/>
      <c r="D57" s="3"/>
      <c r="E57" s="7"/>
      <c r="F57" s="7"/>
      <c r="G57" s="7"/>
      <c r="H57" s="4"/>
      <c r="I57" s="9"/>
      <c r="J57" s="9"/>
      <c r="K57" s="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7"/>
      <c r="B58" s="4"/>
      <c r="C58" s="4"/>
      <c r="D58" s="3"/>
      <c r="E58" s="7"/>
      <c r="F58" s="7"/>
      <c r="G58" s="7"/>
      <c r="H58" s="4"/>
      <c r="I58" s="9"/>
      <c r="J58" s="9"/>
      <c r="K58" s="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7"/>
      <c r="B59" s="4"/>
      <c r="C59" s="4"/>
      <c r="D59" s="3"/>
      <c r="E59" s="7"/>
      <c r="F59" s="7"/>
      <c r="G59" s="7"/>
      <c r="H59" s="4"/>
      <c r="I59" s="9"/>
      <c r="J59" s="9"/>
      <c r="K59" s="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7"/>
      <c r="B60" s="4"/>
      <c r="C60" s="4"/>
      <c r="D60" s="3"/>
      <c r="E60" s="7"/>
      <c r="F60" s="7"/>
      <c r="G60" s="7"/>
      <c r="H60" s="4"/>
      <c r="I60" s="9"/>
      <c r="J60" s="9"/>
      <c r="K60" s="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7"/>
      <c r="B61" s="4"/>
      <c r="C61" s="4"/>
      <c r="D61" s="3"/>
      <c r="E61" s="7"/>
      <c r="F61" s="7"/>
      <c r="G61" s="7"/>
      <c r="H61" s="4"/>
      <c r="I61" s="9"/>
      <c r="J61" s="9"/>
      <c r="K61" s="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7"/>
      <c r="B62" s="4"/>
      <c r="C62" s="4"/>
      <c r="D62" s="3"/>
      <c r="E62" s="7"/>
      <c r="F62" s="7"/>
      <c r="G62" s="7"/>
      <c r="H62" s="4"/>
      <c r="I62" s="9"/>
      <c r="J62" s="9"/>
      <c r="K62" s="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7"/>
      <c r="B63" s="4"/>
      <c r="C63" s="4"/>
      <c r="D63" s="3"/>
      <c r="E63" s="7"/>
      <c r="F63" s="7"/>
      <c r="G63" s="7"/>
      <c r="H63" s="4"/>
      <c r="I63" s="9"/>
      <c r="J63" s="9"/>
      <c r="K63" s="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7"/>
      <c r="B64" s="4"/>
      <c r="C64" s="4"/>
      <c r="D64" s="3"/>
      <c r="E64" s="7"/>
      <c r="F64" s="7"/>
      <c r="G64" s="7"/>
      <c r="H64" s="4"/>
      <c r="I64" s="9"/>
      <c r="J64" s="9"/>
      <c r="K64" s="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7"/>
      <c r="B65" s="4"/>
      <c r="C65" s="4"/>
      <c r="D65" s="3"/>
      <c r="E65" s="7"/>
      <c r="F65" s="7"/>
      <c r="G65" s="7"/>
      <c r="H65" s="4"/>
      <c r="I65" s="9"/>
      <c r="J65" s="9"/>
      <c r="K65" s="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7"/>
      <c r="B66" s="4"/>
      <c r="C66" s="4"/>
      <c r="D66" s="3"/>
      <c r="E66" s="7"/>
      <c r="F66" s="7"/>
      <c r="G66" s="7"/>
      <c r="H66" s="4"/>
      <c r="I66" s="9"/>
      <c r="J66" s="9"/>
      <c r="K66" s="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7"/>
      <c r="B67" s="4"/>
      <c r="C67" s="4"/>
      <c r="D67" s="3"/>
      <c r="E67" s="7"/>
      <c r="F67" s="7"/>
      <c r="G67" s="7"/>
      <c r="H67" s="4"/>
      <c r="I67" s="9"/>
      <c r="J67" s="9"/>
      <c r="K67" s="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7"/>
      <c r="B68" s="4"/>
      <c r="C68" s="4"/>
      <c r="D68" s="3"/>
      <c r="E68" s="7"/>
      <c r="F68" s="7"/>
      <c r="G68" s="7"/>
      <c r="H68" s="4"/>
      <c r="I68" s="9"/>
      <c r="J68" s="9"/>
      <c r="K68" s="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7"/>
      <c r="B69" s="4"/>
      <c r="C69" s="4"/>
      <c r="D69" s="3"/>
      <c r="E69" s="7"/>
      <c r="F69" s="7"/>
      <c r="G69" s="7"/>
      <c r="H69" s="4"/>
      <c r="I69" s="9"/>
      <c r="J69" s="9"/>
      <c r="K69" s="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7"/>
      <c r="B70" s="4"/>
      <c r="C70" s="4"/>
      <c r="D70" s="3"/>
      <c r="E70" s="7"/>
      <c r="F70" s="7"/>
      <c r="G70" s="7"/>
      <c r="H70" s="4"/>
      <c r="I70" s="9"/>
      <c r="J70" s="9"/>
      <c r="K70" s="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7"/>
      <c r="B71" s="4"/>
      <c r="C71" s="4"/>
      <c r="D71" s="3"/>
      <c r="E71" s="7"/>
      <c r="F71" s="7"/>
      <c r="G71" s="7"/>
      <c r="H71" s="4"/>
      <c r="I71" s="9"/>
      <c r="J71" s="9"/>
      <c r="K71" s="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7"/>
      <c r="B72" s="4"/>
      <c r="C72" s="4"/>
      <c r="D72" s="3"/>
      <c r="E72" s="7"/>
      <c r="F72" s="7"/>
      <c r="G72" s="7"/>
      <c r="H72" s="4"/>
      <c r="I72" s="9"/>
      <c r="J72" s="9"/>
      <c r="K72" s="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7"/>
      <c r="B73" s="4"/>
      <c r="C73" s="4"/>
      <c r="D73" s="3"/>
      <c r="E73" s="7"/>
      <c r="F73" s="7"/>
      <c r="G73" s="7"/>
      <c r="H73" s="4"/>
      <c r="I73" s="9"/>
      <c r="J73" s="9"/>
      <c r="K73" s="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7"/>
      <c r="B74" s="4"/>
      <c r="C74" s="4"/>
      <c r="D74" s="3"/>
      <c r="E74" s="7"/>
      <c r="F74" s="7"/>
      <c r="G74" s="7"/>
      <c r="H74" s="4"/>
      <c r="I74" s="9"/>
      <c r="J74" s="9"/>
      <c r="K74" s="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7"/>
      <c r="B75" s="4"/>
      <c r="C75" s="4"/>
      <c r="D75" s="3"/>
      <c r="E75" s="7"/>
      <c r="F75" s="7"/>
      <c r="G75" s="7"/>
      <c r="H75" s="4"/>
      <c r="I75" s="9"/>
      <c r="J75" s="9"/>
      <c r="K75" s="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7"/>
      <c r="B76" s="4"/>
      <c r="C76" s="4"/>
      <c r="D76" s="3"/>
      <c r="E76" s="7"/>
      <c r="F76" s="7"/>
      <c r="G76" s="7"/>
      <c r="H76" s="4"/>
      <c r="I76" s="9"/>
      <c r="J76" s="9"/>
      <c r="K76" s="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7"/>
      <c r="B77" s="4"/>
      <c r="C77" s="4"/>
      <c r="D77" s="3"/>
      <c r="E77" s="7"/>
      <c r="F77" s="7"/>
      <c r="G77" s="7"/>
      <c r="H77" s="4"/>
      <c r="I77" s="9"/>
      <c r="J77" s="9"/>
      <c r="K77" s="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7"/>
      <c r="B78" s="4"/>
      <c r="C78" s="4"/>
      <c r="D78" s="3"/>
      <c r="E78" s="7"/>
      <c r="F78" s="7"/>
      <c r="G78" s="7"/>
      <c r="H78" s="4"/>
      <c r="I78" s="9"/>
      <c r="J78" s="9"/>
      <c r="K78" s="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7"/>
      <c r="B79" s="4"/>
      <c r="C79" s="4"/>
      <c r="D79" s="3"/>
      <c r="E79" s="7"/>
      <c r="F79" s="7"/>
      <c r="G79" s="7"/>
      <c r="H79" s="4"/>
      <c r="I79" s="9"/>
      <c r="J79" s="9"/>
      <c r="K79" s="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7"/>
      <c r="B80" s="4"/>
      <c r="C80" s="4"/>
      <c r="D80" s="3"/>
      <c r="E80" s="7"/>
      <c r="F80" s="7"/>
      <c r="G80" s="7"/>
      <c r="H80" s="4"/>
      <c r="I80" s="9"/>
      <c r="J80" s="9"/>
      <c r="K80" s="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7"/>
      <c r="B81" s="4"/>
      <c r="C81" s="4"/>
      <c r="D81" s="3"/>
      <c r="E81" s="7"/>
      <c r="F81" s="7"/>
      <c r="G81" s="7"/>
      <c r="H81" s="4"/>
      <c r="I81" s="9"/>
      <c r="J81" s="9"/>
      <c r="K81" s="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7"/>
      <c r="B82" s="4"/>
      <c r="C82" s="4"/>
      <c r="D82" s="3"/>
      <c r="E82" s="7"/>
      <c r="F82" s="7"/>
      <c r="G82" s="7"/>
      <c r="H82" s="4"/>
      <c r="I82" s="9"/>
      <c r="J82" s="9"/>
      <c r="K82" s="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7"/>
      <c r="B83" s="4"/>
      <c r="C83" s="4"/>
      <c r="D83" s="3"/>
      <c r="E83" s="7"/>
      <c r="F83" s="7"/>
      <c r="G83" s="7"/>
      <c r="H83" s="4"/>
      <c r="I83" s="9"/>
      <c r="J83" s="9"/>
      <c r="K83" s="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7"/>
      <c r="B84" s="4"/>
      <c r="C84" s="4"/>
      <c r="D84" s="3"/>
      <c r="E84" s="7"/>
      <c r="F84" s="7"/>
      <c r="G84" s="7"/>
      <c r="H84" s="4"/>
      <c r="I84" s="9"/>
      <c r="J84" s="9"/>
      <c r="K84" s="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7"/>
      <c r="B85" s="4"/>
      <c r="C85" s="4"/>
      <c r="D85" s="3"/>
      <c r="E85" s="7"/>
      <c r="F85" s="7"/>
      <c r="G85" s="7"/>
      <c r="H85" s="4"/>
      <c r="I85" s="9"/>
      <c r="J85" s="9"/>
      <c r="K85" s="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7"/>
      <c r="B86" s="4"/>
      <c r="C86" s="4"/>
      <c r="D86" s="3"/>
      <c r="E86" s="7"/>
      <c r="F86" s="7"/>
      <c r="G86" s="7"/>
      <c r="H86" s="4"/>
      <c r="I86" s="9"/>
      <c r="J86" s="9"/>
      <c r="K86" s="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7"/>
      <c r="B87" s="4"/>
      <c r="C87" s="4"/>
      <c r="D87" s="3"/>
      <c r="E87" s="7"/>
      <c r="F87" s="7"/>
      <c r="G87" s="7"/>
      <c r="H87" s="4"/>
      <c r="I87" s="9"/>
      <c r="J87" s="9"/>
      <c r="K87" s="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7"/>
      <c r="B88" s="4"/>
      <c r="C88" s="4"/>
      <c r="D88" s="3"/>
      <c r="E88" s="7"/>
      <c r="F88" s="7"/>
      <c r="G88" s="7"/>
      <c r="H88" s="4"/>
      <c r="I88" s="9"/>
      <c r="J88" s="9"/>
      <c r="K88" s="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7"/>
      <c r="B89" s="4"/>
      <c r="C89" s="4"/>
      <c r="D89" s="3"/>
      <c r="E89" s="7"/>
      <c r="F89" s="7"/>
      <c r="G89" s="7"/>
      <c r="H89" s="4"/>
      <c r="I89" s="9"/>
      <c r="J89" s="9"/>
      <c r="K89" s="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7"/>
      <c r="B90" s="4"/>
      <c r="C90" s="4"/>
      <c r="D90" s="3"/>
      <c r="E90" s="7"/>
      <c r="F90" s="7"/>
      <c r="G90" s="7"/>
      <c r="H90" s="4"/>
      <c r="I90" s="9"/>
      <c r="J90" s="9"/>
      <c r="K90" s="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7"/>
      <c r="B91" s="4"/>
      <c r="C91" s="4"/>
      <c r="D91" s="3"/>
      <c r="E91" s="7"/>
      <c r="F91" s="7"/>
      <c r="G91" s="7"/>
      <c r="H91" s="4"/>
      <c r="I91" s="9"/>
      <c r="J91" s="9"/>
      <c r="K91" s="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7"/>
      <c r="B92" s="4"/>
      <c r="C92" s="4"/>
      <c r="D92" s="3"/>
      <c r="E92" s="7"/>
      <c r="F92" s="7"/>
      <c r="G92" s="7"/>
      <c r="H92" s="4"/>
      <c r="I92" s="9"/>
      <c r="J92" s="9"/>
      <c r="K92" s="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7"/>
      <c r="B93" s="4"/>
      <c r="C93" s="4"/>
      <c r="D93" s="3"/>
      <c r="E93" s="7"/>
      <c r="F93" s="7"/>
      <c r="G93" s="7"/>
      <c r="H93" s="4"/>
      <c r="I93" s="9"/>
      <c r="J93" s="9"/>
      <c r="K93" s="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7"/>
      <c r="B94" s="4"/>
      <c r="C94" s="4"/>
      <c r="D94" s="3"/>
      <c r="E94" s="7"/>
      <c r="F94" s="7"/>
      <c r="G94" s="7"/>
      <c r="H94" s="4"/>
      <c r="I94" s="9"/>
      <c r="J94" s="9"/>
      <c r="K94" s="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7"/>
      <c r="B95" s="4"/>
      <c r="C95" s="4"/>
      <c r="D95" s="3"/>
      <c r="E95" s="7"/>
      <c r="F95" s="7"/>
      <c r="G95" s="7"/>
      <c r="H95" s="4"/>
      <c r="I95" s="9"/>
      <c r="J95" s="9"/>
      <c r="K95" s="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7"/>
      <c r="B96" s="4"/>
      <c r="C96" s="4"/>
      <c r="D96" s="3"/>
      <c r="E96" s="7"/>
      <c r="F96" s="7"/>
      <c r="G96" s="7"/>
      <c r="H96" s="4"/>
      <c r="I96" s="9"/>
      <c r="J96" s="9"/>
      <c r="K96" s="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7"/>
      <c r="B97" s="4"/>
      <c r="C97" s="4"/>
      <c r="D97" s="3"/>
      <c r="E97" s="7"/>
      <c r="F97" s="7"/>
      <c r="G97" s="7"/>
      <c r="H97" s="4"/>
      <c r="I97" s="9"/>
      <c r="J97" s="9"/>
      <c r="K97" s="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7"/>
      <c r="B98" s="4"/>
      <c r="C98" s="4"/>
      <c r="D98" s="3"/>
      <c r="E98" s="7"/>
      <c r="F98" s="7"/>
      <c r="G98" s="7"/>
      <c r="H98" s="4"/>
      <c r="I98" s="9"/>
      <c r="J98" s="9"/>
      <c r="K98" s="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7"/>
      <c r="B99" s="4"/>
      <c r="C99" s="4"/>
      <c r="D99" s="3"/>
      <c r="E99" s="7"/>
      <c r="F99" s="7"/>
      <c r="G99" s="7"/>
      <c r="H99" s="4"/>
      <c r="I99" s="9"/>
      <c r="J99" s="9"/>
      <c r="K99" s="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7"/>
      <c r="B100" s="4"/>
      <c r="C100" s="4"/>
      <c r="D100" s="3"/>
      <c r="E100" s="7"/>
      <c r="F100" s="7"/>
      <c r="G100" s="7"/>
      <c r="H100" s="4"/>
      <c r="I100" s="9"/>
      <c r="J100" s="9"/>
      <c r="K100" s="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7"/>
      <c r="B101" s="4"/>
      <c r="C101" s="4"/>
      <c r="D101" s="3"/>
      <c r="E101" s="7"/>
      <c r="F101" s="7"/>
      <c r="G101" s="7"/>
      <c r="H101" s="4"/>
      <c r="I101" s="9"/>
      <c r="J101" s="9"/>
      <c r="K101" s="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7"/>
      <c r="B102" s="4"/>
      <c r="C102" s="4"/>
      <c r="D102" s="3"/>
      <c r="E102" s="7"/>
      <c r="F102" s="7"/>
      <c r="G102" s="7"/>
      <c r="H102" s="4"/>
      <c r="I102" s="9"/>
      <c r="J102" s="9"/>
      <c r="K102" s="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7"/>
      <c r="B103" s="4"/>
      <c r="C103" s="4"/>
      <c r="D103" s="3"/>
      <c r="E103" s="7"/>
      <c r="F103" s="7"/>
      <c r="G103" s="7"/>
      <c r="H103" s="4"/>
      <c r="I103" s="9"/>
      <c r="J103" s="9"/>
      <c r="K103" s="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7"/>
      <c r="B104" s="4"/>
      <c r="C104" s="4"/>
      <c r="D104" s="3"/>
      <c r="E104" s="7"/>
      <c r="F104" s="7"/>
      <c r="G104" s="7"/>
      <c r="H104" s="4"/>
      <c r="I104" s="9"/>
      <c r="J104" s="9"/>
      <c r="K104" s="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7"/>
      <c r="B105" s="4"/>
      <c r="C105" s="4"/>
      <c r="D105" s="3"/>
      <c r="E105" s="7"/>
      <c r="F105" s="7"/>
      <c r="G105" s="7"/>
      <c r="H105" s="4"/>
      <c r="I105" s="9"/>
      <c r="J105" s="9"/>
      <c r="K105" s="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7"/>
      <c r="B106" s="4"/>
      <c r="C106" s="4"/>
      <c r="D106" s="3"/>
      <c r="E106" s="7"/>
      <c r="F106" s="7"/>
      <c r="G106" s="7"/>
      <c r="H106" s="4"/>
      <c r="I106" s="9"/>
      <c r="J106" s="9"/>
      <c r="K106" s="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7"/>
      <c r="B107" s="4"/>
      <c r="C107" s="4"/>
      <c r="D107" s="3"/>
      <c r="E107" s="7"/>
      <c r="F107" s="7"/>
      <c r="G107" s="7"/>
      <c r="H107" s="4"/>
      <c r="I107" s="9"/>
      <c r="J107" s="9"/>
      <c r="K107" s="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7"/>
      <c r="B108" s="4"/>
      <c r="C108" s="4"/>
      <c r="D108" s="3"/>
      <c r="E108" s="7"/>
      <c r="F108" s="7"/>
      <c r="G108" s="7"/>
      <c r="H108" s="4"/>
      <c r="I108" s="9"/>
      <c r="J108" s="9"/>
      <c r="K108" s="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7"/>
      <c r="B109" s="4"/>
      <c r="C109" s="4"/>
      <c r="D109" s="3"/>
      <c r="E109" s="7"/>
      <c r="F109" s="7"/>
      <c r="G109" s="7"/>
      <c r="H109" s="4"/>
      <c r="I109" s="9"/>
      <c r="J109" s="9"/>
      <c r="K109" s="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7"/>
      <c r="B110" s="4"/>
      <c r="C110" s="4"/>
      <c r="D110" s="3"/>
      <c r="E110" s="7"/>
      <c r="F110" s="7"/>
      <c r="G110" s="7"/>
      <c r="H110" s="4"/>
      <c r="I110" s="9"/>
      <c r="J110" s="9"/>
      <c r="K110" s="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7"/>
      <c r="B111" s="4"/>
      <c r="C111" s="4"/>
      <c r="D111" s="3"/>
      <c r="E111" s="7"/>
      <c r="F111" s="7"/>
      <c r="G111" s="7"/>
      <c r="H111" s="4"/>
      <c r="I111" s="9"/>
      <c r="J111" s="9"/>
      <c r="K111" s="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7"/>
      <c r="B112" s="4"/>
      <c r="C112" s="4"/>
      <c r="D112" s="3"/>
      <c r="E112" s="7"/>
      <c r="F112" s="7"/>
      <c r="G112" s="7"/>
      <c r="H112" s="4"/>
      <c r="I112" s="9"/>
      <c r="J112" s="9"/>
      <c r="K112" s="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7"/>
      <c r="B113" s="4"/>
      <c r="C113" s="4"/>
      <c r="D113" s="3"/>
      <c r="E113" s="7"/>
      <c r="F113" s="7"/>
      <c r="G113" s="7"/>
      <c r="H113" s="4"/>
      <c r="I113" s="9"/>
      <c r="J113" s="9"/>
      <c r="K113" s="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7"/>
      <c r="B114" s="4"/>
      <c r="C114" s="4"/>
      <c r="D114" s="3"/>
      <c r="E114" s="7"/>
      <c r="F114" s="7"/>
      <c r="G114" s="7"/>
      <c r="H114" s="4"/>
      <c r="I114" s="9"/>
      <c r="J114" s="9"/>
      <c r="K114" s="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7"/>
      <c r="B115" s="4"/>
      <c r="C115" s="4"/>
      <c r="D115" s="3"/>
      <c r="E115" s="7"/>
      <c r="F115" s="7"/>
      <c r="G115" s="7"/>
      <c r="H115" s="4"/>
      <c r="I115" s="9"/>
      <c r="J115" s="9"/>
      <c r="K115" s="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7"/>
      <c r="B116" s="4"/>
      <c r="C116" s="4"/>
      <c r="D116" s="3"/>
      <c r="E116" s="7"/>
      <c r="F116" s="7"/>
      <c r="G116" s="7"/>
      <c r="H116" s="4"/>
      <c r="I116" s="9"/>
      <c r="J116" s="9"/>
      <c r="K116" s="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7"/>
      <c r="B117" s="4"/>
      <c r="C117" s="4"/>
      <c r="D117" s="3"/>
      <c r="E117" s="7"/>
      <c r="F117" s="7"/>
      <c r="G117" s="7"/>
      <c r="H117" s="4"/>
      <c r="I117" s="9"/>
      <c r="J117" s="9"/>
      <c r="K117" s="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7"/>
      <c r="B118" s="4"/>
      <c r="C118" s="4"/>
      <c r="D118" s="3"/>
      <c r="E118" s="7"/>
      <c r="F118" s="7"/>
      <c r="G118" s="7"/>
      <c r="H118" s="4"/>
      <c r="I118" s="9"/>
      <c r="J118" s="9"/>
      <c r="K118" s="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7"/>
      <c r="B119" s="4"/>
      <c r="C119" s="4"/>
      <c r="D119" s="3"/>
      <c r="E119" s="7"/>
      <c r="F119" s="7"/>
      <c r="G119" s="7"/>
      <c r="H119" s="4"/>
      <c r="I119" s="9"/>
      <c r="J119" s="9"/>
      <c r="K119" s="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7"/>
      <c r="B120" s="4"/>
      <c r="C120" s="4"/>
      <c r="D120" s="3"/>
      <c r="E120" s="7"/>
      <c r="F120" s="7"/>
      <c r="G120" s="7"/>
      <c r="H120" s="4"/>
      <c r="I120" s="9"/>
      <c r="J120" s="9"/>
      <c r="K120" s="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7"/>
      <c r="B121" s="4"/>
      <c r="C121" s="4"/>
      <c r="D121" s="3"/>
      <c r="E121" s="7"/>
      <c r="F121" s="7"/>
      <c r="G121" s="7"/>
      <c r="H121" s="4"/>
      <c r="I121" s="9"/>
      <c r="J121" s="9"/>
      <c r="K121" s="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7"/>
      <c r="B122" s="4"/>
      <c r="C122" s="4"/>
      <c r="D122" s="3"/>
      <c r="E122" s="7"/>
      <c r="F122" s="7"/>
      <c r="G122" s="7"/>
      <c r="H122" s="4"/>
      <c r="I122" s="9"/>
      <c r="J122" s="9"/>
      <c r="K122" s="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7"/>
      <c r="B123" s="4"/>
      <c r="C123" s="4"/>
      <c r="D123" s="3"/>
      <c r="E123" s="7"/>
      <c r="F123" s="7"/>
      <c r="G123" s="7"/>
      <c r="H123" s="4"/>
      <c r="I123" s="9"/>
      <c r="J123" s="9"/>
      <c r="K123" s="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7"/>
      <c r="B124" s="4"/>
      <c r="C124" s="4"/>
      <c r="D124" s="3"/>
      <c r="E124" s="7"/>
      <c r="F124" s="7"/>
      <c r="G124" s="7"/>
      <c r="H124" s="4"/>
      <c r="I124" s="9"/>
      <c r="J124" s="9"/>
      <c r="K124" s="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7"/>
      <c r="B125" s="4"/>
      <c r="C125" s="4"/>
      <c r="D125" s="3"/>
      <c r="E125" s="7"/>
      <c r="F125" s="7"/>
      <c r="G125" s="7"/>
      <c r="H125" s="4"/>
      <c r="I125" s="9"/>
      <c r="J125" s="9"/>
      <c r="K125" s="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7"/>
      <c r="B126" s="4"/>
      <c r="C126" s="4"/>
      <c r="D126" s="3"/>
      <c r="E126" s="7"/>
      <c r="F126" s="7"/>
      <c r="G126" s="7"/>
      <c r="H126" s="4"/>
      <c r="I126" s="9"/>
      <c r="J126" s="9"/>
      <c r="K126" s="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7"/>
      <c r="B127" s="4"/>
      <c r="C127" s="4"/>
      <c r="D127" s="3"/>
      <c r="E127" s="7"/>
      <c r="F127" s="7"/>
      <c r="G127" s="7"/>
      <c r="H127" s="4"/>
      <c r="I127" s="9"/>
      <c r="J127" s="9"/>
      <c r="K127" s="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7"/>
      <c r="B128" s="4"/>
      <c r="C128" s="4"/>
      <c r="D128" s="3"/>
      <c r="E128" s="7"/>
      <c r="F128" s="7"/>
      <c r="G128" s="7"/>
      <c r="H128" s="4"/>
      <c r="I128" s="9"/>
      <c r="J128" s="9"/>
      <c r="K128" s="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7"/>
      <c r="B129" s="4"/>
      <c r="C129" s="4"/>
      <c r="D129" s="3"/>
      <c r="E129" s="7"/>
      <c r="F129" s="7"/>
      <c r="G129" s="7"/>
      <c r="H129" s="4"/>
      <c r="I129" s="9"/>
      <c r="J129" s="9"/>
      <c r="K129" s="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7"/>
      <c r="B130" s="4"/>
      <c r="C130" s="4"/>
      <c r="D130" s="3"/>
      <c r="E130" s="7"/>
      <c r="F130" s="7"/>
      <c r="G130" s="7"/>
      <c r="H130" s="4"/>
      <c r="I130" s="9"/>
      <c r="J130" s="9"/>
      <c r="K130" s="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7"/>
      <c r="B131" s="4"/>
      <c r="C131" s="4"/>
      <c r="D131" s="3"/>
      <c r="E131" s="7"/>
      <c r="F131" s="7"/>
      <c r="G131" s="7"/>
      <c r="H131" s="4"/>
      <c r="I131" s="9"/>
      <c r="J131" s="9"/>
      <c r="K131" s="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7"/>
      <c r="B132" s="4"/>
      <c r="C132" s="4"/>
      <c r="D132" s="3"/>
      <c r="E132" s="7"/>
      <c r="F132" s="7"/>
      <c r="G132" s="7"/>
      <c r="H132" s="4"/>
      <c r="I132" s="9"/>
      <c r="J132" s="9"/>
      <c r="K132" s="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7"/>
      <c r="B133" s="4"/>
      <c r="C133" s="4"/>
      <c r="D133" s="3"/>
      <c r="E133" s="7"/>
      <c r="F133" s="7"/>
      <c r="G133" s="7"/>
      <c r="H133" s="4"/>
      <c r="I133" s="9"/>
      <c r="J133" s="9"/>
      <c r="K133" s="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7"/>
      <c r="B134" s="4"/>
      <c r="C134" s="4"/>
      <c r="D134" s="3"/>
      <c r="E134" s="7"/>
      <c r="F134" s="7"/>
      <c r="G134" s="7"/>
      <c r="H134" s="4"/>
      <c r="I134" s="9"/>
      <c r="J134" s="9"/>
      <c r="K134" s="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7"/>
      <c r="B135" s="4"/>
      <c r="C135" s="4"/>
      <c r="D135" s="3"/>
      <c r="E135" s="7"/>
      <c r="F135" s="7"/>
      <c r="G135" s="7"/>
      <c r="H135" s="4"/>
      <c r="I135" s="9"/>
      <c r="J135" s="9"/>
      <c r="K135" s="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7"/>
      <c r="B136" s="4"/>
      <c r="C136" s="4"/>
      <c r="D136" s="3"/>
      <c r="E136" s="7"/>
      <c r="F136" s="7"/>
      <c r="G136" s="7"/>
      <c r="H136" s="4"/>
      <c r="I136" s="9"/>
      <c r="J136" s="9"/>
      <c r="K136" s="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7"/>
      <c r="B137" s="4"/>
      <c r="C137" s="4"/>
      <c r="D137" s="3"/>
      <c r="E137" s="7"/>
      <c r="F137" s="7"/>
      <c r="G137" s="7"/>
      <c r="H137" s="4"/>
      <c r="I137" s="9"/>
      <c r="J137" s="9"/>
      <c r="K137" s="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7"/>
      <c r="B138" s="4"/>
      <c r="C138" s="4"/>
      <c r="D138" s="3"/>
      <c r="E138" s="7"/>
      <c r="F138" s="7"/>
      <c r="G138" s="7"/>
      <c r="H138" s="4"/>
      <c r="I138" s="9"/>
      <c r="J138" s="9"/>
      <c r="K138" s="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7"/>
      <c r="B139" s="4"/>
      <c r="C139" s="4"/>
      <c r="D139" s="3"/>
      <c r="E139" s="7"/>
      <c r="F139" s="7"/>
      <c r="G139" s="7"/>
      <c r="H139" s="4"/>
      <c r="I139" s="9"/>
      <c r="J139" s="9"/>
      <c r="K139" s="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7"/>
      <c r="B140" s="4"/>
      <c r="C140" s="4"/>
      <c r="D140" s="3"/>
      <c r="E140" s="7"/>
      <c r="F140" s="7"/>
      <c r="G140" s="7"/>
      <c r="H140" s="4"/>
      <c r="I140" s="9"/>
      <c r="J140" s="9"/>
      <c r="K140" s="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7"/>
      <c r="B141" s="4"/>
      <c r="C141" s="4"/>
      <c r="D141" s="3"/>
      <c r="E141" s="7"/>
      <c r="F141" s="7"/>
      <c r="G141" s="7"/>
      <c r="H141" s="4"/>
      <c r="I141" s="9"/>
      <c r="J141" s="9"/>
      <c r="K141" s="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7"/>
      <c r="B142" s="4"/>
      <c r="C142" s="4"/>
      <c r="D142" s="3"/>
      <c r="E142" s="7"/>
      <c r="F142" s="7"/>
      <c r="G142" s="7"/>
      <c r="H142" s="4"/>
      <c r="I142" s="9"/>
      <c r="J142" s="9"/>
      <c r="K142" s="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7"/>
      <c r="B143" s="4"/>
      <c r="C143" s="4"/>
      <c r="D143" s="3"/>
      <c r="E143" s="7"/>
      <c r="F143" s="7"/>
      <c r="G143" s="7"/>
      <c r="H143" s="4"/>
      <c r="I143" s="9"/>
      <c r="J143" s="9"/>
      <c r="K143" s="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7"/>
      <c r="B144" s="4"/>
      <c r="C144" s="4"/>
      <c r="D144" s="3"/>
      <c r="E144" s="7"/>
      <c r="F144" s="7"/>
      <c r="G144" s="7"/>
      <c r="H144" s="4"/>
      <c r="I144" s="9"/>
      <c r="J144" s="9"/>
      <c r="K144" s="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7"/>
      <c r="B145" s="4"/>
      <c r="C145" s="4"/>
      <c r="D145" s="3"/>
      <c r="E145" s="7"/>
      <c r="F145" s="7"/>
      <c r="G145" s="7"/>
      <c r="H145" s="4"/>
      <c r="I145" s="9"/>
      <c r="J145" s="9"/>
      <c r="K145" s="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7"/>
      <c r="B146" s="4"/>
      <c r="C146" s="4"/>
      <c r="D146" s="3"/>
      <c r="E146" s="7"/>
      <c r="F146" s="7"/>
      <c r="G146" s="7"/>
      <c r="H146" s="4"/>
      <c r="I146" s="9"/>
      <c r="J146" s="9"/>
      <c r="K146" s="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7"/>
      <c r="B147" s="4"/>
      <c r="C147" s="4"/>
      <c r="D147" s="3"/>
      <c r="E147" s="7"/>
      <c r="F147" s="7"/>
      <c r="G147" s="7"/>
      <c r="H147" s="4"/>
      <c r="I147" s="9"/>
      <c r="J147" s="9"/>
      <c r="K147" s="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7"/>
      <c r="B148" s="4"/>
      <c r="C148" s="4"/>
      <c r="D148" s="3"/>
      <c r="E148" s="7"/>
      <c r="F148" s="7"/>
      <c r="G148" s="7"/>
      <c r="H148" s="4"/>
      <c r="I148" s="9"/>
      <c r="J148" s="9"/>
      <c r="K148" s="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7"/>
      <c r="B149" s="4"/>
      <c r="C149" s="4"/>
      <c r="D149" s="3"/>
      <c r="E149" s="7"/>
      <c r="F149" s="7"/>
      <c r="G149" s="7"/>
      <c r="H149" s="4"/>
      <c r="I149" s="9"/>
      <c r="J149" s="9"/>
      <c r="K149" s="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7"/>
      <c r="B150" s="4"/>
      <c r="C150" s="4"/>
      <c r="D150" s="3"/>
      <c r="E150" s="7"/>
      <c r="F150" s="7"/>
      <c r="G150" s="7"/>
      <c r="H150" s="4"/>
      <c r="I150" s="9"/>
      <c r="J150" s="9"/>
      <c r="K150" s="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7"/>
      <c r="B151" s="4"/>
      <c r="C151" s="4"/>
      <c r="D151" s="3"/>
      <c r="E151" s="7"/>
      <c r="F151" s="7"/>
      <c r="G151" s="7"/>
      <c r="H151" s="4"/>
      <c r="I151" s="9"/>
      <c r="J151" s="9"/>
      <c r="K151" s="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7"/>
      <c r="B152" s="4"/>
      <c r="C152" s="4"/>
      <c r="D152" s="3"/>
      <c r="E152" s="7"/>
      <c r="F152" s="7"/>
      <c r="G152" s="7"/>
      <c r="H152" s="4"/>
      <c r="I152" s="9"/>
      <c r="J152" s="9"/>
      <c r="K152" s="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7"/>
      <c r="B153" s="4"/>
      <c r="C153" s="4"/>
      <c r="D153" s="3"/>
      <c r="E153" s="7"/>
      <c r="F153" s="7"/>
      <c r="G153" s="7"/>
      <c r="H153" s="4"/>
      <c r="I153" s="9"/>
      <c r="J153" s="9"/>
      <c r="K153" s="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7"/>
      <c r="B154" s="4"/>
      <c r="C154" s="4"/>
      <c r="D154" s="3"/>
      <c r="E154" s="7"/>
      <c r="F154" s="7"/>
      <c r="G154" s="7"/>
      <c r="H154" s="4"/>
      <c r="I154" s="9"/>
      <c r="J154" s="9"/>
      <c r="K154" s="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7"/>
      <c r="B155" s="4"/>
      <c r="C155" s="4"/>
      <c r="D155" s="3"/>
      <c r="E155" s="7"/>
      <c r="F155" s="7"/>
      <c r="G155" s="7"/>
      <c r="H155" s="4"/>
      <c r="I155" s="9"/>
      <c r="J155" s="9"/>
      <c r="K155" s="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7"/>
      <c r="B156" s="4"/>
      <c r="C156" s="4"/>
      <c r="D156" s="3"/>
      <c r="E156" s="7"/>
      <c r="F156" s="7"/>
      <c r="G156" s="7"/>
      <c r="H156" s="4"/>
      <c r="I156" s="9"/>
      <c r="J156" s="9"/>
      <c r="K156" s="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7"/>
      <c r="B157" s="4"/>
      <c r="C157" s="4"/>
      <c r="D157" s="3"/>
      <c r="E157" s="7"/>
      <c r="F157" s="7"/>
      <c r="G157" s="7"/>
      <c r="H157" s="4"/>
      <c r="I157" s="9"/>
      <c r="J157" s="9"/>
      <c r="K157" s="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7"/>
      <c r="B158" s="4"/>
      <c r="C158" s="4"/>
      <c r="D158" s="3"/>
      <c r="E158" s="7"/>
      <c r="F158" s="7"/>
      <c r="G158" s="7"/>
      <c r="H158" s="4"/>
      <c r="I158" s="9"/>
      <c r="J158" s="9"/>
      <c r="K158" s="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7"/>
      <c r="B159" s="4"/>
      <c r="C159" s="4"/>
      <c r="D159" s="3"/>
      <c r="E159" s="7"/>
      <c r="F159" s="7"/>
      <c r="G159" s="7"/>
      <c r="H159" s="4"/>
      <c r="I159" s="9"/>
      <c r="J159" s="9"/>
      <c r="K159" s="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7"/>
      <c r="B160" s="4"/>
      <c r="C160" s="4"/>
      <c r="D160" s="3"/>
      <c r="E160" s="7"/>
      <c r="F160" s="7"/>
      <c r="G160" s="7"/>
      <c r="H160" s="4"/>
      <c r="I160" s="9"/>
      <c r="J160" s="9"/>
      <c r="K160" s="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7"/>
      <c r="B161" s="4"/>
      <c r="C161" s="4"/>
      <c r="D161" s="3"/>
      <c r="E161" s="7"/>
      <c r="F161" s="7"/>
      <c r="G161" s="7"/>
      <c r="H161" s="4"/>
      <c r="I161" s="9"/>
      <c r="J161" s="9"/>
      <c r="K161" s="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7"/>
      <c r="B162" s="4"/>
      <c r="C162" s="4"/>
      <c r="D162" s="3"/>
      <c r="E162" s="7"/>
      <c r="F162" s="7"/>
      <c r="G162" s="7"/>
      <c r="H162" s="4"/>
      <c r="I162" s="9"/>
      <c r="J162" s="9"/>
      <c r="K162" s="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7"/>
      <c r="B163" s="4"/>
      <c r="C163" s="4"/>
      <c r="D163" s="3"/>
      <c r="E163" s="7"/>
      <c r="F163" s="7"/>
      <c r="G163" s="7"/>
      <c r="H163" s="4"/>
      <c r="I163" s="9"/>
      <c r="J163" s="9"/>
      <c r="K163" s="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7"/>
      <c r="B164" s="4"/>
      <c r="C164" s="4"/>
      <c r="D164" s="3"/>
      <c r="E164" s="7"/>
      <c r="F164" s="7"/>
      <c r="G164" s="7"/>
      <c r="H164" s="4"/>
      <c r="I164" s="9"/>
      <c r="J164" s="9"/>
      <c r="K164" s="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7"/>
      <c r="B165" s="4"/>
      <c r="C165" s="4"/>
      <c r="D165" s="3"/>
      <c r="E165" s="7"/>
      <c r="F165" s="7"/>
      <c r="G165" s="7"/>
      <c r="H165" s="4"/>
      <c r="I165" s="9"/>
      <c r="J165" s="9"/>
      <c r="K165" s="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7"/>
      <c r="B166" s="4"/>
      <c r="C166" s="4"/>
      <c r="D166" s="3"/>
      <c r="E166" s="7"/>
      <c r="F166" s="7"/>
      <c r="G166" s="7"/>
      <c r="H166" s="4"/>
      <c r="I166" s="9"/>
      <c r="J166" s="9"/>
      <c r="K166" s="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7"/>
      <c r="B167" s="4"/>
      <c r="C167" s="4"/>
      <c r="D167" s="3"/>
      <c r="E167" s="7"/>
      <c r="F167" s="7"/>
      <c r="G167" s="7"/>
      <c r="H167" s="4"/>
      <c r="I167" s="9"/>
      <c r="J167" s="9"/>
      <c r="K167" s="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7"/>
      <c r="B168" s="4"/>
      <c r="C168" s="4"/>
      <c r="D168" s="3"/>
      <c r="E168" s="7"/>
      <c r="F168" s="7"/>
      <c r="G168" s="7"/>
      <c r="H168" s="4"/>
      <c r="I168" s="9"/>
      <c r="J168" s="9"/>
      <c r="K168" s="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7"/>
      <c r="B169" s="4"/>
      <c r="C169" s="4"/>
      <c r="D169" s="3"/>
      <c r="E169" s="7"/>
      <c r="F169" s="7"/>
      <c r="G169" s="7"/>
      <c r="H169" s="4"/>
      <c r="I169" s="9"/>
      <c r="J169" s="9"/>
      <c r="K169" s="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7"/>
      <c r="B170" s="4"/>
      <c r="C170" s="4"/>
      <c r="D170" s="3"/>
      <c r="E170" s="7"/>
      <c r="F170" s="7"/>
      <c r="G170" s="7"/>
      <c r="H170" s="4"/>
      <c r="I170" s="9"/>
      <c r="J170" s="9"/>
      <c r="K170" s="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7"/>
      <c r="B171" s="4"/>
      <c r="C171" s="4"/>
      <c r="D171" s="3"/>
      <c r="E171" s="7"/>
      <c r="F171" s="7"/>
      <c r="G171" s="7"/>
      <c r="H171" s="4"/>
      <c r="I171" s="9"/>
      <c r="J171" s="9"/>
      <c r="K171" s="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7"/>
      <c r="B172" s="4"/>
      <c r="C172" s="4"/>
      <c r="D172" s="3"/>
      <c r="E172" s="7"/>
      <c r="F172" s="7"/>
      <c r="G172" s="7"/>
      <c r="H172" s="4"/>
      <c r="I172" s="9"/>
      <c r="J172" s="9"/>
      <c r="K172" s="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7"/>
      <c r="B173" s="4"/>
      <c r="C173" s="4"/>
      <c r="D173" s="3"/>
      <c r="E173" s="7"/>
      <c r="F173" s="7"/>
      <c r="G173" s="7"/>
      <c r="H173" s="4"/>
      <c r="I173" s="9"/>
      <c r="J173" s="9"/>
      <c r="K173" s="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7"/>
      <c r="B174" s="4"/>
      <c r="C174" s="4"/>
      <c r="D174" s="3"/>
      <c r="E174" s="7"/>
      <c r="F174" s="7"/>
      <c r="G174" s="7"/>
      <c r="H174" s="4"/>
      <c r="I174" s="9"/>
      <c r="J174" s="9"/>
      <c r="K174" s="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7"/>
      <c r="B175" s="4"/>
      <c r="C175" s="4"/>
      <c r="D175" s="3"/>
      <c r="E175" s="7"/>
      <c r="F175" s="7"/>
      <c r="G175" s="7"/>
      <c r="H175" s="4"/>
      <c r="I175" s="9"/>
      <c r="J175" s="9"/>
      <c r="K175" s="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7"/>
      <c r="B176" s="4"/>
      <c r="C176" s="4"/>
      <c r="D176" s="3"/>
      <c r="E176" s="7"/>
      <c r="F176" s="7"/>
      <c r="G176" s="7"/>
      <c r="H176" s="4"/>
      <c r="I176" s="9"/>
      <c r="J176" s="9"/>
      <c r="K176" s="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7"/>
      <c r="B177" s="4"/>
      <c r="C177" s="4"/>
      <c r="D177" s="3"/>
      <c r="E177" s="7"/>
      <c r="F177" s="7"/>
      <c r="G177" s="7"/>
      <c r="H177" s="4"/>
      <c r="I177" s="9"/>
      <c r="J177" s="9"/>
      <c r="K177" s="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7"/>
      <c r="B178" s="4"/>
      <c r="C178" s="4"/>
      <c r="D178" s="3"/>
      <c r="E178" s="7"/>
      <c r="F178" s="7"/>
      <c r="G178" s="7"/>
      <c r="H178" s="4"/>
      <c r="I178" s="9"/>
      <c r="J178" s="9"/>
      <c r="K178" s="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7"/>
      <c r="B179" s="4"/>
      <c r="C179" s="4"/>
      <c r="D179" s="3"/>
      <c r="E179" s="7"/>
      <c r="F179" s="7"/>
      <c r="G179" s="7"/>
      <c r="H179" s="4"/>
      <c r="I179" s="9"/>
      <c r="J179" s="9"/>
      <c r="K179" s="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7"/>
      <c r="B180" s="4"/>
      <c r="C180" s="4"/>
      <c r="D180" s="3"/>
      <c r="E180" s="7"/>
      <c r="F180" s="7"/>
      <c r="G180" s="7"/>
      <c r="H180" s="4"/>
      <c r="I180" s="9"/>
      <c r="J180" s="9"/>
      <c r="K180" s="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7"/>
      <c r="B181" s="4"/>
      <c r="C181" s="4"/>
      <c r="D181" s="3"/>
      <c r="E181" s="7"/>
      <c r="F181" s="7"/>
      <c r="G181" s="7"/>
      <c r="H181" s="4"/>
      <c r="I181" s="9"/>
      <c r="J181" s="9"/>
      <c r="K181" s="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7"/>
      <c r="B182" s="4"/>
      <c r="C182" s="4"/>
      <c r="D182" s="3"/>
      <c r="E182" s="7"/>
      <c r="F182" s="7"/>
      <c r="G182" s="7"/>
      <c r="H182" s="4"/>
      <c r="I182" s="9"/>
      <c r="J182" s="9"/>
      <c r="K182" s="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7"/>
      <c r="B183" s="4"/>
      <c r="C183" s="4"/>
      <c r="D183" s="3"/>
      <c r="E183" s="7"/>
      <c r="F183" s="7"/>
      <c r="G183" s="7"/>
      <c r="H183" s="4"/>
      <c r="I183" s="9"/>
      <c r="J183" s="9"/>
      <c r="K183" s="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7"/>
      <c r="B184" s="4"/>
      <c r="C184" s="4"/>
      <c r="D184" s="3"/>
      <c r="E184" s="7"/>
      <c r="F184" s="7"/>
      <c r="G184" s="7"/>
      <c r="H184" s="4"/>
      <c r="I184" s="9"/>
      <c r="J184" s="9"/>
      <c r="K184" s="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7"/>
      <c r="B185" s="4"/>
      <c r="C185" s="4"/>
      <c r="D185" s="3"/>
      <c r="E185" s="7"/>
      <c r="F185" s="7"/>
      <c r="G185" s="7"/>
      <c r="H185" s="4"/>
      <c r="I185" s="9"/>
      <c r="J185" s="9"/>
      <c r="K185" s="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7"/>
      <c r="B186" s="4"/>
      <c r="C186" s="4"/>
      <c r="D186" s="3"/>
      <c r="E186" s="7"/>
      <c r="F186" s="7"/>
      <c r="G186" s="7"/>
      <c r="H186" s="4"/>
      <c r="I186" s="9"/>
      <c r="J186" s="9"/>
      <c r="K186" s="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7"/>
      <c r="B187" s="4"/>
      <c r="C187" s="4"/>
      <c r="D187" s="3"/>
      <c r="E187" s="7"/>
      <c r="F187" s="7"/>
      <c r="G187" s="7"/>
      <c r="H187" s="4"/>
      <c r="I187" s="9"/>
      <c r="J187" s="9"/>
      <c r="K187" s="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7"/>
      <c r="B188" s="4"/>
      <c r="C188" s="4"/>
      <c r="D188" s="3"/>
      <c r="E188" s="7"/>
      <c r="F188" s="7"/>
      <c r="G188" s="7"/>
      <c r="H188" s="4"/>
      <c r="I188" s="9"/>
      <c r="J188" s="9"/>
      <c r="K188" s="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7"/>
      <c r="B189" s="4"/>
      <c r="C189" s="4"/>
      <c r="D189" s="3"/>
      <c r="E189" s="7"/>
      <c r="F189" s="7"/>
      <c r="G189" s="7"/>
      <c r="H189" s="4"/>
      <c r="I189" s="9"/>
      <c r="J189" s="9"/>
      <c r="K189" s="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7"/>
      <c r="B190" s="4"/>
      <c r="C190" s="4"/>
      <c r="D190" s="3"/>
      <c r="E190" s="7"/>
      <c r="F190" s="7"/>
      <c r="G190" s="7"/>
      <c r="H190" s="4"/>
      <c r="I190" s="9"/>
      <c r="J190" s="9"/>
      <c r="K190" s="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7"/>
      <c r="B191" s="4"/>
      <c r="C191" s="4"/>
      <c r="D191" s="3"/>
      <c r="E191" s="7"/>
      <c r="F191" s="7"/>
      <c r="G191" s="7"/>
      <c r="H191" s="4"/>
      <c r="I191" s="9"/>
      <c r="J191" s="9"/>
      <c r="K191" s="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7"/>
      <c r="B192" s="4"/>
      <c r="C192" s="4"/>
      <c r="D192" s="3"/>
      <c r="E192" s="7"/>
      <c r="F192" s="7"/>
      <c r="G192" s="7"/>
      <c r="H192" s="4"/>
      <c r="I192" s="9"/>
      <c r="J192" s="9"/>
      <c r="K192" s="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7"/>
      <c r="B193" s="4"/>
      <c r="C193" s="4"/>
      <c r="D193" s="3"/>
      <c r="E193" s="7"/>
      <c r="F193" s="7"/>
      <c r="G193" s="7"/>
      <c r="H193" s="4"/>
      <c r="I193" s="9"/>
      <c r="J193" s="9"/>
      <c r="K193" s="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7"/>
      <c r="B194" s="4"/>
      <c r="C194" s="4"/>
      <c r="D194" s="3"/>
      <c r="E194" s="7"/>
      <c r="F194" s="7"/>
      <c r="G194" s="7"/>
      <c r="H194" s="4"/>
      <c r="I194" s="9"/>
      <c r="J194" s="9"/>
      <c r="K194" s="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7"/>
      <c r="B195" s="4"/>
      <c r="C195" s="4"/>
      <c r="D195" s="3"/>
      <c r="E195" s="7"/>
      <c r="F195" s="7"/>
      <c r="G195" s="7"/>
      <c r="H195" s="4"/>
      <c r="I195" s="9"/>
      <c r="J195" s="9"/>
      <c r="K195" s="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7"/>
      <c r="B196" s="4"/>
      <c r="C196" s="4"/>
      <c r="D196" s="3"/>
      <c r="E196" s="7"/>
      <c r="F196" s="7"/>
      <c r="G196" s="7"/>
      <c r="H196" s="4"/>
      <c r="I196" s="9"/>
      <c r="J196" s="9"/>
      <c r="K196" s="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7"/>
      <c r="B197" s="4"/>
      <c r="C197" s="4"/>
      <c r="D197" s="3"/>
      <c r="E197" s="7"/>
      <c r="F197" s="7"/>
      <c r="G197" s="7"/>
      <c r="H197" s="4"/>
      <c r="I197" s="9"/>
      <c r="J197" s="9"/>
      <c r="K197" s="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7"/>
      <c r="B198" s="4"/>
      <c r="C198" s="4"/>
      <c r="D198" s="3"/>
      <c r="E198" s="7"/>
      <c r="F198" s="7"/>
      <c r="G198" s="7"/>
      <c r="H198" s="4"/>
      <c r="I198" s="9"/>
      <c r="J198" s="9"/>
      <c r="K198" s="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7"/>
      <c r="B199" s="4"/>
      <c r="C199" s="4"/>
      <c r="D199" s="3"/>
      <c r="E199" s="7"/>
      <c r="F199" s="7"/>
      <c r="G199" s="7"/>
      <c r="H199" s="4"/>
      <c r="I199" s="9"/>
      <c r="J199" s="9"/>
      <c r="K199" s="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7"/>
      <c r="B200" s="4"/>
      <c r="C200" s="4"/>
      <c r="D200" s="3"/>
      <c r="E200" s="7"/>
      <c r="F200" s="7"/>
      <c r="G200" s="7"/>
      <c r="H200" s="4"/>
      <c r="I200" s="9"/>
      <c r="J200" s="9"/>
      <c r="K200" s="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7"/>
      <c r="B201" s="4"/>
      <c r="C201" s="4"/>
      <c r="D201" s="3"/>
      <c r="E201" s="7"/>
      <c r="F201" s="7"/>
      <c r="G201" s="7"/>
      <c r="H201" s="4"/>
      <c r="I201" s="9"/>
      <c r="J201" s="9"/>
      <c r="K201" s="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7"/>
      <c r="B202" s="4"/>
      <c r="C202" s="4"/>
      <c r="D202" s="3"/>
      <c r="E202" s="7"/>
      <c r="F202" s="7"/>
      <c r="G202" s="7"/>
      <c r="H202" s="4"/>
      <c r="I202" s="9"/>
      <c r="J202" s="9"/>
      <c r="K202" s="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7"/>
      <c r="B203" s="4"/>
      <c r="C203" s="4"/>
      <c r="D203" s="3"/>
      <c r="E203" s="7"/>
      <c r="F203" s="7"/>
      <c r="G203" s="7"/>
      <c r="H203" s="4"/>
      <c r="I203" s="9"/>
      <c r="J203" s="9"/>
      <c r="K203" s="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7"/>
      <c r="B204" s="4"/>
      <c r="C204" s="4"/>
      <c r="D204" s="3"/>
      <c r="E204" s="7"/>
      <c r="F204" s="7"/>
      <c r="G204" s="7"/>
      <c r="H204" s="4"/>
      <c r="I204" s="9"/>
      <c r="J204" s="9"/>
      <c r="K204" s="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7"/>
      <c r="B205" s="4"/>
      <c r="C205" s="4"/>
      <c r="D205" s="3"/>
      <c r="E205" s="7"/>
      <c r="F205" s="7"/>
      <c r="G205" s="7"/>
      <c r="H205" s="4"/>
      <c r="I205" s="9"/>
      <c r="J205" s="9"/>
      <c r="K205" s="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7"/>
      <c r="B206" s="4"/>
      <c r="C206" s="4"/>
      <c r="D206" s="3"/>
      <c r="E206" s="7"/>
      <c r="F206" s="7"/>
      <c r="G206" s="7"/>
      <c r="H206" s="4"/>
      <c r="I206" s="9"/>
      <c r="J206" s="9"/>
      <c r="K206" s="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7"/>
      <c r="B207" s="4"/>
      <c r="C207" s="4"/>
      <c r="D207" s="3"/>
      <c r="E207" s="7"/>
      <c r="F207" s="7"/>
      <c r="G207" s="7"/>
      <c r="H207" s="4"/>
      <c r="I207" s="9"/>
      <c r="J207" s="9"/>
      <c r="K207" s="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7"/>
      <c r="B208" s="4"/>
      <c r="C208" s="4"/>
      <c r="D208" s="3"/>
      <c r="E208" s="7"/>
      <c r="F208" s="7"/>
      <c r="G208" s="7"/>
      <c r="H208" s="4"/>
      <c r="I208" s="9"/>
      <c r="J208" s="9"/>
      <c r="K208" s="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7"/>
      <c r="B209" s="4"/>
      <c r="C209" s="4"/>
      <c r="D209" s="3"/>
      <c r="E209" s="7"/>
      <c r="F209" s="7"/>
      <c r="G209" s="7"/>
      <c r="H209" s="4"/>
      <c r="I209" s="9"/>
      <c r="J209" s="9"/>
      <c r="K209" s="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7"/>
      <c r="B210" s="4"/>
      <c r="C210" s="4"/>
      <c r="D210" s="3"/>
      <c r="E210" s="7"/>
      <c r="F210" s="7"/>
      <c r="G210" s="7"/>
      <c r="H210" s="4"/>
      <c r="I210" s="9"/>
      <c r="J210" s="9"/>
      <c r="K210" s="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7"/>
      <c r="B211" s="4"/>
      <c r="C211" s="4"/>
      <c r="D211" s="3"/>
      <c r="E211" s="7"/>
      <c r="F211" s="7"/>
      <c r="G211" s="7"/>
      <c r="H211" s="4"/>
      <c r="I211" s="9"/>
      <c r="J211" s="9"/>
      <c r="K211" s="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7"/>
      <c r="B212" s="4"/>
      <c r="C212" s="4"/>
      <c r="D212" s="3"/>
      <c r="E212" s="7"/>
      <c r="F212" s="7"/>
      <c r="G212" s="7"/>
      <c r="H212" s="4"/>
      <c r="I212" s="9"/>
      <c r="J212" s="9"/>
      <c r="K212" s="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7"/>
      <c r="B213" s="4"/>
      <c r="C213" s="4"/>
      <c r="D213" s="3"/>
      <c r="E213" s="7"/>
      <c r="F213" s="7"/>
      <c r="G213" s="7"/>
      <c r="H213" s="4"/>
      <c r="I213" s="9"/>
      <c r="J213" s="9"/>
      <c r="K213" s="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7"/>
      <c r="B214" s="4"/>
      <c r="C214" s="4"/>
      <c r="D214" s="3"/>
      <c r="E214" s="7"/>
      <c r="F214" s="7"/>
      <c r="G214" s="7"/>
      <c r="H214" s="4"/>
      <c r="I214" s="9"/>
      <c r="J214" s="9"/>
      <c r="K214" s="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7"/>
      <c r="B215" s="4"/>
      <c r="C215" s="4"/>
      <c r="D215" s="3"/>
      <c r="E215" s="7"/>
      <c r="F215" s="7"/>
      <c r="G215" s="7"/>
      <c r="H215" s="4"/>
      <c r="I215" s="9"/>
      <c r="J215" s="9"/>
      <c r="K215" s="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7"/>
      <c r="B216" s="4"/>
      <c r="C216" s="4"/>
      <c r="D216" s="3"/>
      <c r="E216" s="7"/>
      <c r="F216" s="7"/>
      <c r="G216" s="7"/>
      <c r="H216" s="4"/>
      <c r="I216" s="9"/>
      <c r="J216" s="9"/>
      <c r="K216" s="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7"/>
      <c r="B217" s="4"/>
      <c r="C217" s="4"/>
      <c r="D217" s="3"/>
      <c r="E217" s="7"/>
      <c r="F217" s="7"/>
      <c r="G217" s="7"/>
      <c r="H217" s="4"/>
      <c r="I217" s="9"/>
      <c r="J217" s="9"/>
      <c r="K217" s="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7"/>
      <c r="B218" s="4"/>
      <c r="C218" s="4"/>
      <c r="D218" s="3"/>
      <c r="E218" s="7"/>
      <c r="F218" s="7"/>
      <c r="G218" s="7"/>
      <c r="H218" s="4"/>
      <c r="I218" s="9"/>
      <c r="J218" s="9"/>
      <c r="K218" s="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7"/>
      <c r="B219" s="4"/>
      <c r="C219" s="4"/>
      <c r="D219" s="3"/>
      <c r="E219" s="7"/>
      <c r="F219" s="7"/>
      <c r="G219" s="7"/>
      <c r="H219" s="4"/>
      <c r="I219" s="9"/>
      <c r="J219" s="9"/>
      <c r="K219" s="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7"/>
      <c r="B220" s="4"/>
      <c r="C220" s="4"/>
      <c r="D220" s="3"/>
      <c r="E220" s="7"/>
      <c r="F220" s="7"/>
      <c r="G220" s="7"/>
      <c r="H220" s="4"/>
      <c r="I220" s="9"/>
      <c r="J220" s="9"/>
      <c r="K220" s="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7"/>
      <c r="B221" s="4"/>
      <c r="C221" s="4"/>
      <c r="D221" s="3"/>
      <c r="E221" s="7"/>
      <c r="F221" s="7"/>
      <c r="G221" s="7"/>
      <c r="H221" s="4"/>
      <c r="I221" s="9"/>
      <c r="J221" s="9"/>
      <c r="K221" s="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7"/>
      <c r="B222" s="4"/>
      <c r="C222" s="4"/>
      <c r="D222" s="3"/>
      <c r="E222" s="7"/>
      <c r="F222" s="7"/>
      <c r="G222" s="7"/>
      <c r="H222" s="4"/>
      <c r="I222" s="9"/>
      <c r="J222" s="9"/>
      <c r="K222" s="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7"/>
      <c r="B223" s="4"/>
      <c r="C223" s="4"/>
      <c r="D223" s="3"/>
      <c r="E223" s="7"/>
      <c r="F223" s="7"/>
      <c r="G223" s="7"/>
      <c r="H223" s="4"/>
      <c r="I223" s="9"/>
      <c r="J223" s="9"/>
      <c r="K223" s="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7"/>
      <c r="B224" s="4"/>
      <c r="C224" s="4"/>
      <c r="D224" s="3"/>
      <c r="E224" s="7"/>
      <c r="F224" s="7"/>
      <c r="G224" s="7"/>
      <c r="H224" s="4"/>
      <c r="I224" s="9"/>
      <c r="J224" s="9"/>
      <c r="K224" s="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7"/>
      <c r="B225" s="4"/>
      <c r="C225" s="4"/>
      <c r="D225" s="3"/>
      <c r="E225" s="7"/>
      <c r="F225" s="7"/>
      <c r="G225" s="7"/>
      <c r="H225" s="4"/>
      <c r="I225" s="9"/>
      <c r="J225" s="9"/>
      <c r="K225" s="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7"/>
      <c r="B226" s="4"/>
      <c r="C226" s="4"/>
      <c r="D226" s="3"/>
      <c r="E226" s="7"/>
      <c r="F226" s="7"/>
      <c r="G226" s="7"/>
      <c r="H226" s="4"/>
      <c r="I226" s="9"/>
      <c r="J226" s="9"/>
      <c r="K226" s="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7"/>
      <c r="B227" s="4"/>
      <c r="C227" s="4"/>
      <c r="D227" s="3"/>
      <c r="E227" s="7"/>
      <c r="F227" s="7"/>
      <c r="G227" s="7"/>
      <c r="H227" s="4"/>
      <c r="I227" s="9"/>
      <c r="J227" s="9"/>
      <c r="K227" s="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7"/>
      <c r="B228" s="4"/>
      <c r="C228" s="4"/>
      <c r="D228" s="3"/>
      <c r="E228" s="7"/>
      <c r="F228" s="7"/>
      <c r="G228" s="7"/>
      <c r="H228" s="4"/>
      <c r="I228" s="9"/>
      <c r="J228" s="9"/>
      <c r="K228" s="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7"/>
      <c r="B229" s="4"/>
      <c r="C229" s="4"/>
      <c r="D229" s="3"/>
      <c r="E229" s="7"/>
      <c r="F229" s="7"/>
      <c r="G229" s="7"/>
      <c r="H229" s="4"/>
      <c r="I229" s="9"/>
      <c r="J229" s="9"/>
      <c r="K229" s="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7"/>
      <c r="B230" s="4"/>
      <c r="C230" s="4"/>
      <c r="D230" s="3"/>
      <c r="E230" s="7"/>
      <c r="F230" s="7"/>
      <c r="G230" s="7"/>
      <c r="H230" s="4"/>
      <c r="I230" s="9"/>
      <c r="J230" s="9"/>
      <c r="K230" s="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7"/>
      <c r="B231" s="4"/>
      <c r="C231" s="4"/>
      <c r="D231" s="3"/>
      <c r="E231" s="7"/>
      <c r="F231" s="7"/>
      <c r="G231" s="7"/>
      <c r="H231" s="4"/>
      <c r="I231" s="9"/>
      <c r="J231" s="9"/>
      <c r="K231" s="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7"/>
      <c r="B232" s="4"/>
      <c r="C232" s="4"/>
      <c r="D232" s="3"/>
      <c r="E232" s="7"/>
      <c r="F232" s="7"/>
      <c r="G232" s="7"/>
      <c r="H232" s="4"/>
      <c r="I232" s="9"/>
      <c r="J232" s="9"/>
      <c r="K232" s="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7"/>
      <c r="B233" s="4"/>
      <c r="C233" s="4"/>
      <c r="D233" s="3"/>
      <c r="E233" s="7"/>
      <c r="F233" s="7"/>
      <c r="G233" s="7"/>
      <c r="H233" s="4"/>
      <c r="I233" s="9"/>
      <c r="J233" s="9"/>
      <c r="K233" s="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7"/>
      <c r="B234" s="4"/>
      <c r="C234" s="4"/>
      <c r="D234" s="3"/>
      <c r="E234" s="7"/>
      <c r="F234" s="7"/>
      <c r="G234" s="7"/>
      <c r="H234" s="4"/>
      <c r="I234" s="9"/>
      <c r="J234" s="9"/>
      <c r="K234" s="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7"/>
      <c r="B235" s="4"/>
      <c r="C235" s="4"/>
      <c r="D235" s="3"/>
      <c r="E235" s="7"/>
      <c r="F235" s="7"/>
      <c r="G235" s="7"/>
      <c r="H235" s="4"/>
      <c r="I235" s="9"/>
      <c r="J235" s="9"/>
      <c r="K235" s="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7"/>
      <c r="B236" s="4"/>
      <c r="C236" s="4"/>
      <c r="D236" s="3"/>
      <c r="E236" s="7"/>
      <c r="F236" s="7"/>
      <c r="G236" s="7"/>
      <c r="H236" s="4"/>
      <c r="I236" s="9"/>
      <c r="J236" s="9"/>
      <c r="K236" s="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7"/>
      <c r="B237" s="4"/>
      <c r="C237" s="4"/>
      <c r="D237" s="3"/>
      <c r="E237" s="7"/>
      <c r="F237" s="7"/>
      <c r="G237" s="7"/>
      <c r="H237" s="4"/>
      <c r="I237" s="9"/>
      <c r="J237" s="9"/>
      <c r="K237" s="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7"/>
      <c r="B238" s="4"/>
      <c r="C238" s="4"/>
      <c r="D238" s="3"/>
      <c r="E238" s="7"/>
      <c r="F238" s="7"/>
      <c r="G238" s="7"/>
      <c r="H238" s="4"/>
      <c r="I238" s="9"/>
      <c r="J238" s="9"/>
      <c r="K238" s="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7"/>
      <c r="B239" s="4"/>
      <c r="C239" s="4"/>
      <c r="D239" s="3"/>
      <c r="E239" s="7"/>
      <c r="F239" s="7"/>
      <c r="G239" s="7"/>
      <c r="H239" s="4"/>
      <c r="I239" s="9"/>
      <c r="J239" s="9"/>
      <c r="K239" s="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7"/>
      <c r="B240" s="4"/>
      <c r="C240" s="4"/>
      <c r="D240" s="3"/>
      <c r="E240" s="7"/>
      <c r="F240" s="7"/>
      <c r="G240" s="7"/>
      <c r="H240" s="4"/>
      <c r="I240" s="9"/>
      <c r="J240" s="9"/>
      <c r="K240" s="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7"/>
      <c r="B241" s="4"/>
      <c r="C241" s="4"/>
      <c r="D241" s="3"/>
      <c r="E241" s="7"/>
      <c r="F241" s="7"/>
      <c r="G241" s="7"/>
      <c r="H241" s="4"/>
      <c r="I241" s="9"/>
      <c r="J241" s="9"/>
      <c r="K241" s="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7"/>
      <c r="B242" s="4"/>
      <c r="C242" s="4"/>
      <c r="D242" s="3"/>
      <c r="E242" s="7"/>
      <c r="F242" s="7"/>
      <c r="G242" s="7"/>
      <c r="H242" s="4"/>
      <c r="I242" s="9"/>
      <c r="J242" s="9"/>
      <c r="K242" s="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7"/>
      <c r="B243" s="4"/>
      <c r="C243" s="4"/>
      <c r="D243" s="3"/>
      <c r="E243" s="7"/>
      <c r="F243" s="7"/>
      <c r="G243" s="7"/>
      <c r="H243" s="4"/>
      <c r="I243" s="9"/>
      <c r="J243" s="9"/>
      <c r="K243" s="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7"/>
      <c r="B244" s="4"/>
      <c r="C244" s="4"/>
      <c r="D244" s="3"/>
      <c r="E244" s="7"/>
      <c r="F244" s="7"/>
      <c r="G244" s="7"/>
      <c r="H244" s="4"/>
      <c r="I244" s="9"/>
      <c r="J244" s="9"/>
      <c r="K244" s="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7"/>
      <c r="B245" s="4"/>
      <c r="C245" s="4"/>
      <c r="D245" s="3"/>
      <c r="E245" s="7"/>
      <c r="F245" s="7"/>
      <c r="G245" s="7"/>
      <c r="H245" s="4"/>
      <c r="I245" s="9"/>
      <c r="J245" s="9"/>
      <c r="K245" s="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7"/>
      <c r="B246" s="4"/>
      <c r="C246" s="4"/>
      <c r="D246" s="3"/>
      <c r="E246" s="7"/>
      <c r="F246" s="7"/>
      <c r="G246" s="7"/>
      <c r="H246" s="4"/>
      <c r="I246" s="9"/>
      <c r="J246" s="9"/>
      <c r="K246" s="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7"/>
      <c r="B247" s="4"/>
      <c r="C247" s="4"/>
      <c r="D247" s="3"/>
      <c r="E247" s="7"/>
      <c r="F247" s="7"/>
      <c r="G247" s="7"/>
      <c r="H247" s="4"/>
      <c r="I247" s="9"/>
      <c r="J247" s="9"/>
      <c r="K247" s="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7"/>
      <c r="B248" s="4"/>
      <c r="C248" s="4"/>
      <c r="D248" s="3"/>
      <c r="E248" s="7"/>
      <c r="F248" s="7"/>
      <c r="G248" s="7"/>
      <c r="H248" s="4"/>
      <c r="I248" s="9"/>
      <c r="J248" s="9"/>
      <c r="K248" s="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7"/>
      <c r="B249" s="4"/>
      <c r="C249" s="4"/>
      <c r="D249" s="3"/>
      <c r="E249" s="7"/>
      <c r="F249" s="7"/>
      <c r="G249" s="7"/>
      <c r="H249" s="4"/>
      <c r="I249" s="9"/>
      <c r="J249" s="9"/>
      <c r="K249" s="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7"/>
      <c r="B250" s="4"/>
      <c r="C250" s="4"/>
      <c r="D250" s="3"/>
      <c r="E250" s="7"/>
      <c r="F250" s="7"/>
      <c r="G250" s="7"/>
      <c r="H250" s="4"/>
      <c r="I250" s="9"/>
      <c r="J250" s="9"/>
      <c r="K250" s="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7"/>
      <c r="B251" s="4"/>
      <c r="C251" s="4"/>
      <c r="D251" s="3"/>
      <c r="E251" s="7"/>
      <c r="F251" s="7"/>
      <c r="G251" s="7"/>
      <c r="H251" s="4"/>
      <c r="I251" s="9"/>
      <c r="J251" s="9"/>
      <c r="K251" s="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7"/>
      <c r="B252" s="4"/>
      <c r="C252" s="4"/>
      <c r="D252" s="3"/>
      <c r="E252" s="7"/>
      <c r="F252" s="7"/>
      <c r="G252" s="7"/>
      <c r="H252" s="4"/>
      <c r="I252" s="9"/>
      <c r="J252" s="9"/>
      <c r="K252" s="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7"/>
      <c r="B253" s="4"/>
      <c r="C253" s="4"/>
      <c r="D253" s="3"/>
      <c r="E253" s="7"/>
      <c r="F253" s="7"/>
      <c r="G253" s="7"/>
      <c r="H253" s="4"/>
      <c r="I253" s="9"/>
      <c r="J253" s="9"/>
      <c r="K253" s="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7"/>
      <c r="B254" s="4"/>
      <c r="C254" s="4"/>
      <c r="D254" s="3"/>
      <c r="E254" s="7"/>
      <c r="F254" s="7"/>
      <c r="G254" s="7"/>
      <c r="H254" s="4"/>
      <c r="I254" s="9"/>
      <c r="J254" s="9"/>
      <c r="K254" s="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7"/>
      <c r="B255" s="4"/>
      <c r="C255" s="4"/>
      <c r="D255" s="3"/>
      <c r="E255" s="7"/>
      <c r="F255" s="7"/>
      <c r="G255" s="7"/>
      <c r="H255" s="4"/>
      <c r="I255" s="9"/>
      <c r="J255" s="9"/>
      <c r="K255" s="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7"/>
      <c r="B256" s="4"/>
      <c r="C256" s="4"/>
      <c r="D256" s="3"/>
      <c r="E256" s="7"/>
      <c r="F256" s="7"/>
      <c r="G256" s="7"/>
      <c r="H256" s="4"/>
      <c r="I256" s="9"/>
      <c r="J256" s="9"/>
      <c r="K256" s="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7"/>
      <c r="B257" s="4"/>
      <c r="C257" s="4"/>
      <c r="D257" s="3"/>
      <c r="E257" s="7"/>
      <c r="F257" s="7"/>
      <c r="G257" s="7"/>
      <c r="H257" s="4"/>
      <c r="I257" s="9"/>
      <c r="J257" s="9"/>
      <c r="K257" s="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7"/>
      <c r="B258" s="4"/>
      <c r="C258" s="4"/>
      <c r="D258" s="3"/>
      <c r="E258" s="7"/>
      <c r="F258" s="7"/>
      <c r="G258" s="7"/>
      <c r="H258" s="4"/>
      <c r="I258" s="9"/>
      <c r="J258" s="9"/>
      <c r="K258" s="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7"/>
      <c r="B259" s="4"/>
      <c r="C259" s="4"/>
      <c r="D259" s="3"/>
      <c r="E259" s="7"/>
      <c r="F259" s="7"/>
      <c r="G259" s="7"/>
      <c r="H259" s="4"/>
      <c r="I259" s="9"/>
      <c r="J259" s="9"/>
      <c r="K259" s="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7"/>
      <c r="B260" s="4"/>
      <c r="C260" s="4"/>
      <c r="D260" s="3"/>
      <c r="E260" s="7"/>
      <c r="F260" s="7"/>
      <c r="G260" s="7"/>
      <c r="H260" s="4"/>
      <c r="I260" s="9"/>
      <c r="J260" s="9"/>
      <c r="K260" s="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7"/>
      <c r="B261" s="4"/>
      <c r="C261" s="4"/>
      <c r="D261" s="3"/>
      <c r="E261" s="7"/>
      <c r="F261" s="7"/>
      <c r="G261" s="7"/>
      <c r="H261" s="4"/>
      <c r="I261" s="9"/>
      <c r="J261" s="9"/>
      <c r="K261" s="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7"/>
      <c r="B262" s="4"/>
      <c r="C262" s="4"/>
      <c r="D262" s="3"/>
      <c r="E262" s="7"/>
      <c r="F262" s="7"/>
      <c r="G262" s="7"/>
      <c r="H262" s="4"/>
      <c r="I262" s="9"/>
      <c r="J262" s="9"/>
      <c r="K262" s="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7"/>
      <c r="B263" s="4"/>
      <c r="C263" s="4"/>
      <c r="D263" s="3"/>
      <c r="E263" s="7"/>
      <c r="F263" s="7"/>
      <c r="G263" s="7"/>
      <c r="H263" s="4"/>
      <c r="I263" s="9"/>
      <c r="J263" s="9"/>
      <c r="K263" s="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7"/>
      <c r="B264" s="4"/>
      <c r="C264" s="4"/>
      <c r="D264" s="3"/>
      <c r="E264" s="7"/>
      <c r="F264" s="7"/>
      <c r="G264" s="7"/>
      <c r="H264" s="4"/>
      <c r="I264" s="9"/>
      <c r="J264" s="9"/>
      <c r="K264" s="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7"/>
      <c r="B265" s="4"/>
      <c r="C265" s="4"/>
      <c r="D265" s="3"/>
      <c r="E265" s="7"/>
      <c r="F265" s="7"/>
      <c r="G265" s="7"/>
      <c r="H265" s="4"/>
      <c r="I265" s="9"/>
      <c r="J265" s="9"/>
      <c r="K265" s="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7"/>
      <c r="B266" s="4"/>
      <c r="C266" s="4"/>
      <c r="D266" s="3"/>
      <c r="E266" s="7"/>
      <c r="F266" s="7"/>
      <c r="G266" s="7"/>
      <c r="H266" s="4"/>
      <c r="I266" s="9"/>
      <c r="J266" s="9"/>
      <c r="K266" s="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7"/>
      <c r="B267" s="4"/>
      <c r="C267" s="4"/>
      <c r="D267" s="3"/>
      <c r="E267" s="7"/>
      <c r="F267" s="7"/>
      <c r="G267" s="7"/>
      <c r="H267" s="4"/>
      <c r="I267" s="9"/>
      <c r="J267" s="9"/>
      <c r="K267" s="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7"/>
      <c r="B268" s="4"/>
      <c r="C268" s="4"/>
      <c r="D268" s="3"/>
      <c r="E268" s="7"/>
      <c r="F268" s="7"/>
      <c r="G268" s="7"/>
      <c r="H268" s="4"/>
      <c r="I268" s="9"/>
      <c r="J268" s="9"/>
      <c r="K268" s="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7"/>
      <c r="B269" s="4"/>
      <c r="C269" s="4"/>
      <c r="D269" s="3"/>
      <c r="E269" s="7"/>
      <c r="F269" s="7"/>
      <c r="G269" s="7"/>
      <c r="H269" s="4"/>
      <c r="I269" s="9"/>
      <c r="J269" s="9"/>
      <c r="K269" s="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7"/>
      <c r="B270" s="4"/>
      <c r="C270" s="4"/>
      <c r="D270" s="3"/>
      <c r="E270" s="7"/>
      <c r="F270" s="7"/>
      <c r="G270" s="7"/>
      <c r="H270" s="4"/>
      <c r="I270" s="9"/>
      <c r="J270" s="9"/>
      <c r="K270" s="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7"/>
      <c r="B271" s="4"/>
      <c r="C271" s="4"/>
      <c r="D271" s="3"/>
      <c r="E271" s="7"/>
      <c r="F271" s="7"/>
      <c r="G271" s="7"/>
      <c r="H271" s="4"/>
      <c r="I271" s="9"/>
      <c r="J271" s="9"/>
      <c r="K271" s="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7"/>
      <c r="B272" s="4"/>
      <c r="C272" s="4"/>
      <c r="D272" s="3"/>
      <c r="E272" s="7"/>
      <c r="F272" s="7"/>
      <c r="G272" s="7"/>
      <c r="H272" s="4"/>
      <c r="I272" s="9"/>
      <c r="J272" s="9"/>
      <c r="K272" s="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7"/>
      <c r="B273" s="4"/>
      <c r="C273" s="4"/>
      <c r="D273" s="3"/>
      <c r="E273" s="7"/>
      <c r="F273" s="7"/>
      <c r="G273" s="7"/>
      <c r="H273" s="4"/>
      <c r="I273" s="9"/>
      <c r="J273" s="9"/>
      <c r="K273" s="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7"/>
      <c r="B274" s="4"/>
      <c r="C274" s="4"/>
      <c r="D274" s="3"/>
      <c r="E274" s="7"/>
      <c r="F274" s="7"/>
      <c r="G274" s="7"/>
      <c r="H274" s="4"/>
      <c r="I274" s="9"/>
      <c r="J274" s="9"/>
      <c r="K274" s="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7"/>
      <c r="B275" s="4"/>
      <c r="C275" s="4"/>
      <c r="D275" s="3"/>
      <c r="E275" s="7"/>
      <c r="F275" s="7"/>
      <c r="G275" s="7"/>
      <c r="H275" s="4"/>
      <c r="I275" s="9"/>
      <c r="J275" s="9"/>
      <c r="K275" s="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7"/>
      <c r="B276" s="4"/>
      <c r="C276" s="4"/>
      <c r="D276" s="3"/>
      <c r="E276" s="7"/>
      <c r="F276" s="7"/>
      <c r="G276" s="7"/>
      <c r="H276" s="4"/>
      <c r="I276" s="9"/>
      <c r="J276" s="9"/>
      <c r="K276" s="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7"/>
      <c r="B277" s="4"/>
      <c r="C277" s="4"/>
      <c r="D277" s="3"/>
      <c r="E277" s="7"/>
      <c r="F277" s="7"/>
      <c r="G277" s="7"/>
      <c r="H277" s="4"/>
      <c r="I277" s="9"/>
      <c r="J277" s="9"/>
      <c r="K277" s="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7"/>
      <c r="B278" s="4"/>
      <c r="C278" s="4"/>
      <c r="D278" s="3"/>
      <c r="E278" s="7"/>
      <c r="F278" s="7"/>
      <c r="G278" s="7"/>
      <c r="H278" s="4"/>
      <c r="I278" s="9"/>
      <c r="J278" s="9"/>
      <c r="K278" s="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7"/>
      <c r="B279" s="4"/>
      <c r="C279" s="4"/>
      <c r="D279" s="3"/>
      <c r="E279" s="7"/>
      <c r="F279" s="7"/>
      <c r="G279" s="7"/>
      <c r="H279" s="4"/>
      <c r="I279" s="9"/>
      <c r="J279" s="9"/>
      <c r="K279" s="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7"/>
      <c r="B280" s="4"/>
      <c r="C280" s="4"/>
      <c r="D280" s="3"/>
      <c r="E280" s="7"/>
      <c r="F280" s="7"/>
      <c r="G280" s="7"/>
      <c r="H280" s="4"/>
      <c r="I280" s="9"/>
      <c r="J280" s="9"/>
      <c r="K280" s="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7"/>
      <c r="B281" s="4"/>
      <c r="C281" s="4"/>
      <c r="D281" s="3"/>
      <c r="E281" s="7"/>
      <c r="F281" s="7"/>
      <c r="G281" s="7"/>
      <c r="H281" s="4"/>
      <c r="I281" s="9"/>
      <c r="J281" s="9"/>
      <c r="K281" s="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7"/>
      <c r="B282" s="4"/>
      <c r="C282" s="4"/>
      <c r="D282" s="3"/>
      <c r="E282" s="7"/>
      <c r="F282" s="7"/>
      <c r="G282" s="7"/>
      <c r="H282" s="4"/>
      <c r="I282" s="9"/>
      <c r="J282" s="9"/>
      <c r="K282" s="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7"/>
      <c r="B283" s="4"/>
      <c r="C283" s="4"/>
      <c r="D283" s="3"/>
      <c r="E283" s="7"/>
      <c r="F283" s="7"/>
      <c r="G283" s="7"/>
      <c r="H283" s="4"/>
      <c r="I283" s="9"/>
      <c r="J283" s="9"/>
      <c r="K283" s="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7"/>
      <c r="B284" s="4"/>
      <c r="C284" s="4"/>
      <c r="D284" s="3"/>
      <c r="E284" s="7"/>
      <c r="F284" s="7"/>
      <c r="G284" s="7"/>
      <c r="H284" s="4"/>
      <c r="I284" s="9"/>
      <c r="J284" s="9"/>
      <c r="K284" s="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7"/>
      <c r="B285" s="4"/>
      <c r="C285" s="4"/>
      <c r="D285" s="3"/>
      <c r="E285" s="7"/>
      <c r="F285" s="7"/>
      <c r="G285" s="7"/>
      <c r="H285" s="4"/>
      <c r="I285" s="9"/>
      <c r="J285" s="9"/>
      <c r="K285" s="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7"/>
      <c r="B286" s="4"/>
      <c r="C286" s="4"/>
      <c r="D286" s="3"/>
      <c r="E286" s="7"/>
      <c r="F286" s="7"/>
      <c r="G286" s="7"/>
      <c r="H286" s="4"/>
      <c r="I286" s="9"/>
      <c r="J286" s="9"/>
      <c r="K286" s="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7"/>
      <c r="B287" s="4"/>
      <c r="C287" s="4"/>
      <c r="D287" s="3"/>
      <c r="E287" s="7"/>
      <c r="F287" s="7"/>
      <c r="G287" s="7"/>
      <c r="H287" s="4"/>
      <c r="I287" s="9"/>
      <c r="J287" s="9"/>
      <c r="K287" s="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7"/>
      <c r="B288" s="4"/>
      <c r="C288" s="4"/>
      <c r="D288" s="3"/>
      <c r="E288" s="7"/>
      <c r="F288" s="7"/>
      <c r="G288" s="7"/>
      <c r="H288" s="4"/>
      <c r="I288" s="9"/>
      <c r="J288" s="9"/>
      <c r="K288" s="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7"/>
      <c r="B289" s="4"/>
      <c r="C289" s="4"/>
      <c r="D289" s="3"/>
      <c r="E289" s="7"/>
      <c r="F289" s="7"/>
      <c r="G289" s="7"/>
      <c r="H289" s="4"/>
      <c r="I289" s="9"/>
      <c r="J289" s="9"/>
      <c r="K289" s="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7"/>
      <c r="B290" s="4"/>
      <c r="C290" s="4"/>
      <c r="D290" s="3"/>
      <c r="E290" s="7"/>
      <c r="F290" s="7"/>
      <c r="G290" s="7"/>
      <c r="H290" s="4"/>
      <c r="I290" s="9"/>
      <c r="J290" s="9"/>
      <c r="K290" s="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7"/>
      <c r="B291" s="4"/>
      <c r="C291" s="4"/>
      <c r="D291" s="3"/>
      <c r="E291" s="7"/>
      <c r="F291" s="7"/>
      <c r="G291" s="7"/>
      <c r="H291" s="4"/>
      <c r="I291" s="9"/>
      <c r="J291" s="9"/>
      <c r="K291" s="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7"/>
      <c r="B292" s="4"/>
      <c r="C292" s="4"/>
      <c r="D292" s="3"/>
      <c r="E292" s="7"/>
      <c r="F292" s="7"/>
      <c r="G292" s="7"/>
      <c r="H292" s="4"/>
      <c r="I292" s="9"/>
      <c r="J292" s="9"/>
      <c r="K292" s="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7"/>
      <c r="B293" s="4"/>
      <c r="C293" s="4"/>
      <c r="D293" s="3"/>
      <c r="E293" s="7"/>
      <c r="F293" s="7"/>
      <c r="G293" s="7"/>
      <c r="H293" s="4"/>
      <c r="I293" s="9"/>
      <c r="J293" s="9"/>
      <c r="K293" s="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7"/>
      <c r="B294" s="4"/>
      <c r="C294" s="4"/>
      <c r="D294" s="3"/>
      <c r="E294" s="7"/>
      <c r="F294" s="7"/>
      <c r="G294" s="7"/>
      <c r="H294" s="4"/>
      <c r="I294" s="9"/>
      <c r="J294" s="9"/>
      <c r="K294" s="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7"/>
      <c r="B295" s="4"/>
      <c r="C295" s="4"/>
      <c r="D295" s="3"/>
      <c r="E295" s="7"/>
      <c r="F295" s="7"/>
      <c r="G295" s="7"/>
      <c r="H295" s="4"/>
      <c r="I295" s="9"/>
      <c r="J295" s="9"/>
      <c r="K295" s="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7"/>
      <c r="B296" s="4"/>
      <c r="C296" s="4"/>
      <c r="D296" s="3"/>
      <c r="E296" s="7"/>
      <c r="F296" s="7"/>
      <c r="G296" s="7"/>
      <c r="H296" s="4"/>
      <c r="I296" s="9"/>
      <c r="J296" s="9"/>
      <c r="K296" s="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7"/>
      <c r="B297" s="4"/>
      <c r="C297" s="4"/>
      <c r="D297" s="3"/>
      <c r="E297" s="7"/>
      <c r="F297" s="7"/>
      <c r="G297" s="7"/>
      <c r="H297" s="4"/>
      <c r="I297" s="9"/>
      <c r="J297" s="9"/>
      <c r="K297" s="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7"/>
      <c r="B298" s="4"/>
      <c r="C298" s="4"/>
      <c r="D298" s="3"/>
      <c r="E298" s="7"/>
      <c r="F298" s="7"/>
      <c r="G298" s="7"/>
      <c r="H298" s="4"/>
      <c r="I298" s="9"/>
      <c r="J298" s="9"/>
      <c r="K298" s="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7"/>
      <c r="B299" s="4"/>
      <c r="C299" s="4"/>
      <c r="D299" s="3"/>
      <c r="E299" s="7"/>
      <c r="F299" s="7"/>
      <c r="G299" s="7"/>
      <c r="H299" s="4"/>
      <c r="I299" s="9"/>
      <c r="J299" s="9"/>
      <c r="K299" s="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7"/>
      <c r="B300" s="4"/>
      <c r="C300" s="4"/>
      <c r="D300" s="3"/>
      <c r="E300" s="7"/>
      <c r="F300" s="7"/>
      <c r="G300" s="7"/>
      <c r="H300" s="4"/>
      <c r="I300" s="9"/>
      <c r="J300" s="9"/>
      <c r="K300" s="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7"/>
      <c r="B301" s="4"/>
      <c r="C301" s="4"/>
      <c r="D301" s="3"/>
      <c r="E301" s="7"/>
      <c r="F301" s="7"/>
      <c r="G301" s="7"/>
      <c r="H301" s="4"/>
      <c r="I301" s="9"/>
      <c r="J301" s="9"/>
      <c r="K301" s="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7"/>
      <c r="B302" s="4"/>
      <c r="C302" s="4"/>
      <c r="D302" s="3"/>
      <c r="E302" s="7"/>
      <c r="F302" s="7"/>
      <c r="G302" s="7"/>
      <c r="H302" s="4"/>
      <c r="I302" s="9"/>
      <c r="J302" s="9"/>
      <c r="K302" s="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7"/>
      <c r="B303" s="4"/>
      <c r="C303" s="4"/>
      <c r="D303" s="3"/>
      <c r="E303" s="7"/>
      <c r="F303" s="7"/>
      <c r="G303" s="7"/>
      <c r="H303" s="4"/>
      <c r="I303" s="9"/>
      <c r="J303" s="9"/>
      <c r="K303" s="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7"/>
      <c r="B304" s="4"/>
      <c r="C304" s="4"/>
      <c r="D304" s="3"/>
      <c r="E304" s="7"/>
      <c r="F304" s="7"/>
      <c r="G304" s="7"/>
      <c r="H304" s="4"/>
      <c r="I304" s="9"/>
      <c r="J304" s="9"/>
      <c r="K304" s="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7"/>
      <c r="B305" s="4"/>
      <c r="C305" s="4"/>
      <c r="D305" s="3"/>
      <c r="E305" s="7"/>
      <c r="F305" s="7"/>
      <c r="G305" s="7"/>
      <c r="H305" s="4"/>
      <c r="I305" s="9"/>
      <c r="J305" s="9"/>
      <c r="K305" s="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7"/>
      <c r="B306" s="4"/>
      <c r="C306" s="4"/>
      <c r="D306" s="3"/>
      <c r="E306" s="7"/>
      <c r="F306" s="7"/>
      <c r="G306" s="7"/>
      <c r="H306" s="4"/>
      <c r="I306" s="9"/>
      <c r="J306" s="9"/>
      <c r="K306" s="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7"/>
      <c r="B307" s="4"/>
      <c r="C307" s="4"/>
      <c r="D307" s="3"/>
      <c r="E307" s="7"/>
      <c r="F307" s="7"/>
      <c r="G307" s="7"/>
      <c r="H307" s="4"/>
      <c r="I307" s="9"/>
      <c r="J307" s="9"/>
      <c r="K307" s="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7"/>
      <c r="B308" s="4"/>
      <c r="C308" s="4"/>
      <c r="D308" s="3"/>
      <c r="E308" s="7"/>
      <c r="F308" s="7"/>
      <c r="G308" s="7"/>
      <c r="H308" s="4"/>
      <c r="I308" s="9"/>
      <c r="J308" s="9"/>
      <c r="K308" s="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7"/>
      <c r="B309" s="4"/>
      <c r="C309" s="4"/>
      <c r="D309" s="3"/>
      <c r="E309" s="7"/>
      <c r="F309" s="7"/>
      <c r="G309" s="7"/>
      <c r="H309" s="4"/>
      <c r="I309" s="9"/>
      <c r="J309" s="9"/>
      <c r="K309" s="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7"/>
      <c r="B310" s="4"/>
      <c r="C310" s="4"/>
      <c r="D310" s="3"/>
      <c r="E310" s="7"/>
      <c r="F310" s="7"/>
      <c r="G310" s="7"/>
      <c r="H310" s="4"/>
      <c r="I310" s="9"/>
      <c r="J310" s="9"/>
      <c r="K310" s="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7"/>
      <c r="B311" s="4"/>
      <c r="C311" s="4"/>
      <c r="D311" s="3"/>
      <c r="E311" s="7"/>
      <c r="F311" s="7"/>
      <c r="G311" s="7"/>
      <c r="H311" s="4"/>
      <c r="I311" s="9"/>
      <c r="J311" s="9"/>
      <c r="K311" s="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7"/>
      <c r="B312" s="4"/>
      <c r="C312" s="4"/>
      <c r="D312" s="3"/>
      <c r="E312" s="7"/>
      <c r="F312" s="7"/>
      <c r="G312" s="7"/>
      <c r="H312" s="4"/>
      <c r="I312" s="9"/>
      <c r="J312" s="9"/>
      <c r="K312" s="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7"/>
      <c r="B313" s="4"/>
      <c r="C313" s="4"/>
      <c r="D313" s="3"/>
      <c r="E313" s="7"/>
      <c r="F313" s="7"/>
      <c r="G313" s="7"/>
      <c r="H313" s="4"/>
      <c r="I313" s="9"/>
      <c r="J313" s="9"/>
      <c r="K313" s="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7"/>
      <c r="B314" s="4"/>
      <c r="C314" s="4"/>
      <c r="D314" s="3"/>
      <c r="E314" s="7"/>
      <c r="F314" s="7"/>
      <c r="G314" s="7"/>
      <c r="H314" s="4"/>
      <c r="I314" s="9"/>
      <c r="J314" s="9"/>
      <c r="K314" s="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7"/>
      <c r="B315" s="4"/>
      <c r="C315" s="4"/>
      <c r="D315" s="3"/>
      <c r="E315" s="7"/>
      <c r="F315" s="7"/>
      <c r="G315" s="7"/>
      <c r="H315" s="4"/>
      <c r="I315" s="9"/>
      <c r="J315" s="9"/>
      <c r="K315" s="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7"/>
      <c r="B316" s="4"/>
      <c r="C316" s="4"/>
      <c r="D316" s="3"/>
      <c r="E316" s="7"/>
      <c r="F316" s="7"/>
      <c r="G316" s="7"/>
      <c r="H316" s="4"/>
      <c r="I316" s="9"/>
      <c r="J316" s="9"/>
      <c r="K316" s="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7"/>
      <c r="B317" s="4"/>
      <c r="C317" s="4"/>
      <c r="D317" s="3"/>
      <c r="E317" s="7"/>
      <c r="F317" s="7"/>
      <c r="G317" s="7"/>
      <c r="H317" s="4"/>
      <c r="I317" s="9"/>
      <c r="J317" s="9"/>
      <c r="K317" s="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7"/>
      <c r="B318" s="4"/>
      <c r="C318" s="4"/>
      <c r="D318" s="3"/>
      <c r="E318" s="7"/>
      <c r="F318" s="7"/>
      <c r="G318" s="7"/>
      <c r="H318" s="4"/>
      <c r="I318" s="9"/>
      <c r="J318" s="9"/>
      <c r="K318" s="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7"/>
      <c r="B319" s="4"/>
      <c r="C319" s="4"/>
      <c r="D319" s="3"/>
      <c r="E319" s="7"/>
      <c r="F319" s="7"/>
      <c r="G319" s="7"/>
      <c r="H319" s="4"/>
      <c r="I319" s="9"/>
      <c r="J319" s="9"/>
      <c r="K319" s="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7"/>
      <c r="B320" s="4"/>
      <c r="C320" s="4"/>
      <c r="D320" s="3"/>
      <c r="E320" s="7"/>
      <c r="F320" s="7"/>
      <c r="G320" s="7"/>
      <c r="H320" s="4"/>
      <c r="I320" s="9"/>
      <c r="J320" s="9"/>
      <c r="K320" s="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7"/>
      <c r="B321" s="4"/>
      <c r="C321" s="4"/>
      <c r="D321" s="3"/>
      <c r="E321" s="7"/>
      <c r="F321" s="7"/>
      <c r="G321" s="7"/>
      <c r="H321" s="4"/>
      <c r="I321" s="9"/>
      <c r="J321" s="9"/>
      <c r="K321" s="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7"/>
      <c r="B322" s="4"/>
      <c r="C322" s="4"/>
      <c r="D322" s="3"/>
      <c r="E322" s="7"/>
      <c r="F322" s="7"/>
      <c r="G322" s="7"/>
      <c r="H322" s="4"/>
      <c r="I322" s="9"/>
      <c r="J322" s="9"/>
      <c r="K322" s="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7"/>
      <c r="B323" s="4"/>
      <c r="C323" s="4"/>
      <c r="D323" s="3"/>
      <c r="E323" s="7"/>
      <c r="F323" s="7"/>
      <c r="G323" s="7"/>
      <c r="H323" s="4"/>
      <c r="I323" s="9"/>
      <c r="J323" s="9"/>
      <c r="K323" s="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7"/>
      <c r="B324" s="4"/>
      <c r="C324" s="4"/>
      <c r="D324" s="3"/>
      <c r="E324" s="7"/>
      <c r="F324" s="7"/>
      <c r="G324" s="7"/>
      <c r="H324" s="4"/>
      <c r="I324" s="9"/>
      <c r="J324" s="9"/>
      <c r="K324" s="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7"/>
      <c r="B325" s="4"/>
      <c r="C325" s="4"/>
      <c r="D325" s="3"/>
      <c r="E325" s="7"/>
      <c r="F325" s="7"/>
      <c r="G325" s="7"/>
      <c r="H325" s="4"/>
      <c r="I325" s="9"/>
      <c r="J325" s="9"/>
      <c r="K325" s="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7"/>
      <c r="B326" s="4"/>
      <c r="C326" s="4"/>
      <c r="D326" s="3"/>
      <c r="E326" s="7"/>
      <c r="F326" s="7"/>
      <c r="G326" s="7"/>
      <c r="H326" s="4"/>
      <c r="I326" s="9"/>
      <c r="J326" s="9"/>
      <c r="K326" s="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7"/>
      <c r="B327" s="4"/>
      <c r="C327" s="4"/>
      <c r="D327" s="3"/>
      <c r="E327" s="7"/>
      <c r="F327" s="7"/>
      <c r="G327" s="7"/>
      <c r="H327" s="4"/>
      <c r="I327" s="9"/>
      <c r="J327" s="9"/>
      <c r="K327" s="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7"/>
      <c r="B328" s="4"/>
      <c r="C328" s="4"/>
      <c r="D328" s="3"/>
      <c r="E328" s="7"/>
      <c r="F328" s="7"/>
      <c r="G328" s="7"/>
      <c r="H328" s="4"/>
      <c r="I328" s="9"/>
      <c r="J328" s="9"/>
      <c r="K328" s="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7"/>
      <c r="B329" s="4"/>
      <c r="C329" s="4"/>
      <c r="D329" s="3"/>
      <c r="E329" s="7"/>
      <c r="F329" s="7"/>
      <c r="G329" s="7"/>
      <c r="H329" s="4"/>
      <c r="I329" s="9"/>
      <c r="J329" s="9"/>
      <c r="K329" s="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7"/>
      <c r="B330" s="4"/>
      <c r="C330" s="4"/>
      <c r="D330" s="3"/>
      <c r="E330" s="7"/>
      <c r="F330" s="7"/>
      <c r="G330" s="7"/>
      <c r="H330" s="4"/>
      <c r="I330" s="9"/>
      <c r="J330" s="9"/>
      <c r="K330" s="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7"/>
      <c r="B331" s="4"/>
      <c r="C331" s="4"/>
      <c r="D331" s="3"/>
      <c r="E331" s="7"/>
      <c r="F331" s="7"/>
      <c r="G331" s="7"/>
      <c r="H331" s="4"/>
      <c r="I331" s="9"/>
      <c r="J331" s="9"/>
      <c r="K331" s="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7"/>
      <c r="B332" s="4"/>
      <c r="C332" s="4"/>
      <c r="D332" s="3"/>
      <c r="E332" s="7"/>
      <c r="F332" s="7"/>
      <c r="G332" s="7"/>
      <c r="H332" s="4"/>
      <c r="I332" s="9"/>
      <c r="J332" s="9"/>
      <c r="K332" s="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7"/>
      <c r="B333" s="4"/>
      <c r="C333" s="4"/>
      <c r="D333" s="3"/>
      <c r="E333" s="7"/>
      <c r="F333" s="7"/>
      <c r="G333" s="7"/>
      <c r="H333" s="4"/>
      <c r="I333" s="9"/>
      <c r="J333" s="9"/>
      <c r="K333" s="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7"/>
      <c r="B334" s="4"/>
      <c r="C334" s="4"/>
      <c r="D334" s="3"/>
      <c r="E334" s="7"/>
      <c r="F334" s="7"/>
      <c r="G334" s="7"/>
      <c r="H334" s="4"/>
      <c r="I334" s="9"/>
      <c r="J334" s="9"/>
      <c r="K334" s="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7"/>
      <c r="B335" s="4"/>
      <c r="C335" s="4"/>
      <c r="D335" s="3"/>
      <c r="E335" s="7"/>
      <c r="F335" s="7"/>
      <c r="G335" s="7"/>
      <c r="H335" s="4"/>
      <c r="I335" s="9"/>
      <c r="J335" s="9"/>
      <c r="K335" s="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7"/>
      <c r="B336" s="4"/>
      <c r="C336" s="4"/>
      <c r="D336" s="3"/>
      <c r="E336" s="7"/>
      <c r="F336" s="7"/>
      <c r="G336" s="7"/>
      <c r="H336" s="4"/>
      <c r="I336" s="9"/>
      <c r="J336" s="9"/>
      <c r="K336" s="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7"/>
      <c r="B337" s="4"/>
      <c r="C337" s="4"/>
      <c r="D337" s="3"/>
      <c r="E337" s="7"/>
      <c r="F337" s="7"/>
      <c r="G337" s="7"/>
      <c r="H337" s="4"/>
      <c r="I337" s="9"/>
      <c r="J337" s="9"/>
      <c r="K337" s="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7"/>
      <c r="B338" s="4"/>
      <c r="C338" s="4"/>
      <c r="D338" s="3"/>
      <c r="E338" s="7"/>
      <c r="F338" s="7"/>
      <c r="G338" s="7"/>
      <c r="H338" s="4"/>
      <c r="I338" s="9"/>
      <c r="J338" s="9"/>
      <c r="K338" s="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7"/>
      <c r="B339" s="4"/>
      <c r="C339" s="4"/>
      <c r="D339" s="3"/>
      <c r="E339" s="7"/>
      <c r="F339" s="7"/>
      <c r="G339" s="7"/>
      <c r="H339" s="4"/>
      <c r="I339" s="9"/>
      <c r="J339" s="9"/>
      <c r="K339" s="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7"/>
      <c r="B340" s="4"/>
      <c r="C340" s="4"/>
      <c r="D340" s="3"/>
      <c r="E340" s="7"/>
      <c r="F340" s="7"/>
      <c r="G340" s="7"/>
      <c r="H340" s="4"/>
      <c r="I340" s="9"/>
      <c r="J340" s="9"/>
      <c r="K340" s="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7"/>
      <c r="B341" s="4"/>
      <c r="C341" s="4"/>
      <c r="D341" s="3"/>
      <c r="E341" s="7"/>
      <c r="F341" s="7"/>
      <c r="G341" s="7"/>
      <c r="H341" s="4"/>
      <c r="I341" s="9"/>
      <c r="J341" s="9"/>
      <c r="K341" s="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7"/>
      <c r="B342" s="4"/>
      <c r="C342" s="4"/>
      <c r="D342" s="3"/>
      <c r="E342" s="7"/>
      <c r="F342" s="7"/>
      <c r="G342" s="7"/>
      <c r="H342" s="4"/>
      <c r="I342" s="9"/>
      <c r="J342" s="9"/>
      <c r="K342" s="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7"/>
      <c r="B343" s="4"/>
      <c r="C343" s="4"/>
      <c r="D343" s="3"/>
      <c r="E343" s="7"/>
      <c r="F343" s="7"/>
      <c r="G343" s="7"/>
      <c r="H343" s="4"/>
      <c r="I343" s="9"/>
      <c r="J343" s="9"/>
      <c r="K343" s="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7"/>
      <c r="B344" s="4"/>
      <c r="C344" s="4"/>
      <c r="D344" s="3"/>
      <c r="E344" s="7"/>
      <c r="F344" s="7"/>
      <c r="G344" s="7"/>
      <c r="H344" s="4"/>
      <c r="I344" s="9"/>
      <c r="J344" s="9"/>
      <c r="K344" s="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7"/>
      <c r="B345" s="4"/>
      <c r="C345" s="4"/>
      <c r="D345" s="3"/>
      <c r="E345" s="7"/>
      <c r="F345" s="7"/>
      <c r="G345" s="7"/>
      <c r="H345" s="4"/>
      <c r="I345" s="9"/>
      <c r="J345" s="9"/>
      <c r="K345" s="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7"/>
      <c r="B346" s="4"/>
      <c r="C346" s="4"/>
      <c r="D346" s="3"/>
      <c r="E346" s="7"/>
      <c r="F346" s="7"/>
      <c r="G346" s="7"/>
      <c r="H346" s="4"/>
      <c r="I346" s="9"/>
      <c r="J346" s="9"/>
      <c r="K346" s="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7"/>
      <c r="B347" s="4"/>
      <c r="C347" s="4"/>
      <c r="D347" s="3"/>
      <c r="E347" s="7"/>
      <c r="F347" s="7"/>
      <c r="G347" s="7"/>
      <c r="H347" s="4"/>
      <c r="I347" s="9"/>
      <c r="J347" s="9"/>
      <c r="K347" s="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7"/>
      <c r="B348" s="4"/>
      <c r="C348" s="4"/>
      <c r="D348" s="3"/>
      <c r="E348" s="7"/>
      <c r="F348" s="7"/>
      <c r="G348" s="7"/>
      <c r="H348" s="4"/>
      <c r="I348" s="9"/>
      <c r="J348" s="9"/>
      <c r="K348" s="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7"/>
      <c r="B349" s="4"/>
      <c r="C349" s="4"/>
      <c r="D349" s="3"/>
      <c r="E349" s="7"/>
      <c r="F349" s="7"/>
      <c r="G349" s="7"/>
      <c r="H349" s="4"/>
      <c r="I349" s="9"/>
      <c r="J349" s="9"/>
      <c r="K349" s="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7"/>
      <c r="B350" s="4"/>
      <c r="C350" s="4"/>
      <c r="D350" s="3"/>
      <c r="E350" s="7"/>
      <c r="F350" s="7"/>
      <c r="G350" s="7"/>
      <c r="H350" s="4"/>
      <c r="I350" s="9"/>
      <c r="J350" s="9"/>
      <c r="K350" s="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7"/>
      <c r="B351" s="4"/>
      <c r="C351" s="4"/>
      <c r="D351" s="3"/>
      <c r="E351" s="7"/>
      <c r="F351" s="7"/>
      <c r="G351" s="7"/>
      <c r="H351" s="4"/>
      <c r="I351" s="9"/>
      <c r="J351" s="9"/>
      <c r="K351" s="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7"/>
      <c r="B352" s="4"/>
      <c r="C352" s="4"/>
      <c r="D352" s="3"/>
      <c r="E352" s="7"/>
      <c r="F352" s="7"/>
      <c r="G352" s="7"/>
      <c r="H352" s="4"/>
      <c r="I352" s="9"/>
      <c r="J352" s="9"/>
      <c r="K352" s="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7"/>
      <c r="B353" s="4"/>
      <c r="C353" s="4"/>
      <c r="D353" s="3"/>
      <c r="E353" s="7"/>
      <c r="F353" s="7"/>
      <c r="G353" s="7"/>
      <c r="H353" s="4"/>
      <c r="I353" s="9"/>
      <c r="J353" s="9"/>
      <c r="K353" s="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7"/>
      <c r="B354" s="4"/>
      <c r="C354" s="4"/>
      <c r="D354" s="3"/>
      <c r="E354" s="7"/>
      <c r="F354" s="7"/>
      <c r="G354" s="7"/>
      <c r="H354" s="4"/>
      <c r="I354" s="9"/>
      <c r="J354" s="9"/>
      <c r="K354" s="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7"/>
      <c r="B355" s="4"/>
      <c r="C355" s="4"/>
      <c r="D355" s="3"/>
      <c r="E355" s="7"/>
      <c r="F355" s="7"/>
      <c r="G355" s="7"/>
      <c r="H355" s="4"/>
      <c r="I355" s="9"/>
      <c r="J355" s="9"/>
      <c r="K355" s="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7"/>
      <c r="B356" s="4"/>
      <c r="C356" s="4"/>
      <c r="D356" s="3"/>
      <c r="E356" s="7"/>
      <c r="F356" s="7"/>
      <c r="G356" s="7"/>
      <c r="H356" s="4"/>
      <c r="I356" s="9"/>
      <c r="J356" s="9"/>
      <c r="K356" s="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7"/>
      <c r="B357" s="4"/>
      <c r="C357" s="4"/>
      <c r="D357" s="3"/>
      <c r="E357" s="7"/>
      <c r="F357" s="7"/>
      <c r="G357" s="7"/>
      <c r="H357" s="4"/>
      <c r="I357" s="9"/>
      <c r="J357" s="9"/>
      <c r="K357" s="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7"/>
      <c r="B358" s="4"/>
      <c r="C358" s="4"/>
      <c r="D358" s="3"/>
      <c r="E358" s="7"/>
      <c r="F358" s="7"/>
      <c r="G358" s="7"/>
      <c r="H358" s="4"/>
      <c r="I358" s="9"/>
      <c r="J358" s="9"/>
      <c r="K358" s="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7"/>
      <c r="B359" s="4"/>
      <c r="C359" s="4"/>
      <c r="D359" s="3"/>
      <c r="E359" s="7"/>
      <c r="F359" s="7"/>
      <c r="G359" s="7"/>
      <c r="H359" s="4"/>
      <c r="I359" s="9"/>
      <c r="J359" s="9"/>
      <c r="K359" s="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7"/>
      <c r="B360" s="4"/>
      <c r="C360" s="4"/>
      <c r="D360" s="3"/>
      <c r="E360" s="7"/>
      <c r="F360" s="7"/>
      <c r="G360" s="7"/>
      <c r="H360" s="4"/>
      <c r="I360" s="9"/>
      <c r="J360" s="9"/>
      <c r="K360" s="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7"/>
      <c r="B361" s="4"/>
      <c r="C361" s="4"/>
      <c r="D361" s="3"/>
      <c r="E361" s="7"/>
      <c r="F361" s="7"/>
      <c r="G361" s="7"/>
      <c r="H361" s="4"/>
      <c r="I361" s="9"/>
      <c r="J361" s="9"/>
      <c r="K361" s="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7"/>
      <c r="B362" s="4"/>
      <c r="C362" s="4"/>
      <c r="D362" s="3"/>
      <c r="E362" s="7"/>
      <c r="F362" s="7"/>
      <c r="G362" s="7"/>
      <c r="H362" s="4"/>
      <c r="I362" s="9"/>
      <c r="J362" s="9"/>
      <c r="K362" s="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7"/>
      <c r="B363" s="4"/>
      <c r="C363" s="4"/>
      <c r="D363" s="3"/>
      <c r="E363" s="7"/>
      <c r="F363" s="7"/>
      <c r="G363" s="7"/>
      <c r="H363" s="4"/>
      <c r="I363" s="9"/>
      <c r="J363" s="9"/>
      <c r="K363" s="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7"/>
      <c r="B364" s="4"/>
      <c r="C364" s="4"/>
      <c r="D364" s="3"/>
      <c r="E364" s="7"/>
      <c r="F364" s="7"/>
      <c r="G364" s="7"/>
      <c r="H364" s="4"/>
      <c r="I364" s="9"/>
      <c r="J364" s="9"/>
      <c r="K364" s="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7"/>
      <c r="B365" s="4"/>
      <c r="C365" s="4"/>
      <c r="D365" s="3"/>
      <c r="E365" s="7"/>
      <c r="F365" s="7"/>
      <c r="G365" s="7"/>
      <c r="H365" s="4"/>
      <c r="I365" s="9"/>
      <c r="J365" s="9"/>
      <c r="K365" s="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7"/>
      <c r="B366" s="4"/>
      <c r="C366" s="4"/>
      <c r="D366" s="3"/>
      <c r="E366" s="7"/>
      <c r="F366" s="7"/>
      <c r="G366" s="7"/>
      <c r="H366" s="4"/>
      <c r="I366" s="9"/>
      <c r="J366" s="9"/>
      <c r="K366" s="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7"/>
      <c r="B367" s="4"/>
      <c r="C367" s="4"/>
      <c r="D367" s="3"/>
      <c r="E367" s="7"/>
      <c r="F367" s="7"/>
      <c r="G367" s="7"/>
      <c r="H367" s="4"/>
      <c r="I367" s="9"/>
      <c r="J367" s="9"/>
      <c r="K367" s="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7"/>
      <c r="B368" s="4"/>
      <c r="C368" s="4"/>
      <c r="D368" s="3"/>
      <c r="E368" s="7"/>
      <c r="F368" s="7"/>
      <c r="G368" s="7"/>
      <c r="H368" s="4"/>
      <c r="I368" s="9"/>
      <c r="J368" s="9"/>
      <c r="K368" s="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7"/>
      <c r="B369" s="4"/>
      <c r="C369" s="4"/>
      <c r="D369" s="3"/>
      <c r="E369" s="7"/>
      <c r="F369" s="7"/>
      <c r="G369" s="7"/>
      <c r="H369" s="4"/>
      <c r="I369" s="9"/>
      <c r="J369" s="9"/>
      <c r="K369" s="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7"/>
      <c r="B370" s="4"/>
      <c r="C370" s="4"/>
      <c r="D370" s="3"/>
      <c r="E370" s="7"/>
      <c r="F370" s="7"/>
      <c r="G370" s="7"/>
      <c r="H370" s="4"/>
      <c r="I370" s="9"/>
      <c r="J370" s="9"/>
      <c r="K370" s="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7"/>
      <c r="B371" s="4"/>
      <c r="C371" s="4"/>
      <c r="D371" s="3"/>
      <c r="E371" s="7"/>
      <c r="F371" s="7"/>
      <c r="G371" s="7"/>
      <c r="H371" s="4"/>
      <c r="I371" s="9"/>
      <c r="J371" s="9"/>
      <c r="K371" s="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7"/>
      <c r="B372" s="4"/>
      <c r="C372" s="4"/>
      <c r="D372" s="3"/>
      <c r="E372" s="7"/>
      <c r="F372" s="7"/>
      <c r="G372" s="7"/>
      <c r="H372" s="4"/>
      <c r="I372" s="9"/>
      <c r="J372" s="9"/>
      <c r="K372" s="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7"/>
      <c r="B373" s="4"/>
      <c r="C373" s="4"/>
      <c r="D373" s="3"/>
      <c r="E373" s="7"/>
      <c r="F373" s="7"/>
      <c r="G373" s="7"/>
      <c r="H373" s="4"/>
      <c r="I373" s="9"/>
      <c r="J373" s="9"/>
      <c r="K373" s="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7"/>
      <c r="B374" s="4"/>
      <c r="C374" s="4"/>
      <c r="D374" s="3"/>
      <c r="E374" s="7"/>
      <c r="F374" s="7"/>
      <c r="G374" s="7"/>
      <c r="H374" s="4"/>
      <c r="I374" s="9"/>
      <c r="J374" s="9"/>
      <c r="K374" s="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7"/>
      <c r="B375" s="4"/>
      <c r="C375" s="4"/>
      <c r="D375" s="3"/>
      <c r="E375" s="7"/>
      <c r="F375" s="7"/>
      <c r="G375" s="7"/>
      <c r="H375" s="4"/>
      <c r="I375" s="9"/>
      <c r="J375" s="9"/>
      <c r="K375" s="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7"/>
      <c r="B376" s="4"/>
      <c r="C376" s="4"/>
      <c r="D376" s="3"/>
      <c r="E376" s="7"/>
      <c r="F376" s="7"/>
      <c r="G376" s="7"/>
      <c r="H376" s="4"/>
      <c r="I376" s="9"/>
      <c r="J376" s="9"/>
      <c r="K376" s="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7"/>
      <c r="B377" s="4"/>
      <c r="C377" s="4"/>
      <c r="D377" s="3"/>
      <c r="E377" s="7"/>
      <c r="F377" s="7"/>
      <c r="G377" s="7"/>
      <c r="H377" s="4"/>
      <c r="I377" s="9"/>
      <c r="J377" s="9"/>
      <c r="K377" s="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7"/>
      <c r="B378" s="4"/>
      <c r="C378" s="4"/>
      <c r="D378" s="3"/>
      <c r="E378" s="7"/>
      <c r="F378" s="7"/>
      <c r="G378" s="7"/>
      <c r="H378" s="4"/>
      <c r="I378" s="9"/>
      <c r="J378" s="9"/>
      <c r="K378" s="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7"/>
      <c r="B379" s="4"/>
      <c r="C379" s="4"/>
      <c r="D379" s="3"/>
      <c r="E379" s="7"/>
      <c r="F379" s="7"/>
      <c r="G379" s="7"/>
      <c r="H379" s="4"/>
      <c r="I379" s="9"/>
      <c r="J379" s="9"/>
      <c r="K379" s="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7"/>
      <c r="B380" s="4"/>
      <c r="C380" s="4"/>
      <c r="D380" s="3"/>
      <c r="E380" s="7"/>
      <c r="F380" s="7"/>
      <c r="G380" s="7"/>
      <c r="H380" s="4"/>
      <c r="I380" s="9"/>
      <c r="J380" s="9"/>
      <c r="K380" s="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7"/>
      <c r="B381" s="4"/>
      <c r="C381" s="4"/>
      <c r="D381" s="3"/>
      <c r="E381" s="7"/>
      <c r="F381" s="7"/>
      <c r="G381" s="7"/>
      <c r="H381" s="4"/>
      <c r="I381" s="9"/>
      <c r="J381" s="9"/>
      <c r="K381" s="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7"/>
      <c r="B382" s="4"/>
      <c r="C382" s="4"/>
      <c r="D382" s="3"/>
      <c r="E382" s="7"/>
      <c r="F382" s="7"/>
      <c r="G382" s="7"/>
      <c r="H382" s="4"/>
      <c r="I382" s="9"/>
      <c r="J382" s="9"/>
      <c r="K382" s="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7"/>
      <c r="B383" s="4"/>
      <c r="C383" s="4"/>
      <c r="D383" s="3"/>
      <c r="E383" s="7"/>
      <c r="F383" s="7"/>
      <c r="G383" s="7"/>
      <c r="H383" s="4"/>
      <c r="I383" s="9"/>
      <c r="J383" s="9"/>
      <c r="K383" s="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7"/>
      <c r="B384" s="4"/>
      <c r="C384" s="4"/>
      <c r="D384" s="3"/>
      <c r="E384" s="7"/>
      <c r="F384" s="7"/>
      <c r="G384" s="7"/>
      <c r="H384" s="4"/>
      <c r="I384" s="9"/>
      <c r="J384" s="9"/>
      <c r="K384" s="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7"/>
      <c r="B385" s="4"/>
      <c r="C385" s="4"/>
      <c r="D385" s="3"/>
      <c r="E385" s="7"/>
      <c r="F385" s="7"/>
      <c r="G385" s="7"/>
      <c r="H385" s="4"/>
      <c r="I385" s="9"/>
      <c r="J385" s="9"/>
      <c r="K385" s="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7"/>
      <c r="B386" s="4"/>
      <c r="C386" s="4"/>
      <c r="D386" s="3"/>
      <c r="E386" s="7"/>
      <c r="F386" s="7"/>
      <c r="G386" s="7"/>
      <c r="H386" s="4"/>
      <c r="I386" s="9"/>
      <c r="J386" s="9"/>
      <c r="K386" s="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7"/>
      <c r="B387" s="4"/>
      <c r="C387" s="4"/>
      <c r="D387" s="3"/>
      <c r="E387" s="7"/>
      <c r="F387" s="7"/>
      <c r="G387" s="7"/>
      <c r="H387" s="4"/>
      <c r="I387" s="9"/>
      <c r="J387" s="9"/>
      <c r="K387" s="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7"/>
      <c r="B388" s="4"/>
      <c r="C388" s="4"/>
      <c r="D388" s="3"/>
      <c r="E388" s="7"/>
      <c r="F388" s="7"/>
      <c r="G388" s="7"/>
      <c r="H388" s="4"/>
      <c r="I388" s="9"/>
      <c r="J388" s="9"/>
      <c r="K388" s="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7"/>
      <c r="B389" s="4"/>
      <c r="C389" s="4"/>
      <c r="D389" s="3"/>
      <c r="E389" s="7"/>
      <c r="F389" s="7"/>
      <c r="G389" s="7"/>
      <c r="H389" s="4"/>
      <c r="I389" s="9"/>
      <c r="J389" s="9"/>
      <c r="K389" s="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7"/>
      <c r="B390" s="4"/>
      <c r="C390" s="4"/>
      <c r="D390" s="3"/>
      <c r="E390" s="7"/>
      <c r="F390" s="7"/>
      <c r="G390" s="7"/>
      <c r="H390" s="4"/>
      <c r="I390" s="9"/>
      <c r="J390" s="9"/>
      <c r="K390" s="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7"/>
      <c r="B391" s="4"/>
      <c r="C391" s="4"/>
      <c r="D391" s="3"/>
      <c r="E391" s="7"/>
      <c r="F391" s="7"/>
      <c r="G391" s="7"/>
      <c r="H391" s="4"/>
      <c r="I391" s="9"/>
      <c r="J391" s="9"/>
      <c r="K391" s="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7"/>
      <c r="B392" s="4"/>
      <c r="C392" s="4"/>
      <c r="D392" s="3"/>
      <c r="E392" s="7"/>
      <c r="F392" s="7"/>
      <c r="G392" s="7"/>
      <c r="H392" s="4"/>
      <c r="I392" s="9"/>
      <c r="J392" s="9"/>
      <c r="K392" s="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7"/>
      <c r="B393" s="4"/>
      <c r="C393" s="4"/>
      <c r="D393" s="3"/>
      <c r="E393" s="7"/>
      <c r="F393" s="7"/>
      <c r="G393" s="7"/>
      <c r="H393" s="4"/>
      <c r="I393" s="9"/>
      <c r="J393" s="9"/>
      <c r="K393" s="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7"/>
      <c r="B394" s="4"/>
      <c r="C394" s="4"/>
      <c r="D394" s="3"/>
      <c r="E394" s="7"/>
      <c r="F394" s="7"/>
      <c r="G394" s="7"/>
      <c r="H394" s="4"/>
      <c r="I394" s="9"/>
      <c r="J394" s="9"/>
      <c r="K394" s="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7"/>
      <c r="B395" s="4"/>
      <c r="C395" s="4"/>
      <c r="D395" s="3"/>
      <c r="E395" s="7"/>
      <c r="F395" s="7"/>
      <c r="G395" s="7"/>
      <c r="H395" s="4"/>
      <c r="I395" s="9"/>
      <c r="J395" s="9"/>
      <c r="K395" s="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7"/>
      <c r="B396" s="4"/>
      <c r="C396" s="4"/>
      <c r="D396" s="3"/>
      <c r="E396" s="7"/>
      <c r="F396" s="7"/>
      <c r="G396" s="7"/>
      <c r="H396" s="4"/>
      <c r="I396" s="9"/>
      <c r="J396" s="9"/>
      <c r="K396" s="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7"/>
      <c r="B397" s="4"/>
      <c r="C397" s="4"/>
      <c r="D397" s="3"/>
      <c r="E397" s="7"/>
      <c r="F397" s="7"/>
      <c r="G397" s="7"/>
      <c r="H397" s="4"/>
      <c r="I397" s="9"/>
      <c r="J397" s="9"/>
      <c r="K397" s="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7"/>
      <c r="B398" s="4"/>
      <c r="C398" s="4"/>
      <c r="D398" s="3"/>
      <c r="E398" s="7"/>
      <c r="F398" s="7"/>
      <c r="G398" s="7"/>
      <c r="H398" s="4"/>
      <c r="I398" s="9"/>
      <c r="J398" s="9"/>
      <c r="K398" s="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7"/>
      <c r="B399" s="4"/>
      <c r="C399" s="4"/>
      <c r="D399" s="3"/>
      <c r="E399" s="7"/>
      <c r="F399" s="7"/>
      <c r="G399" s="7"/>
      <c r="H399" s="4"/>
      <c r="I399" s="9"/>
      <c r="J399" s="9"/>
      <c r="K399" s="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7"/>
      <c r="B400" s="4"/>
      <c r="C400" s="4"/>
      <c r="D400" s="3"/>
      <c r="E400" s="7"/>
      <c r="F400" s="7"/>
      <c r="G400" s="7"/>
      <c r="H400" s="4"/>
      <c r="I400" s="9"/>
      <c r="J400" s="9"/>
      <c r="K400" s="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7"/>
      <c r="B401" s="4"/>
      <c r="C401" s="4"/>
      <c r="D401" s="3"/>
      <c r="E401" s="7"/>
      <c r="F401" s="7"/>
      <c r="G401" s="7"/>
      <c r="H401" s="4"/>
      <c r="I401" s="9"/>
      <c r="J401" s="9"/>
      <c r="K401" s="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7"/>
      <c r="B402" s="4"/>
      <c r="C402" s="4"/>
      <c r="D402" s="3"/>
      <c r="E402" s="7"/>
      <c r="F402" s="7"/>
      <c r="G402" s="7"/>
      <c r="H402" s="4"/>
      <c r="I402" s="9"/>
      <c r="J402" s="9"/>
      <c r="K402" s="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7"/>
      <c r="B403" s="4"/>
      <c r="C403" s="4"/>
      <c r="D403" s="3"/>
      <c r="E403" s="7"/>
      <c r="F403" s="7"/>
      <c r="G403" s="7"/>
      <c r="H403" s="4"/>
      <c r="I403" s="9"/>
      <c r="J403" s="9"/>
      <c r="K403" s="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7"/>
      <c r="B404" s="4"/>
      <c r="C404" s="4"/>
      <c r="D404" s="3"/>
      <c r="E404" s="7"/>
      <c r="F404" s="7"/>
      <c r="G404" s="7"/>
      <c r="H404" s="4"/>
      <c r="I404" s="9"/>
      <c r="J404" s="9"/>
      <c r="K404" s="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7"/>
      <c r="B405" s="4"/>
      <c r="C405" s="4"/>
      <c r="D405" s="3"/>
      <c r="E405" s="7"/>
      <c r="F405" s="7"/>
      <c r="G405" s="7"/>
      <c r="H405" s="4"/>
      <c r="I405" s="9"/>
      <c r="J405" s="9"/>
      <c r="K405" s="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7"/>
      <c r="B406" s="4"/>
      <c r="C406" s="4"/>
      <c r="D406" s="3"/>
      <c r="E406" s="7"/>
      <c r="F406" s="7"/>
      <c r="G406" s="7"/>
      <c r="H406" s="4"/>
      <c r="I406" s="9"/>
      <c r="J406" s="9"/>
      <c r="K406" s="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7"/>
      <c r="B407" s="4"/>
      <c r="C407" s="4"/>
      <c r="D407" s="3"/>
      <c r="E407" s="7"/>
      <c r="F407" s="7"/>
      <c r="G407" s="7"/>
      <c r="H407" s="4"/>
      <c r="I407" s="9"/>
      <c r="J407" s="9"/>
      <c r="K407" s="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7"/>
      <c r="B408" s="4"/>
      <c r="C408" s="4"/>
      <c r="D408" s="3"/>
      <c r="E408" s="7"/>
      <c r="F408" s="7"/>
      <c r="G408" s="7"/>
      <c r="H408" s="4"/>
      <c r="I408" s="9"/>
      <c r="J408" s="9"/>
      <c r="K408" s="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7"/>
      <c r="B409" s="4"/>
      <c r="C409" s="4"/>
      <c r="D409" s="3"/>
      <c r="E409" s="7"/>
      <c r="F409" s="7"/>
      <c r="G409" s="7"/>
      <c r="H409" s="4"/>
      <c r="I409" s="9"/>
      <c r="J409" s="9"/>
      <c r="K409" s="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7"/>
      <c r="B410" s="4"/>
      <c r="C410" s="4"/>
      <c r="D410" s="3"/>
      <c r="E410" s="7"/>
      <c r="F410" s="7"/>
      <c r="G410" s="7"/>
      <c r="H410" s="4"/>
      <c r="I410" s="9"/>
      <c r="J410" s="9"/>
      <c r="K410" s="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7"/>
      <c r="B411" s="4"/>
      <c r="C411" s="4"/>
      <c r="D411" s="3"/>
      <c r="E411" s="7"/>
      <c r="F411" s="7"/>
      <c r="G411" s="7"/>
      <c r="H411" s="4"/>
      <c r="I411" s="9"/>
      <c r="J411" s="9"/>
      <c r="K411" s="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7"/>
      <c r="B412" s="4"/>
      <c r="C412" s="4"/>
      <c r="D412" s="3"/>
      <c r="E412" s="7"/>
      <c r="F412" s="7"/>
      <c r="G412" s="7"/>
      <c r="H412" s="4"/>
      <c r="I412" s="9"/>
      <c r="J412" s="9"/>
      <c r="K412" s="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7"/>
      <c r="B413" s="4"/>
      <c r="C413" s="4"/>
      <c r="D413" s="3"/>
      <c r="E413" s="7"/>
      <c r="F413" s="7"/>
      <c r="G413" s="7"/>
      <c r="H413" s="4"/>
      <c r="I413" s="9"/>
      <c r="J413" s="9"/>
      <c r="K413" s="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7"/>
      <c r="B414" s="4"/>
      <c r="C414" s="4"/>
      <c r="D414" s="3"/>
      <c r="E414" s="7"/>
      <c r="F414" s="7"/>
      <c r="G414" s="7"/>
      <c r="H414" s="4"/>
      <c r="I414" s="9"/>
      <c r="J414" s="9"/>
      <c r="K414" s="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7"/>
      <c r="B415" s="4"/>
      <c r="C415" s="4"/>
      <c r="D415" s="3"/>
      <c r="E415" s="7"/>
      <c r="F415" s="7"/>
      <c r="G415" s="7"/>
      <c r="H415" s="4"/>
      <c r="I415" s="9"/>
      <c r="J415" s="9"/>
      <c r="K415" s="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7"/>
      <c r="B416" s="4"/>
      <c r="C416" s="4"/>
      <c r="D416" s="3"/>
      <c r="E416" s="7"/>
      <c r="F416" s="7"/>
      <c r="G416" s="7"/>
      <c r="H416" s="4"/>
      <c r="I416" s="9"/>
      <c r="J416" s="9"/>
      <c r="K416" s="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7"/>
      <c r="B417" s="4"/>
      <c r="C417" s="4"/>
      <c r="D417" s="3"/>
      <c r="E417" s="7"/>
      <c r="F417" s="7"/>
      <c r="G417" s="7"/>
      <c r="H417" s="4"/>
      <c r="I417" s="9"/>
      <c r="J417" s="9"/>
      <c r="K417" s="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7"/>
      <c r="B418" s="4"/>
      <c r="C418" s="4"/>
      <c r="D418" s="3"/>
      <c r="E418" s="7"/>
      <c r="F418" s="7"/>
      <c r="G418" s="7"/>
      <c r="H418" s="4"/>
      <c r="I418" s="9"/>
      <c r="J418" s="9"/>
      <c r="K418" s="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7"/>
      <c r="B419" s="4"/>
      <c r="C419" s="4"/>
      <c r="D419" s="3"/>
      <c r="E419" s="7"/>
      <c r="F419" s="7"/>
      <c r="G419" s="7"/>
      <c r="H419" s="4"/>
      <c r="I419" s="9"/>
      <c r="J419" s="9"/>
      <c r="K419" s="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7"/>
      <c r="B420" s="4"/>
      <c r="C420" s="4"/>
      <c r="D420" s="3"/>
      <c r="E420" s="7"/>
      <c r="F420" s="7"/>
      <c r="G420" s="7"/>
      <c r="H420" s="4"/>
      <c r="I420" s="9"/>
      <c r="J420" s="9"/>
      <c r="K420" s="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7"/>
      <c r="B421" s="4"/>
      <c r="C421" s="4"/>
      <c r="D421" s="3"/>
      <c r="E421" s="7"/>
      <c r="F421" s="7"/>
      <c r="G421" s="7"/>
      <c r="H421" s="4"/>
      <c r="I421" s="9"/>
      <c r="J421" s="9"/>
      <c r="K421" s="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7"/>
      <c r="B422" s="4"/>
      <c r="C422" s="4"/>
      <c r="D422" s="3"/>
      <c r="E422" s="7"/>
      <c r="F422" s="7"/>
      <c r="G422" s="7"/>
      <c r="H422" s="4"/>
      <c r="I422" s="9"/>
      <c r="J422" s="9"/>
      <c r="K422" s="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7"/>
      <c r="B423" s="4"/>
      <c r="C423" s="4"/>
      <c r="D423" s="3"/>
      <c r="E423" s="7"/>
      <c r="F423" s="7"/>
      <c r="G423" s="7"/>
      <c r="H423" s="4"/>
      <c r="I423" s="9"/>
      <c r="J423" s="9"/>
      <c r="K423" s="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7"/>
      <c r="B424" s="4"/>
      <c r="C424" s="4"/>
      <c r="D424" s="3"/>
      <c r="E424" s="7"/>
      <c r="F424" s="7"/>
      <c r="G424" s="7"/>
      <c r="H424" s="4"/>
      <c r="I424" s="9"/>
      <c r="J424" s="9"/>
      <c r="K424" s="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7"/>
      <c r="B425" s="4"/>
      <c r="C425" s="4"/>
      <c r="D425" s="3"/>
      <c r="E425" s="7"/>
      <c r="F425" s="7"/>
      <c r="G425" s="7"/>
      <c r="H425" s="4"/>
      <c r="I425" s="9"/>
      <c r="J425" s="9"/>
      <c r="K425" s="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7"/>
      <c r="B426" s="4"/>
      <c r="C426" s="4"/>
      <c r="D426" s="3"/>
      <c r="E426" s="7"/>
      <c r="F426" s="7"/>
      <c r="G426" s="7"/>
      <c r="H426" s="4"/>
      <c r="I426" s="9"/>
      <c r="J426" s="9"/>
      <c r="K426" s="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7"/>
      <c r="B427" s="4"/>
      <c r="C427" s="4"/>
      <c r="D427" s="3"/>
      <c r="E427" s="7"/>
      <c r="F427" s="7"/>
      <c r="G427" s="7"/>
      <c r="H427" s="4"/>
      <c r="I427" s="9"/>
      <c r="J427" s="9"/>
      <c r="K427" s="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7"/>
      <c r="B428" s="4"/>
      <c r="C428" s="4"/>
      <c r="D428" s="3"/>
      <c r="E428" s="7"/>
      <c r="F428" s="7"/>
      <c r="G428" s="7"/>
      <c r="H428" s="4"/>
      <c r="I428" s="9"/>
      <c r="J428" s="9"/>
      <c r="K428" s="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7"/>
      <c r="B429" s="4"/>
      <c r="C429" s="4"/>
      <c r="D429" s="3"/>
      <c r="E429" s="7"/>
      <c r="F429" s="7"/>
      <c r="G429" s="7"/>
      <c r="H429" s="4"/>
      <c r="I429" s="9"/>
      <c r="J429" s="9"/>
      <c r="K429" s="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7"/>
      <c r="B430" s="4"/>
      <c r="C430" s="4"/>
      <c r="D430" s="3"/>
      <c r="E430" s="7"/>
      <c r="F430" s="7"/>
      <c r="G430" s="7"/>
      <c r="H430" s="4"/>
      <c r="I430" s="9"/>
      <c r="J430" s="9"/>
      <c r="K430" s="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7"/>
      <c r="B431" s="4"/>
      <c r="C431" s="4"/>
      <c r="D431" s="3"/>
      <c r="E431" s="7"/>
      <c r="F431" s="7"/>
      <c r="G431" s="7"/>
      <c r="H431" s="4"/>
      <c r="I431" s="9"/>
      <c r="J431" s="9"/>
      <c r="K431" s="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7"/>
      <c r="B432" s="4"/>
      <c r="C432" s="4"/>
      <c r="D432" s="3"/>
      <c r="E432" s="7"/>
      <c r="F432" s="7"/>
      <c r="G432" s="7"/>
      <c r="H432" s="4"/>
      <c r="I432" s="9"/>
      <c r="J432" s="9"/>
      <c r="K432" s="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7"/>
      <c r="B433" s="4"/>
      <c r="C433" s="4"/>
      <c r="D433" s="3"/>
      <c r="E433" s="7"/>
      <c r="F433" s="7"/>
      <c r="G433" s="7"/>
      <c r="H433" s="4"/>
      <c r="I433" s="9"/>
      <c r="J433" s="9"/>
      <c r="K433" s="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7"/>
      <c r="B434" s="4"/>
      <c r="C434" s="4"/>
      <c r="D434" s="3"/>
      <c r="E434" s="7"/>
      <c r="F434" s="7"/>
      <c r="G434" s="7"/>
      <c r="H434" s="4"/>
      <c r="I434" s="9"/>
      <c r="J434" s="9"/>
      <c r="K434" s="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7"/>
      <c r="B435" s="4"/>
      <c r="C435" s="4"/>
      <c r="D435" s="3"/>
      <c r="E435" s="7"/>
      <c r="F435" s="7"/>
      <c r="G435" s="7"/>
      <c r="H435" s="4"/>
      <c r="I435" s="9"/>
      <c r="J435" s="9"/>
      <c r="K435" s="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7"/>
      <c r="B436" s="4"/>
      <c r="C436" s="4"/>
      <c r="D436" s="3"/>
      <c r="E436" s="7"/>
      <c r="F436" s="7"/>
      <c r="G436" s="7"/>
      <c r="H436" s="4"/>
      <c r="I436" s="9"/>
      <c r="J436" s="9"/>
      <c r="K436" s="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7"/>
      <c r="B437" s="4"/>
      <c r="C437" s="4"/>
      <c r="D437" s="3"/>
      <c r="E437" s="7"/>
      <c r="F437" s="7"/>
      <c r="G437" s="7"/>
      <c r="H437" s="4"/>
      <c r="I437" s="9"/>
      <c r="J437" s="9"/>
      <c r="K437" s="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7"/>
      <c r="B438" s="4"/>
      <c r="C438" s="4"/>
      <c r="D438" s="3"/>
      <c r="E438" s="7"/>
      <c r="F438" s="7"/>
      <c r="G438" s="7"/>
      <c r="H438" s="4"/>
      <c r="I438" s="9"/>
      <c r="J438" s="9"/>
      <c r="K438" s="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7"/>
      <c r="B439" s="4"/>
      <c r="C439" s="4"/>
      <c r="D439" s="3"/>
      <c r="E439" s="7"/>
      <c r="F439" s="7"/>
      <c r="G439" s="7"/>
      <c r="H439" s="4"/>
      <c r="I439" s="9"/>
      <c r="J439" s="9"/>
      <c r="K439" s="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7"/>
      <c r="B440" s="4"/>
      <c r="C440" s="4"/>
      <c r="D440" s="3"/>
      <c r="E440" s="7"/>
      <c r="F440" s="7"/>
      <c r="G440" s="7"/>
      <c r="H440" s="4"/>
      <c r="I440" s="9"/>
      <c r="J440" s="9"/>
      <c r="K440" s="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7"/>
      <c r="B441" s="4"/>
      <c r="C441" s="4"/>
      <c r="D441" s="3"/>
      <c r="E441" s="7"/>
      <c r="F441" s="7"/>
      <c r="G441" s="7"/>
      <c r="H441" s="4"/>
      <c r="I441" s="9"/>
      <c r="J441" s="9"/>
      <c r="K441" s="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7"/>
      <c r="B442" s="4"/>
      <c r="C442" s="4"/>
      <c r="D442" s="3"/>
      <c r="E442" s="7"/>
      <c r="F442" s="7"/>
      <c r="G442" s="7"/>
      <c r="H442" s="4"/>
      <c r="I442" s="9"/>
      <c r="J442" s="9"/>
      <c r="K442" s="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7"/>
      <c r="B443" s="4"/>
      <c r="C443" s="4"/>
      <c r="D443" s="3"/>
      <c r="E443" s="7"/>
      <c r="F443" s="7"/>
      <c r="G443" s="7"/>
      <c r="H443" s="4"/>
      <c r="I443" s="9"/>
      <c r="J443" s="9"/>
      <c r="K443" s="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7"/>
      <c r="B444" s="4"/>
      <c r="C444" s="4"/>
      <c r="D444" s="3"/>
      <c r="E444" s="7"/>
      <c r="F444" s="7"/>
      <c r="G444" s="7"/>
      <c r="H444" s="4"/>
      <c r="I444" s="9"/>
      <c r="J444" s="9"/>
      <c r="K444" s="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7"/>
      <c r="B445" s="4"/>
      <c r="C445" s="4"/>
      <c r="D445" s="3"/>
      <c r="E445" s="7"/>
      <c r="F445" s="7"/>
      <c r="G445" s="7"/>
      <c r="H445" s="4"/>
      <c r="I445" s="9"/>
      <c r="J445" s="9"/>
      <c r="K445" s="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7"/>
      <c r="B446" s="4"/>
      <c r="C446" s="4"/>
      <c r="D446" s="3"/>
      <c r="E446" s="7"/>
      <c r="F446" s="7"/>
      <c r="G446" s="7"/>
      <c r="H446" s="4"/>
      <c r="I446" s="9"/>
      <c r="J446" s="9"/>
      <c r="K446" s="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7"/>
      <c r="B447" s="4"/>
      <c r="C447" s="4"/>
      <c r="D447" s="3"/>
      <c r="E447" s="7"/>
      <c r="F447" s="7"/>
      <c r="G447" s="7"/>
      <c r="H447" s="4"/>
      <c r="I447" s="9"/>
      <c r="J447" s="9"/>
      <c r="K447" s="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7"/>
      <c r="B448" s="4"/>
      <c r="C448" s="4"/>
      <c r="D448" s="3"/>
      <c r="E448" s="7"/>
      <c r="F448" s="7"/>
      <c r="G448" s="7"/>
      <c r="H448" s="4"/>
      <c r="I448" s="9"/>
      <c r="J448" s="9"/>
      <c r="K448" s="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7"/>
      <c r="B449" s="4"/>
      <c r="C449" s="4"/>
      <c r="D449" s="3"/>
      <c r="E449" s="7"/>
      <c r="F449" s="7"/>
      <c r="G449" s="7"/>
      <c r="H449" s="4"/>
      <c r="I449" s="9"/>
      <c r="J449" s="9"/>
      <c r="K449" s="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7"/>
      <c r="B450" s="4"/>
      <c r="C450" s="4"/>
      <c r="D450" s="3"/>
      <c r="E450" s="7"/>
      <c r="F450" s="7"/>
      <c r="G450" s="7"/>
      <c r="H450" s="4"/>
      <c r="I450" s="9"/>
      <c r="J450" s="9"/>
      <c r="K450" s="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7"/>
      <c r="B451" s="4"/>
      <c r="C451" s="4"/>
      <c r="D451" s="3"/>
      <c r="E451" s="7"/>
      <c r="F451" s="7"/>
      <c r="G451" s="7"/>
      <c r="H451" s="4"/>
      <c r="I451" s="9"/>
      <c r="J451" s="9"/>
      <c r="K451" s="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7"/>
      <c r="B452" s="4"/>
      <c r="C452" s="4"/>
      <c r="D452" s="3"/>
      <c r="E452" s="7"/>
      <c r="F452" s="7"/>
      <c r="G452" s="7"/>
      <c r="H452" s="4"/>
      <c r="I452" s="9"/>
      <c r="J452" s="9"/>
      <c r="K452" s="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7"/>
      <c r="B453" s="4"/>
      <c r="C453" s="4"/>
      <c r="D453" s="3"/>
      <c r="E453" s="7"/>
      <c r="F453" s="7"/>
      <c r="G453" s="7"/>
      <c r="H453" s="4"/>
      <c r="I453" s="9"/>
      <c r="J453" s="9"/>
      <c r="K453" s="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7"/>
      <c r="B454" s="4"/>
      <c r="C454" s="4"/>
      <c r="D454" s="3"/>
      <c r="E454" s="7"/>
      <c r="F454" s="7"/>
      <c r="G454" s="7"/>
      <c r="H454" s="4"/>
      <c r="I454" s="9"/>
      <c r="J454" s="9"/>
      <c r="K454" s="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7"/>
      <c r="B455" s="4"/>
      <c r="C455" s="4"/>
      <c r="D455" s="3"/>
      <c r="E455" s="7"/>
      <c r="F455" s="7"/>
      <c r="G455" s="7"/>
      <c r="H455" s="4"/>
      <c r="I455" s="9"/>
      <c r="J455" s="9"/>
      <c r="K455" s="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7"/>
      <c r="B456" s="4"/>
      <c r="C456" s="4"/>
      <c r="D456" s="3"/>
      <c r="E456" s="7"/>
      <c r="F456" s="7"/>
      <c r="G456" s="7"/>
      <c r="H456" s="4"/>
      <c r="I456" s="9"/>
      <c r="J456" s="9"/>
      <c r="K456" s="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7"/>
      <c r="B457" s="4"/>
      <c r="C457" s="4"/>
      <c r="D457" s="3"/>
      <c r="E457" s="7"/>
      <c r="F457" s="7"/>
      <c r="G457" s="7"/>
      <c r="H457" s="4"/>
      <c r="I457" s="9"/>
      <c r="J457" s="9"/>
      <c r="K457" s="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7"/>
      <c r="B458" s="4"/>
      <c r="C458" s="4"/>
      <c r="D458" s="3"/>
      <c r="E458" s="7"/>
      <c r="F458" s="7"/>
      <c r="G458" s="7"/>
      <c r="H458" s="4"/>
      <c r="I458" s="9"/>
      <c r="J458" s="9"/>
      <c r="K458" s="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7"/>
      <c r="B459" s="4"/>
      <c r="C459" s="4"/>
      <c r="D459" s="3"/>
      <c r="E459" s="7"/>
      <c r="F459" s="7"/>
      <c r="G459" s="7"/>
      <c r="H459" s="4"/>
      <c r="I459" s="9"/>
      <c r="J459" s="9"/>
      <c r="K459" s="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7"/>
      <c r="B460" s="4"/>
      <c r="C460" s="4"/>
      <c r="D460" s="3"/>
      <c r="E460" s="7"/>
      <c r="F460" s="7"/>
      <c r="G460" s="7"/>
      <c r="H460" s="4"/>
      <c r="I460" s="9"/>
      <c r="J460" s="9"/>
      <c r="K460" s="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7"/>
      <c r="B461" s="4"/>
      <c r="C461" s="4"/>
      <c r="D461" s="3"/>
      <c r="E461" s="7"/>
      <c r="F461" s="7"/>
      <c r="G461" s="7"/>
      <c r="H461" s="4"/>
      <c r="I461" s="9"/>
      <c r="J461" s="9"/>
      <c r="K461" s="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7"/>
      <c r="B462" s="4"/>
      <c r="C462" s="4"/>
      <c r="D462" s="3"/>
      <c r="E462" s="7"/>
      <c r="F462" s="7"/>
      <c r="G462" s="7"/>
      <c r="H462" s="4"/>
      <c r="I462" s="9"/>
      <c r="J462" s="9"/>
      <c r="K462" s="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7"/>
      <c r="B463" s="4"/>
      <c r="C463" s="4"/>
      <c r="D463" s="3"/>
      <c r="E463" s="7"/>
      <c r="F463" s="7"/>
      <c r="G463" s="7"/>
      <c r="H463" s="4"/>
      <c r="I463" s="9"/>
      <c r="J463" s="9"/>
      <c r="K463" s="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7"/>
      <c r="B464" s="4"/>
      <c r="C464" s="4"/>
      <c r="D464" s="3"/>
      <c r="E464" s="7"/>
      <c r="F464" s="7"/>
      <c r="G464" s="7"/>
      <c r="H464" s="4"/>
      <c r="I464" s="9"/>
      <c r="J464" s="9"/>
      <c r="K464" s="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7"/>
      <c r="B465" s="4"/>
      <c r="C465" s="4"/>
      <c r="D465" s="3"/>
      <c r="E465" s="7"/>
      <c r="F465" s="7"/>
      <c r="G465" s="7"/>
      <c r="H465" s="4"/>
      <c r="I465" s="9"/>
      <c r="J465" s="9"/>
      <c r="K465" s="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7"/>
      <c r="B466" s="4"/>
      <c r="C466" s="4"/>
      <c r="D466" s="3"/>
      <c r="E466" s="7"/>
      <c r="F466" s="7"/>
      <c r="G466" s="7"/>
      <c r="H466" s="4"/>
      <c r="I466" s="9"/>
      <c r="J466" s="9"/>
      <c r="K466" s="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7"/>
      <c r="B467" s="4"/>
      <c r="C467" s="4"/>
      <c r="D467" s="3"/>
      <c r="E467" s="7"/>
      <c r="F467" s="7"/>
      <c r="G467" s="7"/>
      <c r="H467" s="4"/>
      <c r="I467" s="9"/>
      <c r="J467" s="9"/>
      <c r="K467" s="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7"/>
      <c r="B468" s="4"/>
      <c r="C468" s="4"/>
      <c r="D468" s="3"/>
      <c r="E468" s="7"/>
      <c r="F468" s="7"/>
      <c r="G468" s="7"/>
      <c r="H468" s="4"/>
      <c r="I468" s="9"/>
      <c r="J468" s="9"/>
      <c r="K468" s="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7"/>
      <c r="B469" s="4"/>
      <c r="C469" s="4"/>
      <c r="D469" s="3"/>
      <c r="E469" s="7"/>
      <c r="F469" s="7"/>
      <c r="G469" s="7"/>
      <c r="H469" s="4"/>
      <c r="I469" s="9"/>
      <c r="J469" s="9"/>
      <c r="K469" s="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7"/>
      <c r="B470" s="4"/>
      <c r="C470" s="4"/>
      <c r="D470" s="3"/>
      <c r="E470" s="7"/>
      <c r="F470" s="7"/>
      <c r="G470" s="7"/>
      <c r="H470" s="4"/>
      <c r="I470" s="9"/>
      <c r="J470" s="9"/>
      <c r="K470" s="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7"/>
      <c r="B471" s="4"/>
      <c r="C471" s="4"/>
      <c r="D471" s="3"/>
      <c r="E471" s="7"/>
      <c r="F471" s="7"/>
      <c r="G471" s="7"/>
      <c r="H471" s="4"/>
      <c r="I471" s="9"/>
      <c r="J471" s="9"/>
      <c r="K471" s="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7"/>
      <c r="B472" s="4"/>
      <c r="C472" s="4"/>
      <c r="D472" s="3"/>
      <c r="E472" s="7"/>
      <c r="F472" s="7"/>
      <c r="G472" s="7"/>
      <c r="H472" s="4"/>
      <c r="I472" s="9"/>
      <c r="J472" s="9"/>
      <c r="K472" s="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7"/>
      <c r="B473" s="4"/>
      <c r="C473" s="4"/>
      <c r="D473" s="3"/>
      <c r="E473" s="7"/>
      <c r="F473" s="7"/>
      <c r="G473" s="7"/>
      <c r="H473" s="4"/>
      <c r="I473" s="9"/>
      <c r="J473" s="9"/>
      <c r="K473" s="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7"/>
      <c r="B474" s="4"/>
      <c r="C474" s="4"/>
      <c r="D474" s="3"/>
      <c r="E474" s="7"/>
      <c r="F474" s="7"/>
      <c r="G474" s="7"/>
      <c r="H474" s="4"/>
      <c r="I474" s="9"/>
      <c r="J474" s="9"/>
      <c r="K474" s="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7"/>
      <c r="B475" s="4"/>
      <c r="C475" s="4"/>
      <c r="D475" s="3"/>
      <c r="E475" s="7"/>
      <c r="F475" s="7"/>
      <c r="G475" s="7"/>
      <c r="H475" s="4"/>
      <c r="I475" s="9"/>
      <c r="J475" s="9"/>
      <c r="K475" s="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7"/>
      <c r="B476" s="4"/>
      <c r="C476" s="4"/>
      <c r="D476" s="3"/>
      <c r="E476" s="7"/>
      <c r="F476" s="7"/>
      <c r="G476" s="7"/>
      <c r="H476" s="4"/>
      <c r="I476" s="9"/>
      <c r="J476" s="9"/>
      <c r="K476" s="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7"/>
      <c r="B477" s="4"/>
      <c r="C477" s="4"/>
      <c r="D477" s="3"/>
      <c r="E477" s="7"/>
      <c r="F477" s="7"/>
      <c r="G477" s="7"/>
      <c r="H477" s="4"/>
      <c r="I477" s="9"/>
      <c r="J477" s="9"/>
      <c r="K477" s="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7"/>
      <c r="B478" s="4"/>
      <c r="C478" s="4"/>
      <c r="D478" s="3"/>
      <c r="E478" s="7"/>
      <c r="F478" s="7"/>
      <c r="G478" s="7"/>
      <c r="H478" s="4"/>
      <c r="I478" s="9"/>
      <c r="J478" s="9"/>
      <c r="K478" s="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7"/>
      <c r="B479" s="4"/>
      <c r="C479" s="4"/>
      <c r="D479" s="3"/>
      <c r="E479" s="7"/>
      <c r="F479" s="7"/>
      <c r="G479" s="7"/>
      <c r="H479" s="4"/>
      <c r="I479" s="9"/>
      <c r="J479" s="9"/>
      <c r="K479" s="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7"/>
      <c r="B480" s="4"/>
      <c r="C480" s="4"/>
      <c r="D480" s="3"/>
      <c r="E480" s="7"/>
      <c r="F480" s="7"/>
      <c r="G480" s="7"/>
      <c r="H480" s="4"/>
      <c r="I480" s="9"/>
      <c r="J480" s="9"/>
      <c r="K480" s="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7"/>
      <c r="B481" s="4"/>
      <c r="C481" s="4"/>
      <c r="D481" s="3"/>
      <c r="E481" s="7"/>
      <c r="F481" s="7"/>
      <c r="G481" s="7"/>
      <c r="H481" s="4"/>
      <c r="I481" s="9"/>
      <c r="J481" s="9"/>
      <c r="K481" s="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7"/>
      <c r="B482" s="4"/>
      <c r="C482" s="4"/>
      <c r="D482" s="3"/>
      <c r="E482" s="7"/>
      <c r="F482" s="7"/>
      <c r="G482" s="7"/>
      <c r="H482" s="4"/>
      <c r="I482" s="9"/>
      <c r="J482" s="9"/>
      <c r="K482" s="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7"/>
      <c r="B483" s="4"/>
      <c r="C483" s="4"/>
      <c r="D483" s="3"/>
      <c r="E483" s="7"/>
      <c r="F483" s="7"/>
      <c r="G483" s="7"/>
      <c r="H483" s="4"/>
      <c r="I483" s="9"/>
      <c r="J483" s="9"/>
      <c r="K483" s="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7"/>
      <c r="B484" s="4"/>
      <c r="C484" s="4"/>
      <c r="D484" s="3"/>
      <c r="E484" s="7"/>
      <c r="F484" s="7"/>
      <c r="G484" s="7"/>
      <c r="H484" s="4"/>
      <c r="I484" s="9"/>
      <c r="J484" s="9"/>
      <c r="K484" s="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7"/>
      <c r="B485" s="4"/>
      <c r="C485" s="4"/>
      <c r="D485" s="3"/>
      <c r="E485" s="7"/>
      <c r="F485" s="7"/>
      <c r="G485" s="7"/>
      <c r="H485" s="4"/>
      <c r="I485" s="9"/>
      <c r="J485" s="9"/>
      <c r="K485" s="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7"/>
      <c r="B486" s="4"/>
      <c r="C486" s="4"/>
      <c r="D486" s="3"/>
      <c r="E486" s="7"/>
      <c r="F486" s="7"/>
      <c r="G486" s="7"/>
      <c r="H486" s="4"/>
      <c r="I486" s="9"/>
      <c r="J486" s="9"/>
      <c r="K486" s="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7"/>
      <c r="B487" s="4"/>
      <c r="C487" s="4"/>
      <c r="D487" s="3"/>
      <c r="E487" s="7"/>
      <c r="F487" s="7"/>
      <c r="G487" s="7"/>
      <c r="H487" s="4"/>
      <c r="I487" s="9"/>
      <c r="J487" s="9"/>
      <c r="K487" s="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7"/>
      <c r="B488" s="4"/>
      <c r="C488" s="4"/>
      <c r="D488" s="3"/>
      <c r="E488" s="7"/>
      <c r="F488" s="7"/>
      <c r="G488" s="7"/>
      <c r="H488" s="4"/>
      <c r="I488" s="9"/>
      <c r="J488" s="9"/>
      <c r="K488" s="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7"/>
      <c r="B489" s="4"/>
      <c r="C489" s="4"/>
      <c r="D489" s="3"/>
      <c r="E489" s="7"/>
      <c r="F489" s="7"/>
      <c r="G489" s="7"/>
      <c r="H489" s="4"/>
      <c r="I489" s="9"/>
      <c r="J489" s="9"/>
      <c r="K489" s="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7"/>
      <c r="B490" s="4"/>
      <c r="C490" s="4"/>
      <c r="D490" s="3"/>
      <c r="E490" s="7"/>
      <c r="F490" s="7"/>
      <c r="G490" s="7"/>
      <c r="H490" s="4"/>
      <c r="I490" s="9"/>
      <c r="J490" s="9"/>
      <c r="K490" s="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7"/>
      <c r="B491" s="4"/>
      <c r="C491" s="4"/>
      <c r="D491" s="3"/>
      <c r="E491" s="7"/>
      <c r="F491" s="7"/>
      <c r="G491" s="7"/>
      <c r="H491" s="4"/>
      <c r="I491" s="9"/>
      <c r="J491" s="9"/>
      <c r="K491" s="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7"/>
      <c r="B492" s="4"/>
      <c r="C492" s="4"/>
      <c r="D492" s="3"/>
      <c r="E492" s="7"/>
      <c r="F492" s="7"/>
      <c r="G492" s="7"/>
      <c r="H492" s="4"/>
      <c r="I492" s="9"/>
      <c r="J492" s="9"/>
      <c r="K492" s="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7"/>
      <c r="B493" s="4"/>
      <c r="C493" s="4"/>
      <c r="D493" s="3"/>
      <c r="E493" s="7"/>
      <c r="F493" s="7"/>
      <c r="G493" s="7"/>
      <c r="H493" s="4"/>
      <c r="I493" s="9"/>
      <c r="J493" s="9"/>
      <c r="K493" s="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7"/>
      <c r="B494" s="4"/>
      <c r="C494" s="4"/>
      <c r="D494" s="3"/>
      <c r="E494" s="7"/>
      <c r="F494" s="7"/>
      <c r="G494" s="7"/>
      <c r="H494" s="4"/>
      <c r="I494" s="9"/>
      <c r="J494" s="9"/>
      <c r="K494" s="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7"/>
      <c r="B495" s="4"/>
      <c r="C495" s="4"/>
      <c r="D495" s="3"/>
      <c r="E495" s="7"/>
      <c r="F495" s="7"/>
      <c r="G495" s="7"/>
      <c r="H495" s="4"/>
      <c r="I495" s="9"/>
      <c r="J495" s="9"/>
      <c r="K495" s="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7"/>
      <c r="B496" s="4"/>
      <c r="C496" s="4"/>
      <c r="D496" s="3"/>
      <c r="E496" s="7"/>
      <c r="F496" s="7"/>
      <c r="G496" s="7"/>
      <c r="H496" s="4"/>
      <c r="I496" s="9"/>
      <c r="J496" s="9"/>
      <c r="K496" s="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7"/>
      <c r="B497" s="4"/>
      <c r="C497" s="4"/>
      <c r="D497" s="3"/>
      <c r="E497" s="7"/>
      <c r="F497" s="7"/>
      <c r="G497" s="7"/>
      <c r="H497" s="4"/>
      <c r="I497" s="9"/>
      <c r="J497" s="9"/>
      <c r="K497" s="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7"/>
      <c r="B498" s="4"/>
      <c r="C498" s="4"/>
      <c r="D498" s="3"/>
      <c r="E498" s="7"/>
      <c r="F498" s="7"/>
      <c r="G498" s="7"/>
      <c r="H498" s="4"/>
      <c r="I498" s="9"/>
      <c r="J498" s="9"/>
      <c r="K498" s="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7"/>
      <c r="B499" s="4"/>
      <c r="C499" s="4"/>
      <c r="D499" s="3"/>
      <c r="E499" s="7"/>
      <c r="F499" s="7"/>
      <c r="G499" s="7"/>
      <c r="H499" s="4"/>
      <c r="I499" s="9"/>
      <c r="J499" s="9"/>
      <c r="K499" s="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7"/>
      <c r="B500" s="4"/>
      <c r="C500" s="4"/>
      <c r="D500" s="3"/>
      <c r="E500" s="7"/>
      <c r="F500" s="7"/>
      <c r="G500" s="7"/>
      <c r="H500" s="4"/>
      <c r="I500" s="9"/>
      <c r="J500" s="9"/>
      <c r="K500" s="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7"/>
      <c r="B501" s="4"/>
      <c r="C501" s="4"/>
      <c r="D501" s="3"/>
      <c r="E501" s="7"/>
      <c r="F501" s="7"/>
      <c r="G501" s="7"/>
      <c r="H501" s="4"/>
      <c r="I501" s="9"/>
      <c r="J501" s="9"/>
      <c r="K501" s="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7"/>
      <c r="B502" s="4"/>
      <c r="C502" s="4"/>
      <c r="D502" s="3"/>
      <c r="E502" s="7"/>
      <c r="F502" s="7"/>
      <c r="G502" s="7"/>
      <c r="H502" s="4"/>
      <c r="I502" s="9"/>
      <c r="J502" s="9"/>
      <c r="K502" s="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7"/>
      <c r="B503" s="4"/>
      <c r="C503" s="4"/>
      <c r="D503" s="3"/>
      <c r="E503" s="7"/>
      <c r="F503" s="7"/>
      <c r="G503" s="7"/>
      <c r="H503" s="4"/>
      <c r="I503" s="9"/>
      <c r="J503" s="9"/>
      <c r="K503" s="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7"/>
      <c r="B504" s="4"/>
      <c r="C504" s="4"/>
      <c r="D504" s="3"/>
      <c r="E504" s="7"/>
      <c r="F504" s="7"/>
      <c r="G504" s="7"/>
      <c r="H504" s="4"/>
      <c r="I504" s="9"/>
      <c r="J504" s="9"/>
      <c r="K504" s="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7"/>
      <c r="B505" s="4"/>
      <c r="C505" s="4"/>
      <c r="D505" s="3"/>
      <c r="E505" s="7"/>
      <c r="F505" s="7"/>
      <c r="G505" s="7"/>
      <c r="H505" s="4"/>
      <c r="I505" s="9"/>
      <c r="J505" s="9"/>
      <c r="K505" s="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7"/>
      <c r="B506" s="4"/>
      <c r="C506" s="4"/>
      <c r="D506" s="3"/>
      <c r="E506" s="7"/>
      <c r="F506" s="7"/>
      <c r="G506" s="7"/>
      <c r="H506" s="4"/>
      <c r="I506" s="9"/>
      <c r="J506" s="9"/>
      <c r="K506" s="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7"/>
      <c r="B507" s="4"/>
      <c r="C507" s="4"/>
      <c r="D507" s="3"/>
      <c r="E507" s="7"/>
      <c r="F507" s="7"/>
      <c r="G507" s="7"/>
      <c r="H507" s="4"/>
      <c r="I507" s="9"/>
      <c r="J507" s="9"/>
      <c r="K507" s="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7"/>
      <c r="B508" s="4"/>
      <c r="C508" s="4"/>
      <c r="D508" s="3"/>
      <c r="E508" s="7"/>
      <c r="F508" s="7"/>
      <c r="G508" s="7"/>
      <c r="H508" s="4"/>
      <c r="I508" s="9"/>
      <c r="J508" s="9"/>
      <c r="K508" s="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7"/>
      <c r="B509" s="4"/>
      <c r="C509" s="4"/>
      <c r="D509" s="3"/>
      <c r="E509" s="7"/>
      <c r="F509" s="7"/>
      <c r="G509" s="7"/>
      <c r="H509" s="4"/>
      <c r="I509" s="9"/>
      <c r="J509" s="9"/>
      <c r="K509" s="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7"/>
      <c r="B510" s="4"/>
      <c r="C510" s="4"/>
      <c r="D510" s="3"/>
      <c r="E510" s="7"/>
      <c r="F510" s="7"/>
      <c r="G510" s="7"/>
      <c r="H510" s="4"/>
      <c r="I510" s="9"/>
      <c r="J510" s="9"/>
      <c r="K510" s="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7"/>
      <c r="B511" s="4"/>
      <c r="C511" s="4"/>
      <c r="D511" s="3"/>
      <c r="E511" s="7"/>
      <c r="F511" s="7"/>
      <c r="G511" s="7"/>
      <c r="H511" s="4"/>
      <c r="I511" s="9"/>
      <c r="J511" s="9"/>
      <c r="K511" s="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7"/>
      <c r="B512" s="4"/>
      <c r="C512" s="4"/>
      <c r="D512" s="3"/>
      <c r="E512" s="7"/>
      <c r="F512" s="7"/>
      <c r="G512" s="7"/>
      <c r="H512" s="4"/>
      <c r="I512" s="9"/>
      <c r="J512" s="9"/>
      <c r="K512" s="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7"/>
      <c r="B513" s="4"/>
      <c r="C513" s="4"/>
      <c r="D513" s="3"/>
      <c r="E513" s="7"/>
      <c r="F513" s="7"/>
      <c r="G513" s="7"/>
      <c r="H513" s="4"/>
      <c r="I513" s="9"/>
      <c r="J513" s="9"/>
      <c r="K513" s="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7"/>
      <c r="B514" s="4"/>
      <c r="C514" s="4"/>
      <c r="D514" s="3"/>
      <c r="E514" s="7"/>
      <c r="F514" s="7"/>
      <c r="G514" s="7"/>
      <c r="H514" s="4"/>
      <c r="I514" s="9"/>
      <c r="J514" s="9"/>
      <c r="K514" s="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7"/>
      <c r="B515" s="4"/>
      <c r="C515" s="4"/>
      <c r="D515" s="3"/>
      <c r="E515" s="7"/>
      <c r="F515" s="7"/>
      <c r="G515" s="7"/>
      <c r="H515" s="4"/>
      <c r="I515" s="9"/>
      <c r="J515" s="9"/>
      <c r="K515" s="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7"/>
      <c r="B516" s="4"/>
      <c r="C516" s="4"/>
      <c r="D516" s="3"/>
      <c r="E516" s="7"/>
      <c r="F516" s="7"/>
      <c r="G516" s="7"/>
      <c r="H516" s="4"/>
      <c r="I516" s="9"/>
      <c r="J516" s="9"/>
      <c r="K516" s="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7"/>
      <c r="B517" s="4"/>
      <c r="C517" s="4"/>
      <c r="D517" s="3"/>
      <c r="E517" s="7"/>
      <c r="F517" s="7"/>
      <c r="G517" s="7"/>
      <c r="H517" s="4"/>
      <c r="I517" s="9"/>
      <c r="J517" s="9"/>
      <c r="K517" s="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7"/>
      <c r="B518" s="4"/>
      <c r="C518" s="4"/>
      <c r="D518" s="3"/>
      <c r="E518" s="7"/>
      <c r="F518" s="7"/>
      <c r="G518" s="7"/>
      <c r="H518" s="4"/>
      <c r="I518" s="9"/>
      <c r="J518" s="9"/>
      <c r="K518" s="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7"/>
      <c r="B519" s="4"/>
      <c r="C519" s="4"/>
      <c r="D519" s="3"/>
      <c r="E519" s="7"/>
      <c r="F519" s="7"/>
      <c r="G519" s="7"/>
      <c r="H519" s="4"/>
      <c r="I519" s="9"/>
      <c r="J519" s="9"/>
      <c r="K519" s="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7"/>
      <c r="B520" s="4"/>
      <c r="C520" s="4"/>
      <c r="D520" s="3"/>
      <c r="E520" s="7"/>
      <c r="F520" s="7"/>
      <c r="G520" s="7"/>
      <c r="H520" s="4"/>
      <c r="I520" s="9"/>
      <c r="J520" s="9"/>
      <c r="K520" s="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7"/>
      <c r="B521" s="4"/>
      <c r="C521" s="4"/>
      <c r="D521" s="3"/>
      <c r="E521" s="7"/>
      <c r="F521" s="7"/>
      <c r="G521" s="7"/>
      <c r="H521" s="4"/>
      <c r="I521" s="9"/>
      <c r="J521" s="9"/>
      <c r="K521" s="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7"/>
      <c r="B522" s="4"/>
      <c r="C522" s="4"/>
      <c r="D522" s="3"/>
      <c r="E522" s="7"/>
      <c r="F522" s="7"/>
      <c r="G522" s="7"/>
      <c r="H522" s="4"/>
      <c r="I522" s="9"/>
      <c r="J522" s="9"/>
      <c r="K522" s="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7"/>
      <c r="B523" s="4"/>
      <c r="C523" s="4"/>
      <c r="D523" s="3"/>
      <c r="E523" s="7"/>
      <c r="F523" s="7"/>
      <c r="G523" s="7"/>
      <c r="H523" s="4"/>
      <c r="I523" s="9"/>
      <c r="J523" s="9"/>
      <c r="K523" s="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7"/>
      <c r="B524" s="4"/>
      <c r="C524" s="4"/>
      <c r="D524" s="3"/>
      <c r="E524" s="7"/>
      <c r="F524" s="7"/>
      <c r="G524" s="7"/>
      <c r="H524" s="4"/>
      <c r="I524" s="9"/>
      <c r="J524" s="9"/>
      <c r="K524" s="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7"/>
      <c r="B525" s="4"/>
      <c r="C525" s="4"/>
      <c r="D525" s="3"/>
      <c r="E525" s="7"/>
      <c r="F525" s="7"/>
      <c r="G525" s="7"/>
      <c r="H525" s="4"/>
      <c r="I525" s="9"/>
      <c r="J525" s="9"/>
      <c r="K525" s="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7"/>
      <c r="B526" s="4"/>
      <c r="C526" s="4"/>
      <c r="D526" s="3"/>
      <c r="E526" s="7"/>
      <c r="F526" s="7"/>
      <c r="G526" s="7"/>
      <c r="H526" s="4"/>
      <c r="I526" s="9"/>
      <c r="J526" s="9"/>
      <c r="K526" s="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7"/>
      <c r="B527" s="4"/>
      <c r="C527" s="4"/>
      <c r="D527" s="3"/>
      <c r="E527" s="7"/>
      <c r="F527" s="7"/>
      <c r="G527" s="7"/>
      <c r="H527" s="4"/>
      <c r="I527" s="9"/>
      <c r="J527" s="9"/>
      <c r="K527" s="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7"/>
      <c r="B528" s="4"/>
      <c r="C528" s="4"/>
      <c r="D528" s="3"/>
      <c r="E528" s="7"/>
      <c r="F528" s="7"/>
      <c r="G528" s="7"/>
      <c r="H528" s="4"/>
      <c r="I528" s="9"/>
      <c r="J528" s="9"/>
      <c r="K528" s="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7"/>
      <c r="B529" s="4"/>
      <c r="C529" s="4"/>
      <c r="D529" s="3"/>
      <c r="E529" s="7"/>
      <c r="F529" s="7"/>
      <c r="G529" s="7"/>
      <c r="H529" s="4"/>
      <c r="I529" s="9"/>
      <c r="J529" s="9"/>
      <c r="K529" s="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7"/>
      <c r="B530" s="4"/>
      <c r="C530" s="4"/>
      <c r="D530" s="3"/>
      <c r="E530" s="7"/>
      <c r="F530" s="7"/>
      <c r="G530" s="7"/>
      <c r="H530" s="4"/>
      <c r="I530" s="9"/>
      <c r="J530" s="9"/>
      <c r="K530" s="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7"/>
      <c r="B531" s="4"/>
      <c r="C531" s="4"/>
      <c r="D531" s="3"/>
      <c r="E531" s="7"/>
      <c r="F531" s="7"/>
      <c r="G531" s="7"/>
      <c r="H531" s="4"/>
      <c r="I531" s="9"/>
      <c r="J531" s="9"/>
      <c r="K531" s="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7"/>
      <c r="B532" s="4"/>
      <c r="C532" s="4"/>
      <c r="D532" s="3"/>
      <c r="E532" s="7"/>
      <c r="F532" s="7"/>
      <c r="G532" s="7"/>
      <c r="H532" s="4"/>
      <c r="I532" s="9"/>
      <c r="J532" s="9"/>
      <c r="K532" s="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7"/>
      <c r="B533" s="4"/>
      <c r="C533" s="4"/>
      <c r="D533" s="3"/>
      <c r="E533" s="7"/>
      <c r="F533" s="7"/>
      <c r="G533" s="7"/>
      <c r="H533" s="4"/>
      <c r="I533" s="9"/>
      <c r="J533" s="9"/>
      <c r="K533" s="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7"/>
      <c r="B534" s="4"/>
      <c r="C534" s="4"/>
      <c r="D534" s="3"/>
      <c r="E534" s="7"/>
      <c r="F534" s="7"/>
      <c r="G534" s="7"/>
      <c r="H534" s="4"/>
      <c r="I534" s="9"/>
      <c r="J534" s="9"/>
      <c r="K534" s="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7"/>
      <c r="B535" s="4"/>
      <c r="C535" s="4"/>
      <c r="D535" s="3"/>
      <c r="E535" s="7"/>
      <c r="F535" s="7"/>
      <c r="G535" s="7"/>
      <c r="H535" s="4"/>
      <c r="I535" s="9"/>
      <c r="J535" s="9"/>
      <c r="K535" s="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7"/>
      <c r="B536" s="4"/>
      <c r="C536" s="4"/>
      <c r="D536" s="3"/>
      <c r="E536" s="7"/>
      <c r="F536" s="7"/>
      <c r="G536" s="7"/>
      <c r="H536" s="4"/>
      <c r="I536" s="9"/>
      <c r="J536" s="9"/>
      <c r="K536" s="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7"/>
      <c r="B537" s="4"/>
      <c r="C537" s="4"/>
      <c r="D537" s="3"/>
      <c r="E537" s="7"/>
      <c r="F537" s="7"/>
      <c r="G537" s="7"/>
      <c r="H537" s="4"/>
      <c r="I537" s="9"/>
      <c r="J537" s="9"/>
      <c r="K537" s="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7"/>
      <c r="B538" s="4"/>
      <c r="C538" s="4"/>
      <c r="D538" s="3"/>
      <c r="E538" s="7"/>
      <c r="F538" s="7"/>
      <c r="G538" s="7"/>
      <c r="H538" s="4"/>
      <c r="I538" s="9"/>
      <c r="J538" s="9"/>
      <c r="K538" s="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7"/>
      <c r="B539" s="4"/>
      <c r="C539" s="4"/>
      <c r="D539" s="3"/>
      <c r="E539" s="7"/>
      <c r="F539" s="7"/>
      <c r="G539" s="7"/>
      <c r="H539" s="4"/>
      <c r="I539" s="9"/>
      <c r="J539" s="9"/>
      <c r="K539" s="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7"/>
      <c r="B540" s="4"/>
      <c r="C540" s="4"/>
      <c r="D540" s="3"/>
      <c r="E540" s="7"/>
      <c r="F540" s="7"/>
      <c r="G540" s="7"/>
      <c r="H540" s="4"/>
      <c r="I540" s="9"/>
      <c r="J540" s="9"/>
      <c r="K540" s="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7"/>
      <c r="B541" s="4"/>
      <c r="C541" s="4"/>
      <c r="D541" s="3"/>
      <c r="E541" s="7"/>
      <c r="F541" s="7"/>
      <c r="G541" s="7"/>
      <c r="H541" s="4"/>
      <c r="I541" s="9"/>
      <c r="J541" s="9"/>
      <c r="K541" s="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7"/>
      <c r="B542" s="4"/>
      <c r="C542" s="4"/>
      <c r="D542" s="3"/>
      <c r="E542" s="7"/>
      <c r="F542" s="7"/>
      <c r="G542" s="7"/>
      <c r="H542" s="4"/>
      <c r="I542" s="9"/>
      <c r="J542" s="9"/>
      <c r="K542" s="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7"/>
      <c r="B543" s="4"/>
      <c r="C543" s="4"/>
      <c r="D543" s="3"/>
      <c r="E543" s="7"/>
      <c r="F543" s="7"/>
      <c r="G543" s="7"/>
      <c r="H543" s="4"/>
      <c r="I543" s="9"/>
      <c r="J543" s="9"/>
      <c r="K543" s="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7"/>
      <c r="B544" s="4"/>
      <c r="C544" s="4"/>
      <c r="D544" s="3"/>
      <c r="E544" s="7"/>
      <c r="F544" s="7"/>
      <c r="G544" s="7"/>
      <c r="H544" s="4"/>
      <c r="I544" s="9"/>
      <c r="J544" s="9"/>
      <c r="K544" s="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7"/>
      <c r="B545" s="4"/>
      <c r="C545" s="4"/>
      <c r="D545" s="3"/>
      <c r="E545" s="7"/>
      <c r="F545" s="7"/>
      <c r="G545" s="7"/>
      <c r="H545" s="4"/>
      <c r="I545" s="9"/>
      <c r="J545" s="9"/>
      <c r="K545" s="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7"/>
      <c r="B546" s="4"/>
      <c r="C546" s="4"/>
      <c r="D546" s="3"/>
      <c r="E546" s="7"/>
      <c r="F546" s="7"/>
      <c r="G546" s="7"/>
      <c r="H546" s="4"/>
      <c r="I546" s="9"/>
      <c r="J546" s="9"/>
      <c r="K546" s="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7"/>
      <c r="B547" s="4"/>
      <c r="C547" s="4"/>
      <c r="D547" s="3"/>
      <c r="E547" s="7"/>
      <c r="F547" s="7"/>
      <c r="G547" s="7"/>
      <c r="H547" s="4"/>
      <c r="I547" s="9"/>
      <c r="J547" s="9"/>
      <c r="K547" s="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7"/>
      <c r="B548" s="4"/>
      <c r="C548" s="4"/>
      <c r="D548" s="3"/>
      <c r="E548" s="7"/>
      <c r="F548" s="7"/>
      <c r="G548" s="7"/>
      <c r="H548" s="4"/>
      <c r="I548" s="9"/>
      <c r="J548" s="9"/>
      <c r="K548" s="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7"/>
      <c r="B549" s="4"/>
      <c r="C549" s="4"/>
      <c r="D549" s="3"/>
      <c r="E549" s="7"/>
      <c r="F549" s="7"/>
      <c r="G549" s="7"/>
      <c r="H549" s="4"/>
      <c r="I549" s="9"/>
      <c r="J549" s="9"/>
      <c r="K549" s="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7"/>
      <c r="B550" s="4"/>
      <c r="C550" s="4"/>
      <c r="D550" s="3"/>
      <c r="E550" s="7"/>
      <c r="F550" s="7"/>
      <c r="G550" s="7"/>
      <c r="H550" s="4"/>
      <c r="I550" s="9"/>
      <c r="J550" s="9"/>
      <c r="K550" s="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7"/>
      <c r="B551" s="4"/>
      <c r="C551" s="4"/>
      <c r="D551" s="3"/>
      <c r="E551" s="7"/>
      <c r="F551" s="7"/>
      <c r="G551" s="7"/>
      <c r="H551" s="4"/>
      <c r="I551" s="9"/>
      <c r="J551" s="9"/>
      <c r="K551" s="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7"/>
      <c r="B552" s="4"/>
      <c r="C552" s="4"/>
      <c r="D552" s="3"/>
      <c r="E552" s="7"/>
      <c r="F552" s="7"/>
      <c r="G552" s="7"/>
      <c r="H552" s="4"/>
      <c r="I552" s="9"/>
      <c r="J552" s="9"/>
      <c r="K552" s="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7"/>
      <c r="B553" s="4"/>
      <c r="C553" s="4"/>
      <c r="D553" s="3"/>
      <c r="E553" s="7"/>
      <c r="F553" s="7"/>
      <c r="G553" s="7"/>
      <c r="H553" s="4"/>
      <c r="I553" s="9"/>
      <c r="J553" s="9"/>
      <c r="K553" s="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7"/>
      <c r="B554" s="4"/>
      <c r="C554" s="4"/>
      <c r="D554" s="3"/>
      <c r="E554" s="7"/>
      <c r="F554" s="7"/>
      <c r="G554" s="7"/>
      <c r="H554" s="4"/>
      <c r="I554" s="9"/>
      <c r="J554" s="9"/>
      <c r="K554" s="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7"/>
      <c r="B555" s="4"/>
      <c r="C555" s="4"/>
      <c r="D555" s="3"/>
      <c r="E555" s="7"/>
      <c r="F555" s="7"/>
      <c r="G555" s="7"/>
      <c r="H555" s="4"/>
      <c r="I555" s="9"/>
      <c r="J555" s="9"/>
      <c r="K555" s="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7"/>
      <c r="B556" s="4"/>
      <c r="C556" s="4"/>
      <c r="D556" s="3"/>
      <c r="E556" s="7"/>
      <c r="F556" s="7"/>
      <c r="G556" s="7"/>
      <c r="H556" s="4"/>
      <c r="I556" s="9"/>
      <c r="J556" s="9"/>
      <c r="K556" s="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7"/>
      <c r="B557" s="4"/>
      <c r="C557" s="4"/>
      <c r="D557" s="3"/>
      <c r="E557" s="7"/>
      <c r="F557" s="7"/>
      <c r="G557" s="7"/>
      <c r="H557" s="4"/>
      <c r="I557" s="9"/>
      <c r="J557" s="9"/>
      <c r="K557" s="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7"/>
      <c r="B558" s="4"/>
      <c r="C558" s="4"/>
      <c r="D558" s="3"/>
      <c r="E558" s="7"/>
      <c r="F558" s="7"/>
      <c r="G558" s="7"/>
      <c r="H558" s="4"/>
      <c r="I558" s="9"/>
      <c r="J558" s="9"/>
      <c r="K558" s="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7"/>
      <c r="B559" s="4"/>
      <c r="C559" s="4"/>
      <c r="D559" s="3"/>
      <c r="E559" s="7"/>
      <c r="F559" s="7"/>
      <c r="G559" s="7"/>
      <c r="H559" s="4"/>
      <c r="I559" s="9"/>
      <c r="J559" s="9"/>
      <c r="K559" s="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7"/>
      <c r="B560" s="4"/>
      <c r="C560" s="4"/>
      <c r="D560" s="3"/>
      <c r="E560" s="7"/>
      <c r="F560" s="7"/>
      <c r="G560" s="7"/>
      <c r="H560" s="4"/>
      <c r="I560" s="9"/>
      <c r="J560" s="9"/>
      <c r="K560" s="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7"/>
      <c r="B561" s="4"/>
      <c r="C561" s="4"/>
      <c r="D561" s="3"/>
      <c r="E561" s="7"/>
      <c r="F561" s="7"/>
      <c r="G561" s="7"/>
      <c r="H561" s="4"/>
      <c r="I561" s="9"/>
      <c r="J561" s="9"/>
      <c r="K561" s="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7"/>
      <c r="B562" s="4"/>
      <c r="C562" s="4"/>
      <c r="D562" s="3"/>
      <c r="E562" s="7"/>
      <c r="F562" s="7"/>
      <c r="G562" s="7"/>
      <c r="H562" s="4"/>
      <c r="I562" s="9"/>
      <c r="J562" s="9"/>
      <c r="K562" s="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7"/>
      <c r="B563" s="4"/>
      <c r="C563" s="4"/>
      <c r="D563" s="3"/>
      <c r="E563" s="7"/>
      <c r="F563" s="7"/>
      <c r="G563" s="7"/>
      <c r="H563" s="4"/>
      <c r="I563" s="9"/>
      <c r="J563" s="9"/>
      <c r="K563" s="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7"/>
      <c r="B564" s="4"/>
      <c r="C564" s="4"/>
      <c r="D564" s="3"/>
      <c r="E564" s="7"/>
      <c r="F564" s="7"/>
      <c r="G564" s="7"/>
      <c r="H564" s="4"/>
      <c r="I564" s="9"/>
      <c r="J564" s="9"/>
      <c r="K564" s="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7"/>
      <c r="B565" s="4"/>
      <c r="C565" s="4"/>
      <c r="D565" s="3"/>
      <c r="E565" s="7"/>
      <c r="F565" s="7"/>
      <c r="G565" s="7"/>
      <c r="H565" s="4"/>
      <c r="I565" s="9"/>
      <c r="J565" s="9"/>
      <c r="K565" s="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7"/>
      <c r="B566" s="4"/>
      <c r="C566" s="4"/>
      <c r="D566" s="3"/>
      <c r="E566" s="7"/>
      <c r="F566" s="7"/>
      <c r="G566" s="7"/>
      <c r="H566" s="4"/>
      <c r="I566" s="9"/>
      <c r="J566" s="9"/>
      <c r="K566" s="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7"/>
      <c r="B567" s="4"/>
      <c r="C567" s="4"/>
      <c r="D567" s="3"/>
      <c r="E567" s="7"/>
      <c r="F567" s="7"/>
      <c r="G567" s="7"/>
      <c r="H567" s="4"/>
      <c r="I567" s="9"/>
      <c r="J567" s="9"/>
      <c r="K567" s="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7"/>
      <c r="B568" s="4"/>
      <c r="C568" s="4"/>
      <c r="D568" s="3"/>
      <c r="E568" s="7"/>
      <c r="F568" s="7"/>
      <c r="G568" s="7"/>
      <c r="H568" s="4"/>
      <c r="I568" s="9"/>
      <c r="J568" s="9"/>
      <c r="K568" s="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7"/>
      <c r="B569" s="4"/>
      <c r="C569" s="4"/>
      <c r="D569" s="3"/>
      <c r="E569" s="7"/>
      <c r="F569" s="7"/>
      <c r="G569" s="7"/>
      <c r="H569" s="4"/>
      <c r="I569" s="9"/>
      <c r="J569" s="9"/>
      <c r="K569" s="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7"/>
      <c r="B570" s="4"/>
      <c r="C570" s="4"/>
      <c r="D570" s="3"/>
      <c r="E570" s="7"/>
      <c r="F570" s="7"/>
      <c r="G570" s="7"/>
      <c r="H570" s="4"/>
      <c r="I570" s="9"/>
      <c r="J570" s="9"/>
      <c r="K570" s="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7"/>
      <c r="B571" s="4"/>
      <c r="C571" s="4"/>
      <c r="D571" s="3"/>
      <c r="E571" s="7"/>
      <c r="F571" s="7"/>
      <c r="G571" s="7"/>
      <c r="H571" s="4"/>
      <c r="I571" s="9"/>
      <c r="J571" s="9"/>
      <c r="K571" s="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7"/>
      <c r="B572" s="4"/>
      <c r="C572" s="4"/>
      <c r="D572" s="3"/>
      <c r="E572" s="7"/>
      <c r="F572" s="7"/>
      <c r="G572" s="7"/>
      <c r="H572" s="4"/>
      <c r="I572" s="9"/>
      <c r="J572" s="9"/>
      <c r="K572" s="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7"/>
      <c r="B573" s="4"/>
      <c r="C573" s="4"/>
      <c r="D573" s="3"/>
      <c r="E573" s="7"/>
      <c r="F573" s="7"/>
      <c r="G573" s="7"/>
      <c r="H573" s="4"/>
      <c r="I573" s="9"/>
      <c r="J573" s="9"/>
      <c r="K573" s="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7"/>
      <c r="B574" s="4"/>
      <c r="C574" s="4"/>
      <c r="D574" s="3"/>
      <c r="E574" s="7"/>
      <c r="F574" s="7"/>
      <c r="G574" s="7"/>
      <c r="H574" s="4"/>
      <c r="I574" s="9"/>
      <c r="J574" s="9"/>
      <c r="K574" s="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7"/>
      <c r="B575" s="4"/>
      <c r="C575" s="4"/>
      <c r="D575" s="3"/>
      <c r="E575" s="7"/>
      <c r="F575" s="7"/>
      <c r="G575" s="7"/>
      <c r="H575" s="4"/>
      <c r="I575" s="9"/>
      <c r="J575" s="9"/>
      <c r="K575" s="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7"/>
      <c r="B576" s="4"/>
      <c r="C576" s="4"/>
      <c r="D576" s="3"/>
      <c r="E576" s="7"/>
      <c r="F576" s="7"/>
      <c r="G576" s="7"/>
      <c r="H576" s="4"/>
      <c r="I576" s="9"/>
      <c r="J576" s="9"/>
      <c r="K576" s="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7"/>
      <c r="B577" s="4"/>
      <c r="C577" s="4"/>
      <c r="D577" s="3"/>
      <c r="E577" s="7"/>
      <c r="F577" s="7"/>
      <c r="G577" s="7"/>
      <c r="H577" s="4"/>
      <c r="I577" s="9"/>
      <c r="J577" s="9"/>
      <c r="K577" s="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7"/>
      <c r="B578" s="4"/>
      <c r="C578" s="4"/>
      <c r="D578" s="3"/>
      <c r="E578" s="7"/>
      <c r="F578" s="7"/>
      <c r="G578" s="7"/>
      <c r="H578" s="4"/>
      <c r="I578" s="9"/>
      <c r="J578" s="9"/>
      <c r="K578" s="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7"/>
      <c r="B579" s="4"/>
      <c r="C579" s="4"/>
      <c r="D579" s="3"/>
      <c r="E579" s="7"/>
      <c r="F579" s="7"/>
      <c r="G579" s="7"/>
      <c r="H579" s="4"/>
      <c r="I579" s="9"/>
      <c r="J579" s="9"/>
      <c r="K579" s="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7"/>
      <c r="B580" s="4"/>
      <c r="C580" s="4"/>
      <c r="D580" s="3"/>
      <c r="E580" s="7"/>
      <c r="F580" s="7"/>
      <c r="G580" s="7"/>
      <c r="H580" s="4"/>
      <c r="I580" s="9"/>
      <c r="J580" s="9"/>
      <c r="K580" s="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7"/>
      <c r="B581" s="4"/>
      <c r="C581" s="4"/>
      <c r="D581" s="3"/>
      <c r="E581" s="7"/>
      <c r="F581" s="7"/>
      <c r="G581" s="7"/>
      <c r="H581" s="4"/>
      <c r="I581" s="9"/>
      <c r="J581" s="9"/>
      <c r="K581" s="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7"/>
      <c r="B582" s="4"/>
      <c r="C582" s="4"/>
      <c r="D582" s="3"/>
      <c r="E582" s="7"/>
      <c r="F582" s="7"/>
      <c r="G582" s="7"/>
      <c r="H582" s="4"/>
      <c r="I582" s="9"/>
      <c r="J582" s="9"/>
      <c r="K582" s="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7"/>
      <c r="B583" s="4"/>
      <c r="C583" s="4"/>
      <c r="D583" s="3"/>
      <c r="E583" s="7"/>
      <c r="F583" s="7"/>
      <c r="G583" s="7"/>
      <c r="H583" s="4"/>
      <c r="I583" s="9"/>
      <c r="J583" s="9"/>
      <c r="K583" s="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7"/>
      <c r="B584" s="4"/>
      <c r="C584" s="4"/>
      <c r="D584" s="3"/>
      <c r="E584" s="7"/>
      <c r="F584" s="7"/>
      <c r="G584" s="7"/>
      <c r="H584" s="4"/>
      <c r="I584" s="9"/>
      <c r="J584" s="9"/>
      <c r="K584" s="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7"/>
      <c r="B585" s="4"/>
      <c r="C585" s="4"/>
      <c r="D585" s="3"/>
      <c r="E585" s="7"/>
      <c r="F585" s="7"/>
      <c r="G585" s="7"/>
      <c r="H585" s="4"/>
      <c r="I585" s="9"/>
      <c r="J585" s="9"/>
      <c r="K585" s="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7"/>
      <c r="B586" s="4"/>
      <c r="C586" s="4"/>
      <c r="D586" s="3"/>
      <c r="E586" s="7"/>
      <c r="F586" s="7"/>
      <c r="G586" s="7"/>
      <c r="H586" s="4"/>
      <c r="I586" s="9"/>
      <c r="J586" s="9"/>
      <c r="K586" s="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7"/>
      <c r="B587" s="4"/>
      <c r="C587" s="4"/>
      <c r="D587" s="3"/>
      <c r="E587" s="7"/>
      <c r="F587" s="7"/>
      <c r="G587" s="7"/>
      <c r="H587" s="4"/>
      <c r="I587" s="9"/>
      <c r="J587" s="9"/>
      <c r="K587" s="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7"/>
      <c r="B588" s="4"/>
      <c r="C588" s="4"/>
      <c r="D588" s="3"/>
      <c r="E588" s="7"/>
      <c r="F588" s="7"/>
      <c r="G588" s="7"/>
      <c r="H588" s="4"/>
      <c r="I588" s="9"/>
      <c r="J588" s="9"/>
      <c r="K588" s="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7"/>
      <c r="B589" s="4"/>
      <c r="C589" s="4"/>
      <c r="D589" s="3"/>
      <c r="E589" s="7"/>
      <c r="F589" s="7"/>
      <c r="G589" s="7"/>
      <c r="H589" s="4"/>
      <c r="I589" s="9"/>
      <c r="J589" s="9"/>
      <c r="K589" s="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7"/>
      <c r="B590" s="4"/>
      <c r="C590" s="4"/>
      <c r="D590" s="3"/>
      <c r="E590" s="7"/>
      <c r="F590" s="7"/>
      <c r="G590" s="7"/>
      <c r="H590" s="4"/>
      <c r="I590" s="9"/>
      <c r="J590" s="9"/>
      <c r="K590" s="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7"/>
      <c r="B591" s="4"/>
      <c r="C591" s="4"/>
      <c r="D591" s="3"/>
      <c r="E591" s="7"/>
      <c r="F591" s="7"/>
      <c r="G591" s="7"/>
      <c r="H591" s="4"/>
      <c r="I591" s="9"/>
      <c r="J591" s="9"/>
      <c r="K591" s="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7"/>
      <c r="B592" s="4"/>
      <c r="C592" s="4"/>
      <c r="D592" s="3"/>
      <c r="E592" s="7"/>
      <c r="F592" s="7"/>
      <c r="G592" s="7"/>
      <c r="H592" s="4"/>
      <c r="I592" s="9"/>
      <c r="J592" s="9"/>
      <c r="K592" s="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7"/>
      <c r="B593" s="4"/>
      <c r="C593" s="4"/>
      <c r="D593" s="3"/>
      <c r="E593" s="7"/>
      <c r="F593" s="7"/>
      <c r="G593" s="7"/>
      <c r="H593" s="4"/>
      <c r="I593" s="9"/>
      <c r="J593" s="9"/>
      <c r="K593" s="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7"/>
      <c r="B594" s="4"/>
      <c r="C594" s="4"/>
      <c r="D594" s="3"/>
      <c r="E594" s="7"/>
      <c r="F594" s="7"/>
      <c r="G594" s="7"/>
      <c r="H594" s="4"/>
      <c r="I594" s="9"/>
      <c r="J594" s="9"/>
      <c r="K594" s="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7"/>
      <c r="B595" s="4"/>
      <c r="C595" s="4"/>
      <c r="D595" s="3"/>
      <c r="E595" s="7"/>
      <c r="F595" s="7"/>
      <c r="G595" s="7"/>
      <c r="H595" s="4"/>
      <c r="I595" s="9"/>
      <c r="J595" s="9"/>
      <c r="K595" s="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7"/>
      <c r="B596" s="4"/>
      <c r="C596" s="4"/>
      <c r="D596" s="3"/>
      <c r="E596" s="7"/>
      <c r="F596" s="7"/>
      <c r="G596" s="7"/>
      <c r="H596" s="4"/>
      <c r="I596" s="9"/>
      <c r="J596" s="9"/>
      <c r="K596" s="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7"/>
      <c r="B597" s="4"/>
      <c r="C597" s="4"/>
      <c r="D597" s="3"/>
      <c r="E597" s="7"/>
      <c r="F597" s="7"/>
      <c r="G597" s="7"/>
      <c r="H597" s="4"/>
      <c r="I597" s="9"/>
      <c r="J597" s="9"/>
      <c r="K597" s="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7"/>
      <c r="B598" s="4"/>
      <c r="C598" s="4"/>
      <c r="D598" s="3"/>
      <c r="E598" s="7"/>
      <c r="F598" s="7"/>
      <c r="G598" s="7"/>
      <c r="H598" s="4"/>
      <c r="I598" s="9"/>
      <c r="J598" s="9"/>
      <c r="K598" s="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7"/>
      <c r="B599" s="4"/>
      <c r="C599" s="4"/>
      <c r="D599" s="3"/>
      <c r="E599" s="7"/>
      <c r="F599" s="7"/>
      <c r="G599" s="7"/>
      <c r="H599" s="4"/>
      <c r="I599" s="9"/>
      <c r="J599" s="9"/>
      <c r="K599" s="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7"/>
      <c r="B600" s="4"/>
      <c r="C600" s="4"/>
      <c r="D600" s="3"/>
      <c r="E600" s="7"/>
      <c r="F600" s="7"/>
      <c r="G600" s="7"/>
      <c r="H600" s="4"/>
      <c r="I600" s="9"/>
      <c r="J600" s="9"/>
      <c r="K600" s="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7"/>
      <c r="B601" s="4"/>
      <c r="C601" s="4"/>
      <c r="D601" s="3"/>
      <c r="E601" s="7"/>
      <c r="F601" s="7"/>
      <c r="G601" s="7"/>
      <c r="H601" s="4"/>
      <c r="I601" s="9"/>
      <c r="J601" s="9"/>
      <c r="K601" s="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7"/>
      <c r="B602" s="4"/>
      <c r="C602" s="4"/>
      <c r="D602" s="3"/>
      <c r="E602" s="7"/>
      <c r="F602" s="7"/>
      <c r="G602" s="7"/>
      <c r="H602" s="4"/>
      <c r="I602" s="9"/>
      <c r="J602" s="9"/>
      <c r="K602" s="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7"/>
      <c r="B603" s="4"/>
      <c r="C603" s="4"/>
      <c r="D603" s="3"/>
      <c r="E603" s="7"/>
      <c r="F603" s="7"/>
      <c r="G603" s="7"/>
      <c r="H603" s="4"/>
      <c r="I603" s="9"/>
      <c r="J603" s="9"/>
      <c r="K603" s="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7"/>
      <c r="B604" s="4"/>
      <c r="C604" s="4"/>
      <c r="D604" s="3"/>
      <c r="E604" s="7"/>
      <c r="F604" s="7"/>
      <c r="G604" s="7"/>
      <c r="H604" s="4"/>
      <c r="I604" s="9"/>
      <c r="J604" s="9"/>
      <c r="K604" s="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7"/>
      <c r="B605" s="4"/>
      <c r="C605" s="4"/>
      <c r="D605" s="3"/>
      <c r="E605" s="7"/>
      <c r="F605" s="7"/>
      <c r="G605" s="7"/>
      <c r="H605" s="4"/>
      <c r="I605" s="9"/>
      <c r="J605" s="9"/>
      <c r="K605" s="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7"/>
      <c r="B606" s="4"/>
      <c r="C606" s="4"/>
      <c r="D606" s="3"/>
      <c r="E606" s="7"/>
      <c r="F606" s="7"/>
      <c r="G606" s="7"/>
      <c r="H606" s="4"/>
      <c r="I606" s="9"/>
      <c r="J606" s="9"/>
      <c r="K606" s="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7"/>
      <c r="B607" s="4"/>
      <c r="C607" s="4"/>
      <c r="D607" s="3"/>
      <c r="E607" s="7"/>
      <c r="F607" s="7"/>
      <c r="G607" s="7"/>
      <c r="H607" s="4"/>
      <c r="I607" s="9"/>
      <c r="J607" s="9"/>
      <c r="K607" s="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7"/>
      <c r="B608" s="4"/>
      <c r="C608" s="4"/>
      <c r="D608" s="3"/>
      <c r="E608" s="7"/>
      <c r="F608" s="7"/>
      <c r="G608" s="7"/>
      <c r="H608" s="4"/>
      <c r="I608" s="9"/>
      <c r="J608" s="9"/>
      <c r="K608" s="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7"/>
      <c r="B609" s="4"/>
      <c r="C609" s="4"/>
      <c r="D609" s="3"/>
      <c r="E609" s="7"/>
      <c r="F609" s="7"/>
      <c r="G609" s="7"/>
      <c r="H609" s="4"/>
      <c r="I609" s="9"/>
      <c r="J609" s="9"/>
      <c r="K609" s="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7"/>
      <c r="B610" s="4"/>
      <c r="C610" s="4"/>
      <c r="D610" s="3"/>
      <c r="E610" s="7"/>
      <c r="F610" s="7"/>
      <c r="G610" s="7"/>
      <c r="H610" s="4"/>
      <c r="I610" s="9"/>
      <c r="J610" s="9"/>
      <c r="K610" s="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7"/>
      <c r="B611" s="4"/>
      <c r="C611" s="4"/>
      <c r="D611" s="3"/>
      <c r="E611" s="7"/>
      <c r="F611" s="7"/>
      <c r="G611" s="7"/>
      <c r="H611" s="4"/>
      <c r="I611" s="9"/>
      <c r="J611" s="9"/>
      <c r="K611" s="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7"/>
      <c r="B612" s="4"/>
      <c r="C612" s="4"/>
      <c r="D612" s="3"/>
      <c r="E612" s="7"/>
      <c r="F612" s="7"/>
      <c r="G612" s="7"/>
      <c r="H612" s="4"/>
      <c r="I612" s="9"/>
      <c r="J612" s="9"/>
      <c r="K612" s="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7"/>
      <c r="B613" s="4"/>
      <c r="C613" s="4"/>
      <c r="D613" s="3"/>
      <c r="E613" s="7"/>
      <c r="F613" s="7"/>
      <c r="G613" s="7"/>
      <c r="H613" s="4"/>
      <c r="I613" s="9"/>
      <c r="J613" s="9"/>
      <c r="K613" s="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7"/>
      <c r="B614" s="4"/>
      <c r="C614" s="4"/>
      <c r="D614" s="3"/>
      <c r="E614" s="7"/>
      <c r="F614" s="7"/>
      <c r="G614" s="7"/>
      <c r="H614" s="4"/>
      <c r="I614" s="9"/>
      <c r="J614" s="9"/>
      <c r="K614" s="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7"/>
      <c r="B615" s="4"/>
      <c r="C615" s="4"/>
      <c r="D615" s="3"/>
      <c r="E615" s="7"/>
      <c r="F615" s="7"/>
      <c r="G615" s="7"/>
      <c r="H615" s="4"/>
      <c r="I615" s="9"/>
      <c r="J615" s="9"/>
      <c r="K615" s="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7"/>
      <c r="B616" s="4"/>
      <c r="C616" s="4"/>
      <c r="D616" s="3"/>
      <c r="E616" s="7"/>
      <c r="F616" s="7"/>
      <c r="G616" s="7"/>
      <c r="H616" s="4"/>
      <c r="I616" s="9"/>
      <c r="J616" s="9"/>
      <c r="K616" s="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7"/>
      <c r="B617" s="4"/>
      <c r="C617" s="4"/>
      <c r="D617" s="3"/>
      <c r="E617" s="7"/>
      <c r="F617" s="7"/>
      <c r="G617" s="7"/>
      <c r="H617" s="4"/>
      <c r="I617" s="9"/>
      <c r="J617" s="9"/>
      <c r="K617" s="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7"/>
      <c r="B618" s="4"/>
      <c r="C618" s="4"/>
      <c r="D618" s="3"/>
      <c r="E618" s="7"/>
      <c r="F618" s="7"/>
      <c r="G618" s="7"/>
      <c r="H618" s="4"/>
      <c r="I618" s="9"/>
      <c r="J618" s="9"/>
      <c r="K618" s="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7"/>
      <c r="B619" s="4"/>
      <c r="C619" s="4"/>
      <c r="D619" s="3"/>
      <c r="E619" s="7"/>
      <c r="F619" s="7"/>
      <c r="G619" s="7"/>
      <c r="H619" s="4"/>
      <c r="I619" s="9"/>
      <c r="J619" s="9"/>
      <c r="K619" s="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7"/>
      <c r="B620" s="4"/>
      <c r="C620" s="4"/>
      <c r="D620" s="3"/>
      <c r="E620" s="7"/>
      <c r="F620" s="7"/>
      <c r="G620" s="7"/>
      <c r="H620" s="4"/>
      <c r="I620" s="9"/>
      <c r="J620" s="9"/>
      <c r="K620" s="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7"/>
      <c r="B621" s="4"/>
      <c r="C621" s="4"/>
      <c r="D621" s="3"/>
      <c r="E621" s="7"/>
      <c r="F621" s="7"/>
      <c r="G621" s="7"/>
      <c r="H621" s="4"/>
      <c r="I621" s="9"/>
      <c r="J621" s="9"/>
      <c r="K621" s="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7"/>
      <c r="B622" s="4"/>
      <c r="C622" s="4"/>
      <c r="D622" s="3"/>
      <c r="E622" s="7"/>
      <c r="F622" s="7"/>
      <c r="G622" s="7"/>
      <c r="H622" s="4"/>
      <c r="I622" s="9"/>
      <c r="J622" s="9"/>
      <c r="K622" s="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7"/>
      <c r="B623" s="4"/>
      <c r="C623" s="4"/>
      <c r="D623" s="3"/>
      <c r="E623" s="7"/>
      <c r="F623" s="7"/>
      <c r="G623" s="7"/>
      <c r="H623" s="4"/>
      <c r="I623" s="9"/>
      <c r="J623" s="9"/>
      <c r="K623" s="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7"/>
      <c r="B624" s="4"/>
      <c r="C624" s="4"/>
      <c r="D624" s="3"/>
      <c r="E624" s="7"/>
      <c r="F624" s="7"/>
      <c r="G624" s="7"/>
      <c r="H624" s="4"/>
      <c r="I624" s="9"/>
      <c r="J624" s="9"/>
      <c r="K624" s="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7"/>
      <c r="B625" s="4"/>
      <c r="C625" s="4"/>
      <c r="D625" s="3"/>
      <c r="E625" s="7"/>
      <c r="F625" s="7"/>
      <c r="G625" s="7"/>
      <c r="H625" s="4"/>
      <c r="I625" s="9"/>
      <c r="J625" s="9"/>
      <c r="K625" s="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7"/>
      <c r="B626" s="4"/>
      <c r="C626" s="4"/>
      <c r="D626" s="3"/>
      <c r="E626" s="7"/>
      <c r="F626" s="7"/>
      <c r="G626" s="7"/>
      <c r="H626" s="4"/>
      <c r="I626" s="9"/>
      <c r="J626" s="9"/>
      <c r="K626" s="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7"/>
      <c r="B627" s="4"/>
      <c r="C627" s="4"/>
      <c r="D627" s="3"/>
      <c r="E627" s="7"/>
      <c r="F627" s="7"/>
      <c r="G627" s="7"/>
      <c r="H627" s="4"/>
      <c r="I627" s="9"/>
      <c r="J627" s="9"/>
      <c r="K627" s="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7"/>
      <c r="B628" s="4"/>
      <c r="C628" s="4"/>
      <c r="D628" s="3"/>
      <c r="E628" s="7"/>
      <c r="F628" s="7"/>
      <c r="G628" s="7"/>
      <c r="H628" s="4"/>
      <c r="I628" s="9"/>
      <c r="J628" s="9"/>
      <c r="K628" s="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7"/>
      <c r="B629" s="4"/>
      <c r="C629" s="4"/>
      <c r="D629" s="3"/>
      <c r="E629" s="7"/>
      <c r="F629" s="7"/>
      <c r="G629" s="7"/>
      <c r="H629" s="4"/>
      <c r="I629" s="9"/>
      <c r="J629" s="9"/>
      <c r="K629" s="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7"/>
      <c r="B630" s="4"/>
      <c r="C630" s="4"/>
      <c r="D630" s="3"/>
      <c r="E630" s="7"/>
      <c r="F630" s="7"/>
      <c r="G630" s="7"/>
      <c r="H630" s="4"/>
      <c r="I630" s="9"/>
      <c r="J630" s="9"/>
      <c r="K630" s="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7"/>
      <c r="B631" s="4"/>
      <c r="C631" s="4"/>
      <c r="D631" s="3"/>
      <c r="E631" s="7"/>
      <c r="F631" s="7"/>
      <c r="G631" s="7"/>
      <c r="H631" s="4"/>
      <c r="I631" s="9"/>
      <c r="J631" s="9"/>
      <c r="K631" s="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7"/>
      <c r="B632" s="4"/>
      <c r="C632" s="4"/>
      <c r="D632" s="3"/>
      <c r="E632" s="7"/>
      <c r="F632" s="7"/>
      <c r="G632" s="7"/>
      <c r="H632" s="4"/>
      <c r="I632" s="9"/>
      <c r="J632" s="9"/>
      <c r="K632" s="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7"/>
      <c r="B633" s="4"/>
      <c r="C633" s="4"/>
      <c r="D633" s="3"/>
      <c r="E633" s="7"/>
      <c r="F633" s="7"/>
      <c r="G633" s="7"/>
      <c r="H633" s="4"/>
      <c r="I633" s="9"/>
      <c r="J633" s="9"/>
      <c r="K633" s="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7"/>
      <c r="B634" s="4"/>
      <c r="C634" s="4"/>
      <c r="D634" s="3"/>
      <c r="E634" s="7"/>
      <c r="F634" s="7"/>
      <c r="G634" s="7"/>
      <c r="H634" s="4"/>
      <c r="I634" s="9"/>
      <c r="J634" s="9"/>
      <c r="K634" s="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7"/>
      <c r="B635" s="4"/>
      <c r="C635" s="4"/>
      <c r="D635" s="3"/>
      <c r="E635" s="7"/>
      <c r="F635" s="7"/>
      <c r="G635" s="7"/>
      <c r="H635" s="4"/>
      <c r="I635" s="9"/>
      <c r="J635" s="9"/>
      <c r="K635" s="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7"/>
      <c r="B636" s="4"/>
      <c r="C636" s="4"/>
      <c r="D636" s="3"/>
      <c r="E636" s="7"/>
      <c r="F636" s="7"/>
      <c r="G636" s="7"/>
      <c r="H636" s="4"/>
      <c r="I636" s="9"/>
      <c r="J636" s="9"/>
      <c r="K636" s="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7"/>
      <c r="B637" s="4"/>
      <c r="C637" s="4"/>
      <c r="D637" s="3"/>
      <c r="E637" s="7"/>
      <c r="F637" s="7"/>
      <c r="G637" s="7"/>
      <c r="H637" s="4"/>
      <c r="I637" s="9"/>
      <c r="J637" s="9"/>
      <c r="K637" s="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7"/>
      <c r="B638" s="4"/>
      <c r="C638" s="4"/>
      <c r="D638" s="3"/>
      <c r="E638" s="7"/>
      <c r="F638" s="7"/>
      <c r="G638" s="7"/>
      <c r="H638" s="4"/>
      <c r="I638" s="9"/>
      <c r="J638" s="9"/>
      <c r="K638" s="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7"/>
      <c r="B639" s="4"/>
      <c r="C639" s="4"/>
      <c r="D639" s="3"/>
      <c r="E639" s="7"/>
      <c r="F639" s="7"/>
      <c r="G639" s="7"/>
      <c r="H639" s="4"/>
      <c r="I639" s="9"/>
      <c r="J639" s="9"/>
      <c r="K639" s="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7"/>
      <c r="B640" s="4"/>
      <c r="C640" s="4"/>
      <c r="D640" s="3"/>
      <c r="E640" s="7"/>
      <c r="F640" s="7"/>
      <c r="G640" s="7"/>
      <c r="H640" s="4"/>
      <c r="I640" s="9"/>
      <c r="J640" s="9"/>
      <c r="K640" s="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7"/>
      <c r="B641" s="4"/>
      <c r="C641" s="4"/>
      <c r="D641" s="3"/>
      <c r="E641" s="7"/>
      <c r="F641" s="7"/>
      <c r="G641" s="7"/>
      <c r="H641" s="4"/>
      <c r="I641" s="9"/>
      <c r="J641" s="9"/>
      <c r="K641" s="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7"/>
      <c r="B642" s="4"/>
      <c r="C642" s="4"/>
      <c r="D642" s="3"/>
      <c r="E642" s="7"/>
      <c r="F642" s="7"/>
      <c r="G642" s="7"/>
      <c r="H642" s="4"/>
      <c r="I642" s="9"/>
      <c r="J642" s="9"/>
      <c r="K642" s="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7"/>
      <c r="B643" s="4"/>
      <c r="C643" s="4"/>
      <c r="D643" s="3"/>
      <c r="E643" s="7"/>
      <c r="F643" s="7"/>
      <c r="G643" s="7"/>
      <c r="H643" s="4"/>
      <c r="I643" s="9"/>
      <c r="J643" s="9"/>
      <c r="K643" s="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7"/>
      <c r="B644" s="4"/>
      <c r="C644" s="4"/>
      <c r="D644" s="3"/>
      <c r="E644" s="7"/>
      <c r="F644" s="7"/>
      <c r="G644" s="7"/>
      <c r="H644" s="4"/>
      <c r="I644" s="9"/>
      <c r="J644" s="9"/>
      <c r="K644" s="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7"/>
      <c r="B645" s="4"/>
      <c r="C645" s="4"/>
      <c r="D645" s="3"/>
      <c r="E645" s="7"/>
      <c r="F645" s="7"/>
      <c r="G645" s="7"/>
      <c r="H645" s="4"/>
      <c r="I645" s="9"/>
      <c r="J645" s="9"/>
      <c r="K645" s="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7"/>
      <c r="B646" s="4"/>
      <c r="C646" s="4"/>
      <c r="D646" s="3"/>
      <c r="E646" s="7"/>
      <c r="F646" s="7"/>
      <c r="G646" s="7"/>
      <c r="H646" s="4"/>
      <c r="I646" s="9"/>
      <c r="J646" s="9"/>
      <c r="K646" s="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7"/>
      <c r="B647" s="4"/>
      <c r="C647" s="4"/>
      <c r="D647" s="3"/>
      <c r="E647" s="7"/>
      <c r="F647" s="7"/>
      <c r="G647" s="7"/>
      <c r="H647" s="4"/>
      <c r="I647" s="9"/>
      <c r="J647" s="9"/>
      <c r="K647" s="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7"/>
      <c r="B648" s="4"/>
      <c r="C648" s="4"/>
      <c r="D648" s="3"/>
      <c r="E648" s="7"/>
      <c r="F648" s="7"/>
      <c r="G648" s="7"/>
      <c r="H648" s="4"/>
      <c r="I648" s="9"/>
      <c r="J648" s="9"/>
      <c r="K648" s="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7"/>
      <c r="B649" s="4"/>
      <c r="C649" s="4"/>
      <c r="D649" s="3"/>
      <c r="E649" s="7"/>
      <c r="F649" s="7"/>
      <c r="G649" s="7"/>
      <c r="H649" s="4"/>
      <c r="I649" s="9"/>
      <c r="J649" s="9"/>
      <c r="K649" s="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7"/>
      <c r="B650" s="4"/>
      <c r="C650" s="4"/>
      <c r="D650" s="3"/>
      <c r="E650" s="7"/>
      <c r="F650" s="7"/>
      <c r="G650" s="7"/>
      <c r="H650" s="4"/>
      <c r="I650" s="9"/>
      <c r="J650" s="9"/>
      <c r="K650" s="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7"/>
      <c r="B651" s="4"/>
      <c r="C651" s="4"/>
      <c r="D651" s="3"/>
      <c r="E651" s="7"/>
      <c r="F651" s="7"/>
      <c r="G651" s="7"/>
      <c r="H651" s="4"/>
      <c r="I651" s="9"/>
      <c r="J651" s="9"/>
      <c r="K651" s="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7"/>
      <c r="B652" s="4"/>
      <c r="C652" s="4"/>
      <c r="D652" s="3"/>
      <c r="E652" s="7"/>
      <c r="F652" s="7"/>
      <c r="G652" s="7"/>
      <c r="H652" s="4"/>
      <c r="I652" s="9"/>
      <c r="J652" s="9"/>
      <c r="K652" s="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7"/>
      <c r="B653" s="4"/>
      <c r="C653" s="4"/>
      <c r="D653" s="3"/>
      <c r="E653" s="7"/>
      <c r="F653" s="7"/>
      <c r="G653" s="7"/>
      <c r="H653" s="4"/>
      <c r="I653" s="9"/>
      <c r="J653" s="9"/>
      <c r="K653" s="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7"/>
      <c r="B654" s="4"/>
      <c r="C654" s="4"/>
      <c r="D654" s="3"/>
      <c r="E654" s="7"/>
      <c r="F654" s="7"/>
      <c r="G654" s="7"/>
      <c r="H654" s="4"/>
      <c r="I654" s="9"/>
      <c r="J654" s="9"/>
      <c r="K654" s="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7"/>
      <c r="B655" s="4"/>
      <c r="C655" s="4"/>
      <c r="D655" s="3"/>
      <c r="E655" s="7"/>
      <c r="F655" s="7"/>
      <c r="G655" s="7"/>
      <c r="H655" s="4"/>
      <c r="I655" s="9"/>
      <c r="J655" s="9"/>
      <c r="K655" s="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7"/>
      <c r="B656" s="4"/>
      <c r="C656" s="4"/>
      <c r="D656" s="3"/>
      <c r="E656" s="7"/>
      <c r="F656" s="7"/>
      <c r="G656" s="7"/>
      <c r="H656" s="4"/>
      <c r="I656" s="9"/>
      <c r="J656" s="9"/>
      <c r="K656" s="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7"/>
      <c r="B657" s="4"/>
      <c r="C657" s="4"/>
      <c r="D657" s="3"/>
      <c r="E657" s="7"/>
      <c r="F657" s="7"/>
      <c r="G657" s="7"/>
      <c r="H657" s="4"/>
      <c r="I657" s="9"/>
      <c r="J657" s="9"/>
      <c r="K657" s="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7"/>
      <c r="B658" s="4"/>
      <c r="C658" s="4"/>
      <c r="D658" s="3"/>
      <c r="E658" s="7"/>
      <c r="F658" s="7"/>
      <c r="G658" s="7"/>
      <c r="H658" s="4"/>
      <c r="I658" s="9"/>
      <c r="J658" s="9"/>
      <c r="K658" s="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7"/>
      <c r="B659" s="4"/>
      <c r="C659" s="4"/>
      <c r="D659" s="3"/>
      <c r="E659" s="7"/>
      <c r="F659" s="7"/>
      <c r="G659" s="7"/>
      <c r="H659" s="4"/>
      <c r="I659" s="9"/>
      <c r="J659" s="9"/>
      <c r="K659" s="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7"/>
      <c r="B660" s="4"/>
      <c r="C660" s="4"/>
      <c r="D660" s="3"/>
      <c r="E660" s="7"/>
      <c r="F660" s="7"/>
      <c r="G660" s="7"/>
      <c r="H660" s="4"/>
      <c r="I660" s="9"/>
      <c r="J660" s="9"/>
      <c r="K660" s="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7"/>
      <c r="B661" s="4"/>
      <c r="C661" s="4"/>
      <c r="D661" s="3"/>
      <c r="E661" s="7"/>
      <c r="F661" s="7"/>
      <c r="G661" s="7"/>
      <c r="H661" s="4"/>
      <c r="I661" s="9"/>
      <c r="J661" s="9"/>
      <c r="K661" s="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7"/>
      <c r="B662" s="4"/>
      <c r="C662" s="4"/>
      <c r="D662" s="3"/>
      <c r="E662" s="7"/>
      <c r="F662" s="7"/>
      <c r="G662" s="7"/>
      <c r="H662" s="4"/>
      <c r="I662" s="9"/>
      <c r="J662" s="9"/>
      <c r="K662" s="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7"/>
      <c r="B663" s="4"/>
      <c r="C663" s="4"/>
      <c r="D663" s="3"/>
      <c r="E663" s="7"/>
      <c r="F663" s="7"/>
      <c r="G663" s="7"/>
      <c r="H663" s="4"/>
      <c r="I663" s="9"/>
      <c r="J663" s="9"/>
      <c r="K663" s="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7"/>
      <c r="B664" s="4"/>
      <c r="C664" s="4"/>
      <c r="D664" s="3"/>
      <c r="E664" s="7"/>
      <c r="F664" s="7"/>
      <c r="G664" s="7"/>
      <c r="H664" s="4"/>
      <c r="I664" s="9"/>
      <c r="J664" s="9"/>
      <c r="K664" s="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7"/>
      <c r="B665" s="4"/>
      <c r="C665" s="4"/>
      <c r="D665" s="3"/>
      <c r="E665" s="7"/>
      <c r="F665" s="7"/>
      <c r="G665" s="7"/>
      <c r="H665" s="4"/>
      <c r="I665" s="9"/>
      <c r="J665" s="9"/>
      <c r="K665" s="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7"/>
      <c r="B666" s="4"/>
      <c r="C666" s="4"/>
      <c r="D666" s="3"/>
      <c r="E666" s="7"/>
      <c r="F666" s="7"/>
      <c r="G666" s="7"/>
      <c r="H666" s="4"/>
      <c r="I666" s="9"/>
      <c r="J666" s="9"/>
      <c r="K666" s="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7"/>
      <c r="B667" s="4"/>
      <c r="C667" s="4"/>
      <c r="D667" s="3"/>
      <c r="E667" s="7"/>
      <c r="F667" s="7"/>
      <c r="G667" s="7"/>
      <c r="H667" s="4"/>
      <c r="I667" s="9"/>
      <c r="J667" s="9"/>
      <c r="K667" s="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7"/>
      <c r="B668" s="4"/>
      <c r="C668" s="4"/>
      <c r="D668" s="3"/>
      <c r="E668" s="7"/>
      <c r="F668" s="7"/>
      <c r="G668" s="7"/>
      <c r="H668" s="4"/>
      <c r="I668" s="9"/>
      <c r="J668" s="9"/>
      <c r="K668" s="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7"/>
      <c r="B669" s="4"/>
      <c r="C669" s="4"/>
      <c r="D669" s="3"/>
      <c r="E669" s="7"/>
      <c r="F669" s="7"/>
      <c r="G669" s="7"/>
      <c r="H669" s="4"/>
      <c r="I669" s="9"/>
      <c r="J669" s="9"/>
      <c r="K669" s="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7"/>
      <c r="B670" s="4"/>
      <c r="C670" s="4"/>
      <c r="D670" s="3"/>
      <c r="E670" s="7"/>
      <c r="F670" s="7"/>
      <c r="G670" s="7"/>
      <c r="H670" s="4"/>
      <c r="I670" s="9"/>
      <c r="J670" s="9"/>
      <c r="K670" s="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7"/>
      <c r="B671" s="4"/>
      <c r="C671" s="4"/>
      <c r="D671" s="3"/>
      <c r="E671" s="7"/>
      <c r="F671" s="7"/>
      <c r="G671" s="7"/>
      <c r="H671" s="4"/>
      <c r="I671" s="9"/>
      <c r="J671" s="9"/>
      <c r="K671" s="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7"/>
      <c r="B672" s="4"/>
      <c r="C672" s="4"/>
      <c r="D672" s="3"/>
      <c r="E672" s="7"/>
      <c r="F672" s="7"/>
      <c r="G672" s="7"/>
      <c r="H672" s="4"/>
      <c r="I672" s="9"/>
      <c r="J672" s="9"/>
      <c r="K672" s="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7"/>
      <c r="B673" s="4"/>
      <c r="C673" s="4"/>
      <c r="D673" s="3"/>
      <c r="E673" s="7"/>
      <c r="F673" s="7"/>
      <c r="G673" s="7"/>
      <c r="H673" s="4"/>
      <c r="I673" s="9"/>
      <c r="J673" s="9"/>
      <c r="K673" s="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7"/>
      <c r="B674" s="4"/>
      <c r="C674" s="4"/>
      <c r="D674" s="3"/>
      <c r="E674" s="7"/>
      <c r="F674" s="7"/>
      <c r="G674" s="7"/>
      <c r="H674" s="4"/>
      <c r="I674" s="9"/>
      <c r="J674" s="9"/>
      <c r="K674" s="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7"/>
      <c r="B675" s="4"/>
      <c r="C675" s="4"/>
      <c r="D675" s="3"/>
      <c r="E675" s="7"/>
      <c r="F675" s="7"/>
      <c r="G675" s="7"/>
      <c r="H675" s="4"/>
      <c r="I675" s="9"/>
      <c r="J675" s="9"/>
      <c r="K675" s="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7"/>
      <c r="B676" s="4"/>
      <c r="C676" s="4"/>
      <c r="D676" s="3"/>
      <c r="E676" s="7"/>
      <c r="F676" s="7"/>
      <c r="G676" s="7"/>
      <c r="H676" s="4"/>
      <c r="I676" s="9"/>
      <c r="J676" s="9"/>
      <c r="K676" s="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7"/>
      <c r="B677" s="4"/>
      <c r="C677" s="4"/>
      <c r="D677" s="3"/>
      <c r="E677" s="7"/>
      <c r="F677" s="7"/>
      <c r="G677" s="7"/>
      <c r="H677" s="4"/>
      <c r="I677" s="9"/>
      <c r="J677" s="9"/>
      <c r="K677" s="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7"/>
      <c r="B678" s="4"/>
      <c r="C678" s="4"/>
      <c r="D678" s="3"/>
      <c r="E678" s="7"/>
      <c r="F678" s="7"/>
      <c r="G678" s="7"/>
      <c r="H678" s="4"/>
      <c r="I678" s="9"/>
      <c r="J678" s="9"/>
      <c r="K678" s="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7"/>
      <c r="B679" s="4"/>
      <c r="C679" s="4"/>
      <c r="D679" s="3"/>
      <c r="E679" s="7"/>
      <c r="F679" s="7"/>
      <c r="G679" s="7"/>
      <c r="H679" s="4"/>
      <c r="I679" s="9"/>
      <c r="J679" s="9"/>
      <c r="K679" s="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7"/>
      <c r="B680" s="4"/>
      <c r="C680" s="4"/>
      <c r="D680" s="3"/>
      <c r="E680" s="7"/>
      <c r="F680" s="7"/>
      <c r="G680" s="7"/>
      <c r="H680" s="4"/>
      <c r="I680" s="9"/>
      <c r="J680" s="9"/>
      <c r="K680" s="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7"/>
      <c r="B681" s="4"/>
      <c r="C681" s="4"/>
      <c r="D681" s="3"/>
      <c r="E681" s="7"/>
      <c r="F681" s="7"/>
      <c r="G681" s="7"/>
      <c r="H681" s="4"/>
      <c r="I681" s="9"/>
      <c r="J681" s="9"/>
      <c r="K681" s="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7"/>
      <c r="B682" s="4"/>
      <c r="C682" s="4"/>
      <c r="D682" s="3"/>
      <c r="E682" s="7"/>
      <c r="F682" s="7"/>
      <c r="G682" s="7"/>
      <c r="H682" s="4"/>
      <c r="I682" s="9"/>
      <c r="J682" s="9"/>
      <c r="K682" s="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7"/>
      <c r="B683" s="4"/>
      <c r="C683" s="4"/>
      <c r="D683" s="3"/>
      <c r="E683" s="7"/>
      <c r="F683" s="7"/>
      <c r="G683" s="7"/>
      <c r="H683" s="4"/>
      <c r="I683" s="9"/>
      <c r="J683" s="9"/>
      <c r="K683" s="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7"/>
      <c r="B684" s="4"/>
      <c r="C684" s="4"/>
      <c r="D684" s="3"/>
      <c r="E684" s="7"/>
      <c r="F684" s="7"/>
      <c r="G684" s="7"/>
      <c r="H684" s="4"/>
      <c r="I684" s="9"/>
      <c r="J684" s="9"/>
      <c r="K684" s="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7"/>
      <c r="B685" s="4"/>
      <c r="C685" s="4"/>
      <c r="D685" s="3"/>
      <c r="E685" s="7"/>
      <c r="F685" s="7"/>
      <c r="G685" s="7"/>
      <c r="H685" s="4"/>
      <c r="I685" s="9"/>
      <c r="J685" s="9"/>
      <c r="K685" s="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7"/>
      <c r="B686" s="4"/>
      <c r="C686" s="4"/>
      <c r="D686" s="3"/>
      <c r="E686" s="7"/>
      <c r="F686" s="7"/>
      <c r="G686" s="7"/>
      <c r="H686" s="4"/>
      <c r="I686" s="9"/>
      <c r="J686" s="9"/>
      <c r="K686" s="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7"/>
      <c r="B687" s="4"/>
      <c r="C687" s="4"/>
      <c r="D687" s="3"/>
      <c r="E687" s="7"/>
      <c r="F687" s="7"/>
      <c r="G687" s="7"/>
      <c r="H687" s="4"/>
      <c r="I687" s="9"/>
      <c r="J687" s="9"/>
      <c r="K687" s="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7"/>
      <c r="B688" s="4"/>
      <c r="C688" s="4"/>
      <c r="D688" s="3"/>
      <c r="E688" s="7"/>
      <c r="F688" s="7"/>
      <c r="G688" s="7"/>
      <c r="H688" s="4"/>
      <c r="I688" s="9"/>
      <c r="J688" s="9"/>
      <c r="K688" s="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7"/>
      <c r="B689" s="4"/>
      <c r="C689" s="4"/>
      <c r="D689" s="3"/>
      <c r="E689" s="7"/>
      <c r="F689" s="7"/>
      <c r="G689" s="7"/>
      <c r="H689" s="4"/>
      <c r="I689" s="9"/>
      <c r="J689" s="9"/>
      <c r="K689" s="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7"/>
      <c r="B690" s="4"/>
      <c r="C690" s="4"/>
      <c r="D690" s="3"/>
      <c r="E690" s="7"/>
      <c r="F690" s="7"/>
      <c r="G690" s="7"/>
      <c r="H690" s="4"/>
      <c r="I690" s="9"/>
      <c r="J690" s="9"/>
      <c r="K690" s="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7"/>
      <c r="B691" s="4"/>
      <c r="C691" s="4"/>
      <c r="D691" s="3"/>
      <c r="E691" s="7"/>
      <c r="F691" s="7"/>
      <c r="G691" s="7"/>
      <c r="H691" s="4"/>
      <c r="I691" s="9"/>
      <c r="J691" s="9"/>
      <c r="K691" s="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7"/>
      <c r="B692" s="4"/>
      <c r="C692" s="4"/>
      <c r="D692" s="3"/>
      <c r="E692" s="7"/>
      <c r="F692" s="7"/>
      <c r="G692" s="7"/>
      <c r="H692" s="4"/>
      <c r="I692" s="9"/>
      <c r="J692" s="9"/>
      <c r="K692" s="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7"/>
      <c r="B693" s="4"/>
      <c r="C693" s="4"/>
      <c r="D693" s="3"/>
      <c r="E693" s="7"/>
      <c r="F693" s="7"/>
      <c r="G693" s="7"/>
      <c r="H693" s="4"/>
      <c r="I693" s="9"/>
      <c r="J693" s="9"/>
      <c r="K693" s="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7"/>
      <c r="B694" s="4"/>
      <c r="C694" s="4"/>
      <c r="D694" s="3"/>
      <c r="E694" s="7"/>
      <c r="F694" s="7"/>
      <c r="G694" s="7"/>
      <c r="H694" s="4"/>
      <c r="I694" s="9"/>
      <c r="J694" s="9"/>
      <c r="K694" s="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7"/>
      <c r="B695" s="4"/>
      <c r="C695" s="4"/>
      <c r="D695" s="3"/>
      <c r="E695" s="7"/>
      <c r="F695" s="7"/>
      <c r="G695" s="7"/>
      <c r="H695" s="4"/>
      <c r="I695" s="9"/>
      <c r="J695" s="9"/>
      <c r="K695" s="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7"/>
      <c r="B696" s="4"/>
      <c r="C696" s="4"/>
      <c r="D696" s="3"/>
      <c r="E696" s="7"/>
      <c r="F696" s="7"/>
      <c r="G696" s="7"/>
      <c r="H696" s="4"/>
      <c r="I696" s="9"/>
      <c r="J696" s="9"/>
      <c r="K696" s="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7"/>
      <c r="B697" s="4"/>
      <c r="C697" s="4"/>
      <c r="D697" s="3"/>
      <c r="E697" s="7"/>
      <c r="F697" s="7"/>
      <c r="G697" s="7"/>
      <c r="H697" s="4"/>
      <c r="I697" s="9"/>
      <c r="J697" s="9"/>
      <c r="K697" s="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7"/>
      <c r="B698" s="4"/>
      <c r="C698" s="4"/>
      <c r="D698" s="3"/>
      <c r="E698" s="7"/>
      <c r="F698" s="7"/>
      <c r="G698" s="7"/>
      <c r="H698" s="4"/>
      <c r="I698" s="9"/>
      <c r="J698" s="9"/>
      <c r="K698" s="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7"/>
      <c r="B699" s="4"/>
      <c r="C699" s="4"/>
      <c r="D699" s="3"/>
      <c r="E699" s="7"/>
      <c r="F699" s="7"/>
      <c r="G699" s="7"/>
      <c r="H699" s="4"/>
      <c r="I699" s="9"/>
      <c r="J699" s="9"/>
      <c r="K699" s="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7"/>
      <c r="B700" s="4"/>
      <c r="C700" s="4"/>
      <c r="D700" s="3"/>
      <c r="E700" s="7"/>
      <c r="F700" s="7"/>
      <c r="G700" s="7"/>
      <c r="H700" s="4"/>
      <c r="I700" s="9"/>
      <c r="J700" s="9"/>
      <c r="K700" s="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7"/>
      <c r="B701" s="4"/>
      <c r="C701" s="4"/>
      <c r="D701" s="3"/>
      <c r="E701" s="7"/>
      <c r="F701" s="7"/>
      <c r="G701" s="7"/>
      <c r="H701" s="4"/>
      <c r="I701" s="9"/>
      <c r="J701" s="9"/>
      <c r="K701" s="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7"/>
      <c r="B702" s="4"/>
      <c r="C702" s="4"/>
      <c r="D702" s="3"/>
      <c r="E702" s="7"/>
      <c r="F702" s="7"/>
      <c r="G702" s="7"/>
      <c r="H702" s="4"/>
      <c r="I702" s="9"/>
      <c r="J702" s="9"/>
      <c r="K702" s="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7"/>
      <c r="B703" s="4"/>
      <c r="C703" s="4"/>
      <c r="D703" s="3"/>
      <c r="E703" s="7"/>
      <c r="F703" s="7"/>
      <c r="G703" s="7"/>
      <c r="H703" s="4"/>
      <c r="I703" s="9"/>
      <c r="J703" s="9"/>
      <c r="K703" s="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7"/>
      <c r="B704" s="4"/>
      <c r="C704" s="4"/>
      <c r="D704" s="3"/>
      <c r="E704" s="7"/>
      <c r="F704" s="7"/>
      <c r="G704" s="7"/>
      <c r="H704" s="4"/>
      <c r="I704" s="9"/>
      <c r="J704" s="9"/>
      <c r="K704" s="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7"/>
      <c r="B705" s="4"/>
      <c r="C705" s="4"/>
      <c r="D705" s="3"/>
      <c r="E705" s="7"/>
      <c r="F705" s="7"/>
      <c r="G705" s="7"/>
      <c r="H705" s="4"/>
      <c r="I705" s="9"/>
      <c r="J705" s="9"/>
      <c r="K705" s="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7"/>
      <c r="B706" s="4"/>
      <c r="C706" s="4"/>
      <c r="D706" s="3"/>
      <c r="E706" s="7"/>
      <c r="F706" s="7"/>
      <c r="G706" s="7"/>
      <c r="H706" s="4"/>
      <c r="I706" s="9"/>
      <c r="J706" s="9"/>
      <c r="K706" s="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7"/>
      <c r="B707" s="4"/>
      <c r="C707" s="4"/>
      <c r="D707" s="3"/>
      <c r="E707" s="7"/>
      <c r="F707" s="7"/>
      <c r="G707" s="7"/>
      <c r="H707" s="4"/>
      <c r="I707" s="9"/>
      <c r="J707" s="9"/>
      <c r="K707" s="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7"/>
      <c r="B708" s="4"/>
      <c r="C708" s="4"/>
      <c r="D708" s="3"/>
      <c r="E708" s="7"/>
      <c r="F708" s="7"/>
      <c r="G708" s="7"/>
      <c r="H708" s="4"/>
      <c r="I708" s="9"/>
      <c r="J708" s="9"/>
      <c r="K708" s="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7"/>
      <c r="B709" s="4"/>
      <c r="C709" s="4"/>
      <c r="D709" s="3"/>
      <c r="E709" s="7"/>
      <c r="F709" s="7"/>
      <c r="G709" s="7"/>
      <c r="H709" s="4"/>
      <c r="I709" s="9"/>
      <c r="J709" s="9"/>
      <c r="K709" s="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7"/>
      <c r="B710" s="4"/>
      <c r="C710" s="4"/>
      <c r="D710" s="3"/>
      <c r="E710" s="7"/>
      <c r="F710" s="7"/>
      <c r="G710" s="7"/>
      <c r="H710" s="4"/>
      <c r="I710" s="9"/>
      <c r="J710" s="9"/>
      <c r="K710" s="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7"/>
      <c r="B711" s="4"/>
      <c r="C711" s="4"/>
      <c r="D711" s="3"/>
      <c r="E711" s="7"/>
      <c r="F711" s="7"/>
      <c r="G711" s="7"/>
      <c r="H711" s="4"/>
      <c r="I711" s="9"/>
      <c r="J711" s="9"/>
      <c r="K711" s="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7"/>
      <c r="B712" s="4"/>
      <c r="C712" s="4"/>
      <c r="D712" s="3"/>
      <c r="E712" s="7"/>
      <c r="F712" s="7"/>
      <c r="G712" s="7"/>
      <c r="H712" s="4"/>
      <c r="I712" s="9"/>
      <c r="J712" s="9"/>
      <c r="K712" s="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7"/>
      <c r="B713" s="4"/>
      <c r="C713" s="4"/>
      <c r="D713" s="3"/>
      <c r="E713" s="7"/>
      <c r="F713" s="7"/>
      <c r="G713" s="7"/>
      <c r="H713" s="4"/>
      <c r="I713" s="9"/>
      <c r="J713" s="9"/>
      <c r="K713" s="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7"/>
      <c r="B714" s="4"/>
      <c r="C714" s="4"/>
      <c r="D714" s="3"/>
      <c r="E714" s="7"/>
      <c r="F714" s="7"/>
      <c r="G714" s="7"/>
      <c r="H714" s="4"/>
      <c r="I714" s="9"/>
      <c r="J714" s="9"/>
      <c r="K714" s="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7"/>
      <c r="B715" s="4"/>
      <c r="C715" s="4"/>
      <c r="D715" s="3"/>
      <c r="E715" s="7"/>
      <c r="F715" s="7"/>
      <c r="G715" s="7"/>
      <c r="H715" s="4"/>
      <c r="I715" s="9"/>
      <c r="J715" s="9"/>
      <c r="K715" s="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7"/>
      <c r="B716" s="4"/>
      <c r="C716" s="4"/>
      <c r="D716" s="3"/>
      <c r="E716" s="7"/>
      <c r="F716" s="7"/>
      <c r="G716" s="7"/>
      <c r="H716" s="4"/>
      <c r="I716" s="9"/>
      <c r="J716" s="9"/>
      <c r="K716" s="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7"/>
      <c r="B717" s="4"/>
      <c r="C717" s="4"/>
      <c r="D717" s="3"/>
      <c r="E717" s="7"/>
      <c r="F717" s="7"/>
      <c r="G717" s="7"/>
      <c r="H717" s="4"/>
      <c r="I717" s="9"/>
      <c r="J717" s="9"/>
      <c r="K717" s="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7"/>
      <c r="B718" s="4"/>
      <c r="C718" s="4"/>
      <c r="D718" s="3"/>
      <c r="E718" s="7"/>
      <c r="F718" s="7"/>
      <c r="G718" s="7"/>
      <c r="H718" s="4"/>
      <c r="I718" s="9"/>
      <c r="J718" s="9"/>
      <c r="K718" s="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7"/>
      <c r="B719" s="4"/>
      <c r="C719" s="4"/>
      <c r="D719" s="3"/>
      <c r="E719" s="7"/>
      <c r="F719" s="7"/>
      <c r="G719" s="7"/>
      <c r="H719" s="4"/>
      <c r="I719" s="9"/>
      <c r="J719" s="9"/>
      <c r="K719" s="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7"/>
      <c r="B720" s="4"/>
      <c r="C720" s="4"/>
      <c r="D720" s="3"/>
      <c r="E720" s="7"/>
      <c r="F720" s="7"/>
      <c r="G720" s="7"/>
      <c r="H720" s="4"/>
      <c r="I720" s="9"/>
      <c r="J720" s="9"/>
      <c r="K720" s="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7"/>
      <c r="B721" s="4"/>
      <c r="C721" s="4"/>
      <c r="D721" s="3"/>
      <c r="E721" s="7"/>
      <c r="F721" s="7"/>
      <c r="G721" s="7"/>
      <c r="H721" s="4"/>
      <c r="I721" s="9"/>
      <c r="J721" s="9"/>
      <c r="K721" s="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7"/>
      <c r="B722" s="4"/>
      <c r="C722" s="4"/>
      <c r="D722" s="3"/>
      <c r="E722" s="7"/>
      <c r="F722" s="7"/>
      <c r="G722" s="7"/>
      <c r="H722" s="4"/>
      <c r="I722" s="9"/>
      <c r="J722" s="9"/>
      <c r="K722" s="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7"/>
      <c r="B723" s="4"/>
      <c r="C723" s="4"/>
      <c r="D723" s="3"/>
      <c r="E723" s="7"/>
      <c r="F723" s="7"/>
      <c r="G723" s="7"/>
      <c r="H723" s="4"/>
      <c r="I723" s="9"/>
      <c r="J723" s="9"/>
      <c r="K723" s="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7"/>
      <c r="B724" s="4"/>
      <c r="C724" s="4"/>
      <c r="D724" s="3"/>
      <c r="E724" s="7"/>
      <c r="F724" s="7"/>
      <c r="G724" s="7"/>
      <c r="H724" s="4"/>
      <c r="I724" s="9"/>
      <c r="J724" s="9"/>
      <c r="K724" s="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7"/>
      <c r="B725" s="4"/>
      <c r="C725" s="4"/>
      <c r="D725" s="3"/>
      <c r="E725" s="7"/>
      <c r="F725" s="7"/>
      <c r="G725" s="7"/>
      <c r="H725" s="4"/>
      <c r="I725" s="9"/>
      <c r="J725" s="9"/>
      <c r="K725" s="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7"/>
      <c r="B726" s="4"/>
      <c r="C726" s="4"/>
      <c r="D726" s="3"/>
      <c r="E726" s="7"/>
      <c r="F726" s="7"/>
      <c r="G726" s="7"/>
      <c r="H726" s="4"/>
      <c r="I726" s="9"/>
      <c r="J726" s="9"/>
      <c r="K726" s="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7"/>
      <c r="B727" s="4"/>
      <c r="C727" s="4"/>
      <c r="D727" s="3"/>
      <c r="E727" s="7"/>
      <c r="F727" s="7"/>
      <c r="G727" s="7"/>
      <c r="H727" s="4"/>
      <c r="I727" s="9"/>
      <c r="J727" s="9"/>
      <c r="K727" s="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7"/>
      <c r="B728" s="4"/>
      <c r="C728" s="4"/>
      <c r="D728" s="3"/>
      <c r="E728" s="7"/>
      <c r="F728" s="7"/>
      <c r="G728" s="7"/>
      <c r="H728" s="4"/>
      <c r="I728" s="9"/>
      <c r="J728" s="9"/>
      <c r="K728" s="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7"/>
      <c r="B729" s="4"/>
      <c r="C729" s="4"/>
      <c r="D729" s="3"/>
      <c r="E729" s="7"/>
      <c r="F729" s="7"/>
      <c r="G729" s="7"/>
      <c r="H729" s="4"/>
      <c r="I729" s="9"/>
      <c r="J729" s="9"/>
      <c r="K729" s="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7"/>
      <c r="B730" s="4"/>
      <c r="C730" s="4"/>
      <c r="D730" s="3"/>
      <c r="E730" s="7"/>
      <c r="F730" s="7"/>
      <c r="G730" s="7"/>
      <c r="H730" s="4"/>
      <c r="I730" s="9"/>
      <c r="J730" s="9"/>
      <c r="K730" s="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7"/>
      <c r="B731" s="4"/>
      <c r="C731" s="4"/>
      <c r="D731" s="3"/>
      <c r="E731" s="7"/>
      <c r="F731" s="7"/>
      <c r="G731" s="7"/>
      <c r="H731" s="4"/>
      <c r="I731" s="9"/>
      <c r="J731" s="9"/>
      <c r="K731" s="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7"/>
      <c r="B732" s="4"/>
      <c r="C732" s="4"/>
      <c r="D732" s="3"/>
      <c r="E732" s="7"/>
      <c r="F732" s="7"/>
      <c r="G732" s="7"/>
      <c r="H732" s="4"/>
      <c r="I732" s="9"/>
      <c r="J732" s="9"/>
      <c r="K732" s="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7"/>
      <c r="B733" s="4"/>
      <c r="C733" s="4"/>
      <c r="D733" s="3"/>
      <c r="E733" s="7"/>
      <c r="F733" s="7"/>
      <c r="G733" s="7"/>
      <c r="H733" s="4"/>
      <c r="I733" s="9"/>
      <c r="J733" s="9"/>
      <c r="K733" s="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7"/>
      <c r="B734" s="4"/>
      <c r="C734" s="4"/>
      <c r="D734" s="3"/>
      <c r="E734" s="7"/>
      <c r="F734" s="7"/>
      <c r="G734" s="7"/>
      <c r="H734" s="4"/>
      <c r="I734" s="9"/>
      <c r="J734" s="9"/>
      <c r="K734" s="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7"/>
      <c r="B735" s="4"/>
      <c r="C735" s="4"/>
      <c r="D735" s="3"/>
      <c r="E735" s="7"/>
      <c r="F735" s="7"/>
      <c r="G735" s="7"/>
      <c r="H735" s="4"/>
      <c r="I735" s="9"/>
      <c r="J735" s="9"/>
      <c r="K735" s="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7"/>
      <c r="B736" s="4"/>
      <c r="C736" s="4"/>
      <c r="D736" s="3"/>
      <c r="E736" s="7"/>
      <c r="F736" s="7"/>
      <c r="G736" s="7"/>
      <c r="H736" s="4"/>
      <c r="I736" s="9"/>
      <c r="J736" s="9"/>
      <c r="K736" s="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7"/>
      <c r="B737" s="4"/>
      <c r="C737" s="4"/>
      <c r="D737" s="3"/>
      <c r="E737" s="7"/>
      <c r="F737" s="7"/>
      <c r="G737" s="7"/>
      <c r="H737" s="4"/>
      <c r="I737" s="9"/>
      <c r="J737" s="9"/>
      <c r="K737" s="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7"/>
      <c r="B738" s="4"/>
      <c r="C738" s="4"/>
      <c r="D738" s="3"/>
      <c r="E738" s="7"/>
      <c r="F738" s="7"/>
      <c r="G738" s="7"/>
      <c r="H738" s="4"/>
      <c r="I738" s="9"/>
      <c r="J738" s="9"/>
      <c r="K738" s="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7"/>
      <c r="B739" s="4"/>
      <c r="C739" s="4"/>
      <c r="D739" s="3"/>
      <c r="E739" s="7"/>
      <c r="F739" s="7"/>
      <c r="G739" s="7"/>
      <c r="H739" s="4"/>
      <c r="I739" s="9"/>
      <c r="J739" s="9"/>
      <c r="K739" s="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7"/>
      <c r="B740" s="4"/>
      <c r="C740" s="4"/>
      <c r="D740" s="3"/>
      <c r="E740" s="7"/>
      <c r="F740" s="7"/>
      <c r="G740" s="7"/>
      <c r="H740" s="4"/>
      <c r="I740" s="9"/>
      <c r="J740" s="9"/>
      <c r="K740" s="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7"/>
      <c r="B741" s="4"/>
      <c r="C741" s="4"/>
      <c r="D741" s="3"/>
      <c r="E741" s="7"/>
      <c r="F741" s="7"/>
      <c r="G741" s="7"/>
      <c r="H741" s="4"/>
      <c r="I741" s="9"/>
      <c r="J741" s="9"/>
      <c r="K741" s="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7"/>
      <c r="B742" s="4"/>
      <c r="C742" s="4"/>
      <c r="D742" s="3"/>
      <c r="E742" s="7"/>
      <c r="F742" s="7"/>
      <c r="G742" s="7"/>
      <c r="H742" s="4"/>
      <c r="I742" s="9"/>
      <c r="J742" s="9"/>
      <c r="K742" s="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7"/>
      <c r="B743" s="4"/>
      <c r="C743" s="4"/>
      <c r="D743" s="3"/>
      <c r="E743" s="7"/>
      <c r="F743" s="7"/>
      <c r="G743" s="7"/>
      <c r="H743" s="4"/>
      <c r="I743" s="9"/>
      <c r="J743" s="9"/>
      <c r="K743" s="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7"/>
      <c r="B744" s="4"/>
      <c r="C744" s="4"/>
      <c r="D744" s="3"/>
      <c r="E744" s="7"/>
      <c r="F744" s="7"/>
      <c r="G744" s="7"/>
      <c r="H744" s="4"/>
      <c r="I744" s="9"/>
      <c r="J744" s="9"/>
      <c r="K744" s="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7"/>
      <c r="B745" s="4"/>
      <c r="C745" s="4"/>
      <c r="D745" s="3"/>
      <c r="E745" s="7"/>
      <c r="F745" s="7"/>
      <c r="G745" s="7"/>
      <c r="H745" s="4"/>
      <c r="I745" s="9"/>
      <c r="J745" s="9"/>
      <c r="K745" s="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7"/>
      <c r="B746" s="4"/>
      <c r="C746" s="4"/>
      <c r="D746" s="3"/>
      <c r="E746" s="7"/>
      <c r="F746" s="7"/>
      <c r="G746" s="7"/>
      <c r="H746" s="4"/>
      <c r="I746" s="9"/>
      <c r="J746" s="9"/>
      <c r="K746" s="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7"/>
      <c r="B747" s="4"/>
      <c r="C747" s="4"/>
      <c r="D747" s="3"/>
      <c r="E747" s="7"/>
      <c r="F747" s="7"/>
      <c r="G747" s="7"/>
      <c r="H747" s="4"/>
      <c r="I747" s="9"/>
      <c r="J747" s="9"/>
      <c r="K747" s="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7"/>
      <c r="B748" s="4"/>
      <c r="C748" s="4"/>
      <c r="D748" s="3"/>
      <c r="E748" s="7"/>
      <c r="F748" s="7"/>
      <c r="G748" s="7"/>
      <c r="H748" s="4"/>
      <c r="I748" s="9"/>
      <c r="J748" s="9"/>
      <c r="K748" s="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7"/>
      <c r="B749" s="4"/>
      <c r="C749" s="4"/>
      <c r="D749" s="3"/>
      <c r="E749" s="7"/>
      <c r="F749" s="7"/>
      <c r="G749" s="7"/>
      <c r="H749" s="4"/>
      <c r="I749" s="9"/>
      <c r="J749" s="9"/>
      <c r="K749" s="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7"/>
      <c r="B750" s="4"/>
      <c r="C750" s="4"/>
      <c r="D750" s="3"/>
      <c r="E750" s="7"/>
      <c r="F750" s="7"/>
      <c r="G750" s="7"/>
      <c r="H750" s="4"/>
      <c r="I750" s="9"/>
      <c r="J750" s="9"/>
      <c r="K750" s="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7"/>
      <c r="B751" s="4"/>
      <c r="C751" s="4"/>
      <c r="D751" s="3"/>
      <c r="E751" s="7"/>
      <c r="F751" s="7"/>
      <c r="G751" s="7"/>
      <c r="H751" s="4"/>
      <c r="I751" s="9"/>
      <c r="J751" s="9"/>
      <c r="K751" s="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7"/>
      <c r="B752" s="4"/>
      <c r="C752" s="4"/>
      <c r="D752" s="3"/>
      <c r="E752" s="7"/>
      <c r="F752" s="7"/>
      <c r="G752" s="7"/>
      <c r="H752" s="4"/>
      <c r="I752" s="9"/>
      <c r="J752" s="9"/>
      <c r="K752" s="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7"/>
      <c r="B753" s="4"/>
      <c r="C753" s="4"/>
      <c r="D753" s="3"/>
      <c r="E753" s="7"/>
      <c r="F753" s="7"/>
      <c r="G753" s="7"/>
      <c r="H753" s="4"/>
      <c r="I753" s="9"/>
      <c r="J753" s="9"/>
      <c r="K753" s="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7"/>
      <c r="B754" s="4"/>
      <c r="C754" s="4"/>
      <c r="D754" s="3"/>
      <c r="E754" s="7"/>
      <c r="F754" s="7"/>
      <c r="G754" s="7"/>
      <c r="H754" s="4"/>
      <c r="I754" s="9"/>
      <c r="J754" s="9"/>
      <c r="K754" s="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7"/>
      <c r="B755" s="4"/>
      <c r="C755" s="4"/>
      <c r="D755" s="3"/>
      <c r="E755" s="7"/>
      <c r="F755" s="7"/>
      <c r="G755" s="7"/>
      <c r="H755" s="4"/>
      <c r="I755" s="9"/>
      <c r="J755" s="9"/>
      <c r="K755" s="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7"/>
      <c r="B756" s="4"/>
      <c r="C756" s="4"/>
      <c r="D756" s="3"/>
      <c r="E756" s="7"/>
      <c r="F756" s="7"/>
      <c r="G756" s="7"/>
      <c r="H756" s="4"/>
      <c r="I756" s="9"/>
      <c r="J756" s="9"/>
      <c r="K756" s="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7"/>
      <c r="B757" s="4"/>
      <c r="C757" s="4"/>
      <c r="D757" s="3"/>
      <c r="E757" s="7"/>
      <c r="F757" s="7"/>
      <c r="G757" s="7"/>
      <c r="H757" s="4"/>
      <c r="I757" s="9"/>
      <c r="J757" s="9"/>
      <c r="K757" s="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7"/>
      <c r="B758" s="4"/>
      <c r="C758" s="4"/>
      <c r="D758" s="3"/>
      <c r="E758" s="7"/>
      <c r="F758" s="7"/>
      <c r="G758" s="7"/>
      <c r="H758" s="4"/>
      <c r="I758" s="9"/>
      <c r="J758" s="9"/>
      <c r="K758" s="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7"/>
      <c r="B759" s="4"/>
      <c r="C759" s="4"/>
      <c r="D759" s="3"/>
      <c r="E759" s="7"/>
      <c r="F759" s="7"/>
      <c r="G759" s="7"/>
      <c r="H759" s="4"/>
      <c r="I759" s="9"/>
      <c r="J759" s="9"/>
      <c r="K759" s="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7"/>
      <c r="B760" s="4"/>
      <c r="C760" s="4"/>
      <c r="D760" s="3"/>
      <c r="E760" s="7"/>
      <c r="F760" s="7"/>
      <c r="G760" s="7"/>
      <c r="H760" s="4"/>
      <c r="I760" s="9"/>
      <c r="J760" s="9"/>
      <c r="K760" s="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7"/>
      <c r="B761" s="4"/>
      <c r="C761" s="4"/>
      <c r="D761" s="3"/>
      <c r="E761" s="7"/>
      <c r="F761" s="7"/>
      <c r="G761" s="7"/>
      <c r="H761" s="4"/>
      <c r="I761" s="9"/>
      <c r="J761" s="9"/>
      <c r="K761" s="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7"/>
      <c r="B762" s="4"/>
      <c r="C762" s="4"/>
      <c r="D762" s="3"/>
      <c r="E762" s="7"/>
      <c r="F762" s="7"/>
      <c r="G762" s="7"/>
      <c r="H762" s="4"/>
      <c r="I762" s="9"/>
      <c r="J762" s="9"/>
      <c r="K762" s="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7"/>
      <c r="B763" s="4"/>
      <c r="C763" s="4"/>
      <c r="D763" s="3"/>
      <c r="E763" s="7"/>
      <c r="F763" s="7"/>
      <c r="G763" s="7"/>
      <c r="H763" s="4"/>
      <c r="I763" s="9"/>
      <c r="J763" s="9"/>
      <c r="K763" s="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7"/>
      <c r="B764" s="4"/>
      <c r="C764" s="4"/>
      <c r="D764" s="3"/>
      <c r="E764" s="7"/>
      <c r="F764" s="7"/>
      <c r="G764" s="7"/>
      <c r="H764" s="4"/>
      <c r="I764" s="9"/>
      <c r="J764" s="9"/>
      <c r="K764" s="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7"/>
      <c r="B765" s="4"/>
      <c r="C765" s="4"/>
      <c r="D765" s="3"/>
      <c r="E765" s="7"/>
      <c r="F765" s="7"/>
      <c r="G765" s="7"/>
      <c r="H765" s="4"/>
      <c r="I765" s="9"/>
      <c r="J765" s="9"/>
      <c r="K765" s="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7"/>
      <c r="B766" s="4"/>
      <c r="C766" s="4"/>
      <c r="D766" s="3"/>
      <c r="E766" s="7"/>
      <c r="F766" s="7"/>
      <c r="G766" s="7"/>
      <c r="H766" s="4"/>
      <c r="I766" s="9"/>
      <c r="J766" s="9"/>
      <c r="K766" s="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7"/>
      <c r="B767" s="4"/>
      <c r="C767" s="4"/>
      <c r="D767" s="3"/>
      <c r="E767" s="7"/>
      <c r="F767" s="7"/>
      <c r="G767" s="7"/>
      <c r="H767" s="4"/>
      <c r="I767" s="9"/>
      <c r="J767" s="9"/>
      <c r="K767" s="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7"/>
      <c r="B768" s="4"/>
      <c r="C768" s="4"/>
      <c r="D768" s="3"/>
      <c r="E768" s="7"/>
      <c r="F768" s="7"/>
      <c r="G768" s="7"/>
      <c r="H768" s="4"/>
      <c r="I768" s="9"/>
      <c r="J768" s="9"/>
      <c r="K768" s="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7"/>
      <c r="B769" s="4"/>
      <c r="C769" s="4"/>
      <c r="D769" s="3"/>
      <c r="E769" s="7"/>
      <c r="F769" s="7"/>
      <c r="G769" s="7"/>
      <c r="H769" s="4"/>
      <c r="I769" s="9"/>
      <c r="J769" s="9"/>
      <c r="K769" s="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7"/>
      <c r="B770" s="4"/>
      <c r="C770" s="4"/>
      <c r="D770" s="3"/>
      <c r="E770" s="7"/>
      <c r="F770" s="7"/>
      <c r="G770" s="7"/>
      <c r="H770" s="4"/>
      <c r="I770" s="9"/>
      <c r="J770" s="9"/>
      <c r="K770" s="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7"/>
      <c r="B771" s="4"/>
      <c r="C771" s="4"/>
      <c r="D771" s="3"/>
      <c r="E771" s="7"/>
      <c r="F771" s="7"/>
      <c r="G771" s="7"/>
      <c r="H771" s="4"/>
      <c r="I771" s="9"/>
      <c r="J771" s="9"/>
      <c r="K771" s="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7"/>
      <c r="B772" s="4"/>
      <c r="C772" s="4"/>
      <c r="D772" s="3"/>
      <c r="E772" s="7"/>
      <c r="F772" s="7"/>
      <c r="G772" s="7"/>
      <c r="H772" s="4"/>
      <c r="I772" s="9"/>
      <c r="J772" s="9"/>
      <c r="K772" s="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7"/>
      <c r="B773" s="4"/>
      <c r="C773" s="4"/>
      <c r="D773" s="3"/>
      <c r="E773" s="7"/>
      <c r="F773" s="7"/>
      <c r="G773" s="7"/>
      <c r="H773" s="4"/>
      <c r="I773" s="9"/>
      <c r="J773" s="9"/>
      <c r="K773" s="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7"/>
      <c r="B774" s="4"/>
      <c r="C774" s="4"/>
      <c r="D774" s="3"/>
      <c r="E774" s="7"/>
      <c r="F774" s="7"/>
      <c r="G774" s="7"/>
      <c r="H774" s="4"/>
      <c r="I774" s="9"/>
      <c r="J774" s="9"/>
      <c r="K774" s="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7"/>
      <c r="B775" s="4"/>
      <c r="C775" s="4"/>
      <c r="D775" s="3"/>
      <c r="E775" s="7"/>
      <c r="F775" s="7"/>
      <c r="G775" s="7"/>
      <c r="H775" s="4"/>
      <c r="I775" s="9"/>
      <c r="J775" s="9"/>
      <c r="K775" s="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7"/>
      <c r="B776" s="4"/>
      <c r="C776" s="4"/>
      <c r="D776" s="3"/>
      <c r="E776" s="7"/>
      <c r="F776" s="7"/>
      <c r="G776" s="7"/>
      <c r="H776" s="4"/>
      <c r="I776" s="9"/>
      <c r="J776" s="9"/>
      <c r="K776" s="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7"/>
      <c r="B777" s="4"/>
      <c r="C777" s="4"/>
      <c r="D777" s="3"/>
      <c r="E777" s="7"/>
      <c r="F777" s="7"/>
      <c r="G777" s="7"/>
      <c r="H777" s="4"/>
      <c r="I777" s="9"/>
      <c r="J777" s="9"/>
      <c r="K777" s="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7"/>
      <c r="B778" s="4"/>
      <c r="C778" s="4"/>
      <c r="D778" s="3"/>
      <c r="E778" s="7"/>
      <c r="F778" s="7"/>
      <c r="G778" s="7"/>
      <c r="H778" s="4"/>
      <c r="I778" s="9"/>
      <c r="J778" s="9"/>
      <c r="K778" s="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7"/>
      <c r="B779" s="4"/>
      <c r="C779" s="4"/>
      <c r="D779" s="3"/>
      <c r="E779" s="7"/>
      <c r="F779" s="7"/>
      <c r="G779" s="7"/>
      <c r="H779" s="4"/>
      <c r="I779" s="9"/>
      <c r="J779" s="9"/>
      <c r="K779" s="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7"/>
      <c r="B780" s="4"/>
      <c r="C780" s="4"/>
      <c r="D780" s="3"/>
      <c r="E780" s="7"/>
      <c r="F780" s="7"/>
      <c r="G780" s="7"/>
      <c r="H780" s="4"/>
      <c r="I780" s="9"/>
      <c r="J780" s="9"/>
      <c r="K780" s="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7"/>
      <c r="B781" s="4"/>
      <c r="C781" s="4"/>
      <c r="D781" s="3"/>
      <c r="E781" s="7"/>
      <c r="F781" s="7"/>
      <c r="G781" s="7"/>
      <c r="H781" s="4"/>
      <c r="I781" s="9"/>
      <c r="J781" s="9"/>
      <c r="K781" s="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7"/>
      <c r="B782" s="4"/>
      <c r="C782" s="4"/>
      <c r="D782" s="3"/>
      <c r="E782" s="7"/>
      <c r="F782" s="7"/>
      <c r="G782" s="7"/>
      <c r="H782" s="4"/>
      <c r="I782" s="9"/>
      <c r="J782" s="9"/>
      <c r="K782" s="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7"/>
      <c r="B783" s="4"/>
      <c r="C783" s="4"/>
      <c r="D783" s="3"/>
      <c r="E783" s="7"/>
      <c r="F783" s="7"/>
      <c r="G783" s="7"/>
      <c r="H783" s="4"/>
      <c r="I783" s="9"/>
      <c r="J783" s="9"/>
      <c r="K783" s="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7"/>
      <c r="B784" s="4"/>
      <c r="C784" s="4"/>
      <c r="D784" s="3"/>
      <c r="E784" s="7"/>
      <c r="F784" s="7"/>
      <c r="G784" s="7"/>
      <c r="H784" s="4"/>
      <c r="I784" s="9"/>
      <c r="J784" s="9"/>
      <c r="K784" s="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7"/>
      <c r="B785" s="4"/>
      <c r="C785" s="4"/>
      <c r="D785" s="3"/>
      <c r="E785" s="7"/>
      <c r="F785" s="7"/>
      <c r="G785" s="7"/>
      <c r="H785" s="4"/>
      <c r="I785" s="9"/>
      <c r="J785" s="9"/>
      <c r="K785" s="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7"/>
      <c r="B786" s="4"/>
      <c r="C786" s="4"/>
      <c r="D786" s="3"/>
      <c r="E786" s="7"/>
      <c r="F786" s="7"/>
      <c r="G786" s="7"/>
      <c r="H786" s="4"/>
      <c r="I786" s="9"/>
      <c r="J786" s="9"/>
      <c r="K786" s="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7"/>
      <c r="B787" s="4"/>
      <c r="C787" s="4"/>
      <c r="D787" s="3"/>
      <c r="E787" s="7"/>
      <c r="F787" s="7"/>
      <c r="G787" s="7"/>
      <c r="H787" s="4"/>
      <c r="I787" s="9"/>
      <c r="J787" s="9"/>
      <c r="K787" s="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7"/>
      <c r="B788" s="4"/>
      <c r="C788" s="4"/>
      <c r="D788" s="3"/>
      <c r="E788" s="7"/>
      <c r="F788" s="7"/>
      <c r="G788" s="7"/>
      <c r="H788" s="4"/>
      <c r="I788" s="9"/>
      <c r="J788" s="9"/>
      <c r="K788" s="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7"/>
      <c r="B789" s="4"/>
      <c r="C789" s="4"/>
      <c r="D789" s="3"/>
      <c r="E789" s="7"/>
      <c r="F789" s="7"/>
      <c r="G789" s="7"/>
      <c r="H789" s="4"/>
      <c r="I789" s="9"/>
      <c r="J789" s="9"/>
      <c r="K789" s="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7"/>
      <c r="B790" s="4"/>
      <c r="C790" s="4"/>
      <c r="D790" s="3"/>
      <c r="E790" s="7"/>
      <c r="F790" s="7"/>
      <c r="G790" s="7"/>
      <c r="H790" s="4"/>
      <c r="I790" s="9"/>
      <c r="J790" s="9"/>
      <c r="K790" s="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7"/>
      <c r="B791" s="4"/>
      <c r="C791" s="4"/>
      <c r="D791" s="3"/>
      <c r="E791" s="7"/>
      <c r="F791" s="7"/>
      <c r="G791" s="7"/>
      <c r="H791" s="4"/>
      <c r="I791" s="9"/>
      <c r="J791" s="9"/>
      <c r="K791" s="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7"/>
      <c r="B792" s="4"/>
      <c r="C792" s="4"/>
      <c r="D792" s="3"/>
      <c r="E792" s="7"/>
      <c r="F792" s="7"/>
      <c r="G792" s="7"/>
      <c r="H792" s="4"/>
      <c r="I792" s="9"/>
      <c r="J792" s="9"/>
      <c r="K792" s="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7"/>
      <c r="B793" s="4"/>
      <c r="C793" s="4"/>
      <c r="D793" s="3"/>
      <c r="E793" s="7"/>
      <c r="F793" s="7"/>
      <c r="G793" s="7"/>
      <c r="H793" s="4"/>
      <c r="I793" s="9"/>
      <c r="J793" s="9"/>
      <c r="K793" s="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7"/>
      <c r="B794" s="4"/>
      <c r="C794" s="4"/>
      <c r="D794" s="3"/>
      <c r="E794" s="7"/>
      <c r="F794" s="7"/>
      <c r="G794" s="7"/>
      <c r="H794" s="4"/>
      <c r="I794" s="9"/>
      <c r="J794" s="9"/>
      <c r="K794" s="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7"/>
      <c r="B795" s="4"/>
      <c r="C795" s="4"/>
      <c r="D795" s="3"/>
      <c r="E795" s="7"/>
      <c r="F795" s="7"/>
      <c r="G795" s="7"/>
      <c r="H795" s="4"/>
      <c r="I795" s="9"/>
      <c r="J795" s="9"/>
      <c r="K795" s="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7"/>
      <c r="B796" s="4"/>
      <c r="C796" s="4"/>
      <c r="D796" s="3"/>
      <c r="E796" s="7"/>
      <c r="F796" s="7"/>
      <c r="G796" s="7"/>
      <c r="H796" s="4"/>
      <c r="I796" s="9"/>
      <c r="J796" s="9"/>
      <c r="K796" s="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7"/>
      <c r="B797" s="4"/>
      <c r="C797" s="4"/>
      <c r="D797" s="3"/>
      <c r="E797" s="7"/>
      <c r="F797" s="7"/>
      <c r="G797" s="7"/>
      <c r="H797" s="4"/>
      <c r="I797" s="9"/>
      <c r="J797" s="9"/>
      <c r="K797" s="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7"/>
      <c r="B798" s="4"/>
      <c r="C798" s="4"/>
      <c r="D798" s="3"/>
      <c r="E798" s="7"/>
      <c r="F798" s="7"/>
      <c r="G798" s="7"/>
      <c r="H798" s="4"/>
      <c r="I798" s="9"/>
      <c r="J798" s="9"/>
      <c r="K798" s="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7"/>
      <c r="B799" s="4"/>
      <c r="C799" s="4"/>
      <c r="D799" s="3"/>
      <c r="E799" s="7"/>
      <c r="F799" s="7"/>
      <c r="G799" s="7"/>
      <c r="H799" s="4"/>
      <c r="I799" s="9"/>
      <c r="J799" s="9"/>
      <c r="K799" s="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7"/>
      <c r="B800" s="4"/>
      <c r="C800" s="4"/>
      <c r="D800" s="3"/>
      <c r="E800" s="7"/>
      <c r="F800" s="7"/>
      <c r="G800" s="7"/>
      <c r="H800" s="4"/>
      <c r="I800" s="9"/>
      <c r="J800" s="9"/>
      <c r="K800" s="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7"/>
      <c r="B801" s="4"/>
      <c r="C801" s="4"/>
      <c r="D801" s="3"/>
      <c r="E801" s="7"/>
      <c r="F801" s="7"/>
      <c r="G801" s="7"/>
      <c r="H801" s="4"/>
      <c r="I801" s="9"/>
      <c r="J801" s="9"/>
      <c r="K801" s="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7"/>
      <c r="B802" s="4"/>
      <c r="C802" s="4"/>
      <c r="D802" s="3"/>
      <c r="E802" s="7"/>
      <c r="F802" s="7"/>
      <c r="G802" s="7"/>
      <c r="H802" s="4"/>
      <c r="I802" s="9"/>
      <c r="J802" s="9"/>
      <c r="K802" s="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7"/>
      <c r="B803" s="4"/>
      <c r="C803" s="4"/>
      <c r="D803" s="3"/>
      <c r="E803" s="7"/>
      <c r="F803" s="7"/>
      <c r="G803" s="7"/>
      <c r="H803" s="4"/>
      <c r="I803" s="9"/>
      <c r="J803" s="9"/>
      <c r="K803" s="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7"/>
      <c r="B804" s="4"/>
      <c r="C804" s="4"/>
      <c r="D804" s="3"/>
      <c r="E804" s="7"/>
      <c r="F804" s="7"/>
      <c r="G804" s="7"/>
      <c r="H804" s="4"/>
      <c r="I804" s="9"/>
      <c r="J804" s="9"/>
      <c r="K804" s="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7"/>
      <c r="B805" s="4"/>
      <c r="C805" s="4"/>
      <c r="D805" s="3"/>
      <c r="E805" s="7"/>
      <c r="F805" s="7"/>
      <c r="G805" s="7"/>
      <c r="H805" s="4"/>
      <c r="I805" s="9"/>
      <c r="J805" s="9"/>
      <c r="K805" s="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7"/>
      <c r="B806" s="4"/>
      <c r="C806" s="4"/>
      <c r="D806" s="3"/>
      <c r="E806" s="7"/>
      <c r="F806" s="7"/>
      <c r="G806" s="7"/>
      <c r="H806" s="4"/>
      <c r="I806" s="9"/>
      <c r="J806" s="9"/>
      <c r="K806" s="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7"/>
      <c r="B807" s="4"/>
      <c r="C807" s="4"/>
      <c r="D807" s="3"/>
      <c r="E807" s="7"/>
      <c r="F807" s="7"/>
      <c r="G807" s="7"/>
      <c r="H807" s="4"/>
      <c r="I807" s="9"/>
      <c r="J807" s="9"/>
      <c r="K807" s="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7"/>
      <c r="B808" s="4"/>
      <c r="C808" s="4"/>
      <c r="D808" s="3"/>
      <c r="E808" s="7"/>
      <c r="F808" s="7"/>
      <c r="G808" s="7"/>
      <c r="H808" s="4"/>
      <c r="I808" s="9"/>
      <c r="J808" s="9"/>
      <c r="K808" s="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7"/>
      <c r="B809" s="4"/>
      <c r="C809" s="4"/>
      <c r="D809" s="3"/>
      <c r="E809" s="7"/>
      <c r="F809" s="7"/>
      <c r="G809" s="7"/>
      <c r="H809" s="4"/>
      <c r="I809" s="9"/>
      <c r="J809" s="9"/>
      <c r="K809" s="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7"/>
      <c r="B810" s="4"/>
      <c r="C810" s="4"/>
      <c r="D810" s="3"/>
      <c r="E810" s="7"/>
      <c r="F810" s="7"/>
      <c r="G810" s="7"/>
      <c r="H810" s="4"/>
      <c r="I810" s="9"/>
      <c r="J810" s="9"/>
      <c r="K810" s="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7"/>
      <c r="B811" s="4"/>
      <c r="C811" s="4"/>
      <c r="D811" s="3"/>
      <c r="E811" s="7"/>
      <c r="F811" s="7"/>
      <c r="G811" s="7"/>
      <c r="H811" s="4"/>
      <c r="I811" s="9"/>
      <c r="J811" s="9"/>
      <c r="K811" s="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7"/>
      <c r="B812" s="4"/>
      <c r="C812" s="4"/>
      <c r="D812" s="3"/>
      <c r="E812" s="7"/>
      <c r="F812" s="7"/>
      <c r="G812" s="7"/>
      <c r="H812" s="4"/>
      <c r="I812" s="9"/>
      <c r="J812" s="9"/>
      <c r="K812" s="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7"/>
      <c r="B813" s="4"/>
      <c r="C813" s="4"/>
      <c r="D813" s="3"/>
      <c r="E813" s="7"/>
      <c r="F813" s="7"/>
      <c r="G813" s="7"/>
      <c r="H813" s="4"/>
      <c r="I813" s="9"/>
      <c r="J813" s="9"/>
      <c r="K813" s="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7"/>
      <c r="B814" s="4"/>
      <c r="C814" s="4"/>
      <c r="D814" s="3"/>
      <c r="E814" s="7"/>
      <c r="F814" s="7"/>
      <c r="G814" s="7"/>
      <c r="H814" s="4"/>
      <c r="I814" s="9"/>
      <c r="J814" s="9"/>
      <c r="K814" s="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7"/>
      <c r="B815" s="4"/>
      <c r="C815" s="4"/>
      <c r="D815" s="3"/>
      <c r="E815" s="7"/>
      <c r="F815" s="7"/>
      <c r="G815" s="7"/>
      <c r="H815" s="4"/>
      <c r="I815" s="9"/>
      <c r="J815" s="9"/>
      <c r="K815" s="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7"/>
      <c r="B816" s="4"/>
      <c r="C816" s="4"/>
      <c r="D816" s="3"/>
      <c r="E816" s="7"/>
      <c r="F816" s="7"/>
      <c r="G816" s="7"/>
      <c r="H816" s="4"/>
      <c r="I816" s="9"/>
      <c r="J816" s="9"/>
      <c r="K816" s="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7"/>
      <c r="B817" s="4"/>
      <c r="C817" s="4"/>
      <c r="D817" s="3"/>
      <c r="E817" s="7"/>
      <c r="F817" s="7"/>
      <c r="G817" s="7"/>
      <c r="H817" s="4"/>
      <c r="I817" s="9"/>
      <c r="J817" s="9"/>
      <c r="K817" s="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7"/>
      <c r="B818" s="4"/>
      <c r="C818" s="4"/>
      <c r="D818" s="3"/>
      <c r="E818" s="7"/>
      <c r="F818" s="7"/>
      <c r="G818" s="7"/>
      <c r="H818" s="4"/>
      <c r="I818" s="9"/>
      <c r="J818" s="9"/>
      <c r="K818" s="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7"/>
      <c r="B819" s="4"/>
      <c r="C819" s="4"/>
      <c r="D819" s="3"/>
      <c r="E819" s="7"/>
      <c r="F819" s="7"/>
      <c r="G819" s="7"/>
      <c r="H819" s="4"/>
      <c r="I819" s="9"/>
      <c r="J819" s="9"/>
      <c r="K819" s="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7"/>
      <c r="B820" s="4"/>
      <c r="C820" s="4"/>
      <c r="D820" s="3"/>
      <c r="E820" s="7"/>
      <c r="F820" s="7"/>
      <c r="G820" s="7"/>
      <c r="H820" s="4"/>
      <c r="I820" s="9"/>
      <c r="J820" s="9"/>
      <c r="K820" s="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7"/>
      <c r="B821" s="4"/>
      <c r="C821" s="4"/>
      <c r="D821" s="3"/>
      <c r="E821" s="7"/>
      <c r="F821" s="7"/>
      <c r="G821" s="7"/>
      <c r="H821" s="4"/>
      <c r="I821" s="9"/>
      <c r="J821" s="9"/>
      <c r="K821" s="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7"/>
      <c r="B822" s="4"/>
      <c r="C822" s="4"/>
      <c r="D822" s="3"/>
      <c r="E822" s="7"/>
      <c r="F822" s="7"/>
      <c r="G822" s="7"/>
      <c r="H822" s="4"/>
      <c r="I822" s="9"/>
      <c r="J822" s="9"/>
      <c r="K822" s="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7"/>
      <c r="B823" s="4"/>
      <c r="C823" s="4"/>
      <c r="D823" s="3"/>
      <c r="E823" s="7"/>
      <c r="F823" s="7"/>
      <c r="G823" s="7"/>
      <c r="H823" s="4"/>
      <c r="I823" s="9"/>
      <c r="J823" s="9"/>
      <c r="K823" s="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7"/>
      <c r="B824" s="4"/>
      <c r="C824" s="4"/>
      <c r="D824" s="3"/>
      <c r="E824" s="7"/>
      <c r="F824" s="7"/>
      <c r="G824" s="7"/>
      <c r="H824" s="4"/>
      <c r="I824" s="9"/>
      <c r="J824" s="9"/>
      <c r="K824" s="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7"/>
      <c r="B825" s="4"/>
      <c r="C825" s="4"/>
      <c r="D825" s="3"/>
      <c r="E825" s="7"/>
      <c r="F825" s="7"/>
      <c r="G825" s="7"/>
      <c r="H825" s="4"/>
      <c r="I825" s="9"/>
      <c r="J825" s="9"/>
      <c r="K825" s="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7"/>
      <c r="B826" s="4"/>
      <c r="C826" s="4"/>
      <c r="D826" s="3"/>
      <c r="E826" s="7"/>
      <c r="F826" s="7"/>
      <c r="G826" s="7"/>
      <c r="H826" s="4"/>
      <c r="I826" s="9"/>
      <c r="J826" s="9"/>
      <c r="K826" s="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7"/>
      <c r="B827" s="4"/>
      <c r="C827" s="4"/>
      <c r="D827" s="3"/>
      <c r="E827" s="7"/>
      <c r="F827" s="7"/>
      <c r="G827" s="7"/>
      <c r="H827" s="4"/>
      <c r="I827" s="9"/>
      <c r="J827" s="9"/>
      <c r="K827" s="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7"/>
      <c r="B828" s="4"/>
      <c r="C828" s="4"/>
      <c r="D828" s="3"/>
      <c r="E828" s="7"/>
      <c r="F828" s="7"/>
      <c r="G828" s="7"/>
      <c r="H828" s="4"/>
      <c r="I828" s="9"/>
      <c r="J828" s="9"/>
      <c r="K828" s="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7"/>
      <c r="B829" s="4"/>
      <c r="C829" s="4"/>
      <c r="D829" s="3"/>
      <c r="E829" s="7"/>
      <c r="F829" s="7"/>
      <c r="G829" s="7"/>
      <c r="H829" s="4"/>
      <c r="I829" s="9"/>
      <c r="J829" s="9"/>
      <c r="K829" s="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7"/>
      <c r="B830" s="4"/>
      <c r="C830" s="4"/>
      <c r="D830" s="3"/>
      <c r="E830" s="7"/>
      <c r="F830" s="7"/>
      <c r="G830" s="7"/>
      <c r="H830" s="4"/>
      <c r="I830" s="9"/>
      <c r="J830" s="9"/>
      <c r="K830" s="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7"/>
      <c r="B831" s="4"/>
      <c r="C831" s="4"/>
      <c r="D831" s="3"/>
      <c r="E831" s="7"/>
      <c r="F831" s="7"/>
      <c r="G831" s="7"/>
      <c r="H831" s="4"/>
      <c r="I831" s="9"/>
      <c r="J831" s="9"/>
      <c r="K831" s="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7"/>
      <c r="B832" s="4"/>
      <c r="C832" s="4"/>
      <c r="D832" s="3"/>
      <c r="E832" s="7"/>
      <c r="F832" s="7"/>
      <c r="G832" s="7"/>
      <c r="H832" s="4"/>
      <c r="I832" s="9"/>
      <c r="J832" s="9"/>
      <c r="K832" s="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7"/>
      <c r="B833" s="4"/>
      <c r="C833" s="4"/>
      <c r="D833" s="3"/>
      <c r="E833" s="7"/>
      <c r="F833" s="7"/>
      <c r="G833" s="7"/>
      <c r="H833" s="4"/>
      <c r="I833" s="9"/>
      <c r="J833" s="9"/>
      <c r="K833" s="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7"/>
      <c r="B834" s="4"/>
      <c r="C834" s="4"/>
      <c r="D834" s="3"/>
      <c r="E834" s="7"/>
      <c r="F834" s="7"/>
      <c r="G834" s="7"/>
      <c r="H834" s="4"/>
      <c r="I834" s="9"/>
      <c r="J834" s="9"/>
      <c r="K834" s="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7"/>
      <c r="B835" s="4"/>
      <c r="C835" s="4"/>
      <c r="D835" s="3"/>
      <c r="E835" s="7"/>
      <c r="F835" s="7"/>
      <c r="G835" s="7"/>
      <c r="H835" s="4"/>
      <c r="I835" s="9"/>
      <c r="J835" s="9"/>
      <c r="K835" s="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7"/>
      <c r="B836" s="4"/>
      <c r="C836" s="4"/>
      <c r="D836" s="3"/>
      <c r="E836" s="7"/>
      <c r="F836" s="7"/>
      <c r="G836" s="7"/>
      <c r="H836" s="4"/>
      <c r="I836" s="9"/>
      <c r="J836" s="9"/>
      <c r="K836" s="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7"/>
      <c r="B837" s="4"/>
      <c r="C837" s="4"/>
      <c r="D837" s="3"/>
      <c r="E837" s="7"/>
      <c r="F837" s="7"/>
      <c r="G837" s="7"/>
      <c r="H837" s="4"/>
      <c r="I837" s="9"/>
      <c r="J837" s="9"/>
      <c r="K837" s="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7"/>
      <c r="B838" s="4"/>
      <c r="C838" s="4"/>
      <c r="D838" s="3"/>
      <c r="E838" s="7"/>
      <c r="F838" s="7"/>
      <c r="G838" s="7"/>
      <c r="H838" s="4"/>
      <c r="I838" s="9"/>
      <c r="J838" s="9"/>
      <c r="K838" s="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7"/>
      <c r="B839" s="4"/>
      <c r="C839" s="4"/>
      <c r="D839" s="3"/>
      <c r="E839" s="7"/>
      <c r="F839" s="7"/>
      <c r="G839" s="7"/>
      <c r="H839" s="4"/>
      <c r="I839" s="9"/>
      <c r="J839" s="9"/>
      <c r="K839" s="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7"/>
      <c r="B840" s="4"/>
      <c r="C840" s="4"/>
      <c r="D840" s="3"/>
      <c r="E840" s="7"/>
      <c r="F840" s="7"/>
      <c r="G840" s="7"/>
      <c r="H840" s="4"/>
      <c r="I840" s="9"/>
      <c r="J840" s="9"/>
      <c r="K840" s="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7"/>
      <c r="B841" s="4"/>
      <c r="C841" s="4"/>
      <c r="D841" s="3"/>
      <c r="E841" s="7"/>
      <c r="F841" s="7"/>
      <c r="G841" s="7"/>
      <c r="H841" s="4"/>
      <c r="I841" s="9"/>
      <c r="J841" s="9"/>
      <c r="K841" s="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7"/>
      <c r="B842" s="4"/>
      <c r="C842" s="4"/>
      <c r="D842" s="3"/>
      <c r="E842" s="7"/>
      <c r="F842" s="7"/>
      <c r="G842" s="7"/>
      <c r="H842" s="4"/>
      <c r="I842" s="9"/>
      <c r="J842" s="9"/>
      <c r="K842" s="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7"/>
      <c r="B843" s="4"/>
      <c r="C843" s="4"/>
      <c r="D843" s="3"/>
      <c r="E843" s="7"/>
      <c r="F843" s="7"/>
      <c r="G843" s="7"/>
      <c r="H843" s="4"/>
      <c r="I843" s="9"/>
      <c r="J843" s="9"/>
      <c r="K843" s="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7"/>
      <c r="B844" s="4"/>
      <c r="C844" s="4"/>
      <c r="D844" s="3"/>
      <c r="E844" s="7"/>
      <c r="F844" s="7"/>
      <c r="G844" s="7"/>
      <c r="H844" s="4"/>
      <c r="I844" s="9"/>
      <c r="J844" s="9"/>
      <c r="K844" s="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7"/>
      <c r="B845" s="4"/>
      <c r="C845" s="4"/>
      <c r="D845" s="3"/>
      <c r="E845" s="7"/>
      <c r="F845" s="7"/>
      <c r="G845" s="7"/>
      <c r="H845" s="4"/>
      <c r="I845" s="9"/>
      <c r="J845" s="9"/>
      <c r="K845" s="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7"/>
      <c r="B846" s="4"/>
      <c r="C846" s="4"/>
      <c r="D846" s="3"/>
      <c r="E846" s="7"/>
      <c r="F846" s="7"/>
      <c r="G846" s="7"/>
      <c r="H846" s="4"/>
      <c r="I846" s="9"/>
      <c r="J846" s="9"/>
      <c r="K846" s="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7"/>
      <c r="B847" s="4"/>
      <c r="C847" s="4"/>
      <c r="D847" s="3"/>
      <c r="E847" s="7"/>
      <c r="F847" s="7"/>
      <c r="G847" s="7"/>
      <c r="H847" s="4"/>
      <c r="I847" s="9"/>
      <c r="J847" s="9"/>
      <c r="K847" s="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7"/>
      <c r="B848" s="4"/>
      <c r="C848" s="4"/>
      <c r="D848" s="3"/>
      <c r="E848" s="7"/>
      <c r="F848" s="7"/>
      <c r="G848" s="7"/>
      <c r="H848" s="4"/>
      <c r="I848" s="9"/>
      <c r="J848" s="9"/>
      <c r="K848" s="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7"/>
      <c r="B849" s="4"/>
      <c r="C849" s="4"/>
      <c r="D849" s="3"/>
      <c r="E849" s="7"/>
      <c r="F849" s="7"/>
      <c r="G849" s="7"/>
      <c r="H849" s="4"/>
      <c r="I849" s="9"/>
      <c r="J849" s="9"/>
      <c r="K849" s="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7"/>
      <c r="B850" s="4"/>
      <c r="C850" s="4"/>
      <c r="D850" s="3"/>
      <c r="E850" s="7"/>
      <c r="F850" s="7"/>
      <c r="G850" s="7"/>
      <c r="H850" s="4"/>
      <c r="I850" s="9"/>
      <c r="J850" s="9"/>
      <c r="K850" s="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7"/>
      <c r="B851" s="4"/>
      <c r="C851" s="4"/>
      <c r="D851" s="3"/>
      <c r="E851" s="7"/>
      <c r="F851" s="7"/>
      <c r="G851" s="7"/>
      <c r="H851" s="4"/>
      <c r="I851" s="9"/>
      <c r="J851" s="9"/>
      <c r="K851" s="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7"/>
      <c r="B852" s="4"/>
      <c r="C852" s="4"/>
      <c r="D852" s="3"/>
      <c r="E852" s="7"/>
      <c r="F852" s="7"/>
      <c r="G852" s="7"/>
      <c r="H852" s="4"/>
      <c r="I852" s="9"/>
      <c r="J852" s="9"/>
      <c r="K852" s="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7"/>
      <c r="B853" s="4"/>
      <c r="C853" s="4"/>
      <c r="D853" s="3"/>
      <c r="E853" s="7"/>
      <c r="F853" s="7"/>
      <c r="G853" s="7"/>
      <c r="H853" s="4"/>
      <c r="I853" s="9"/>
      <c r="J853" s="9"/>
      <c r="K853" s="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7"/>
      <c r="B854" s="4"/>
      <c r="C854" s="4"/>
      <c r="D854" s="3"/>
      <c r="E854" s="7"/>
      <c r="F854" s="7"/>
      <c r="G854" s="7"/>
      <c r="H854" s="4"/>
      <c r="I854" s="9"/>
      <c r="J854" s="9"/>
      <c r="K854" s="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7"/>
      <c r="B855" s="4"/>
      <c r="C855" s="4"/>
      <c r="D855" s="3"/>
      <c r="E855" s="7"/>
      <c r="F855" s="7"/>
      <c r="G855" s="7"/>
      <c r="H855" s="4"/>
      <c r="I855" s="9"/>
      <c r="J855" s="9"/>
      <c r="K855" s="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7"/>
      <c r="B856" s="4"/>
      <c r="C856" s="4"/>
      <c r="D856" s="3"/>
      <c r="E856" s="7"/>
      <c r="F856" s="7"/>
      <c r="G856" s="7"/>
      <c r="H856" s="4"/>
      <c r="I856" s="9"/>
      <c r="J856" s="9"/>
      <c r="K856" s="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7"/>
      <c r="B857" s="4"/>
      <c r="C857" s="4"/>
      <c r="D857" s="3"/>
      <c r="E857" s="7"/>
      <c r="F857" s="7"/>
      <c r="G857" s="7"/>
      <c r="H857" s="4"/>
      <c r="I857" s="9"/>
      <c r="J857" s="9"/>
      <c r="K857" s="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7"/>
      <c r="B858" s="4"/>
      <c r="C858" s="4"/>
      <c r="D858" s="3"/>
      <c r="E858" s="7"/>
      <c r="F858" s="7"/>
      <c r="G858" s="7"/>
      <c r="H858" s="4"/>
      <c r="I858" s="9"/>
      <c r="J858" s="9"/>
      <c r="K858" s="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7"/>
      <c r="B859" s="4"/>
      <c r="C859" s="4"/>
      <c r="D859" s="3"/>
      <c r="E859" s="7"/>
      <c r="F859" s="7"/>
      <c r="G859" s="7"/>
      <c r="H859" s="4"/>
      <c r="I859" s="9"/>
      <c r="J859" s="9"/>
      <c r="K859" s="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7"/>
      <c r="B860" s="4"/>
      <c r="C860" s="4"/>
      <c r="D860" s="3"/>
      <c r="E860" s="7"/>
      <c r="F860" s="7"/>
      <c r="G860" s="7"/>
      <c r="H860" s="4"/>
      <c r="I860" s="9"/>
      <c r="J860" s="9"/>
      <c r="K860" s="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7"/>
      <c r="B861" s="4"/>
      <c r="C861" s="4"/>
      <c r="D861" s="3"/>
      <c r="E861" s="7"/>
      <c r="F861" s="7"/>
      <c r="G861" s="7"/>
      <c r="H861" s="4"/>
      <c r="I861" s="9"/>
      <c r="J861" s="9"/>
      <c r="K861" s="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7"/>
      <c r="B862" s="4"/>
      <c r="C862" s="4"/>
      <c r="D862" s="3"/>
      <c r="E862" s="7"/>
      <c r="F862" s="7"/>
      <c r="G862" s="7"/>
      <c r="H862" s="4"/>
      <c r="I862" s="9"/>
      <c r="J862" s="9"/>
      <c r="K862" s="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7"/>
      <c r="B863" s="4"/>
      <c r="C863" s="4"/>
      <c r="D863" s="3"/>
      <c r="E863" s="7"/>
      <c r="F863" s="7"/>
      <c r="G863" s="7"/>
      <c r="H863" s="4"/>
      <c r="I863" s="9"/>
      <c r="J863" s="9"/>
      <c r="K863" s="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7"/>
      <c r="B864" s="4"/>
      <c r="C864" s="4"/>
      <c r="D864" s="3"/>
      <c r="E864" s="7"/>
      <c r="F864" s="7"/>
      <c r="G864" s="7"/>
      <c r="H864" s="4"/>
      <c r="I864" s="9"/>
      <c r="J864" s="9"/>
      <c r="K864" s="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7"/>
      <c r="B865" s="4"/>
      <c r="C865" s="4"/>
      <c r="D865" s="3"/>
      <c r="E865" s="7"/>
      <c r="F865" s="7"/>
      <c r="G865" s="7"/>
      <c r="H865" s="4"/>
      <c r="I865" s="9"/>
      <c r="J865" s="9"/>
      <c r="K865" s="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7"/>
      <c r="B866" s="4"/>
      <c r="C866" s="4"/>
      <c r="D866" s="3"/>
      <c r="E866" s="7"/>
      <c r="F866" s="7"/>
      <c r="G866" s="7"/>
      <c r="H866" s="4"/>
      <c r="I866" s="9"/>
      <c r="J866" s="9"/>
      <c r="K866" s="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7"/>
      <c r="B867" s="4"/>
      <c r="C867" s="4"/>
      <c r="D867" s="3"/>
      <c r="E867" s="7"/>
      <c r="F867" s="7"/>
      <c r="G867" s="7"/>
      <c r="H867" s="4"/>
      <c r="I867" s="9"/>
      <c r="J867" s="9"/>
      <c r="K867" s="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7"/>
      <c r="B868" s="4"/>
      <c r="C868" s="4"/>
      <c r="D868" s="3"/>
      <c r="E868" s="7"/>
      <c r="F868" s="7"/>
      <c r="G868" s="7"/>
      <c r="H868" s="4"/>
      <c r="I868" s="9"/>
      <c r="J868" s="9"/>
      <c r="K868" s="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7"/>
      <c r="B869" s="4"/>
      <c r="C869" s="4"/>
      <c r="D869" s="3"/>
      <c r="E869" s="7"/>
      <c r="F869" s="7"/>
      <c r="G869" s="7"/>
      <c r="H869" s="4"/>
      <c r="I869" s="9"/>
      <c r="J869" s="9"/>
      <c r="K869" s="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7"/>
      <c r="B870" s="4"/>
      <c r="C870" s="4"/>
      <c r="D870" s="3"/>
      <c r="E870" s="7"/>
      <c r="F870" s="7"/>
      <c r="G870" s="7"/>
      <c r="H870" s="4"/>
      <c r="I870" s="9"/>
      <c r="J870" s="9"/>
      <c r="K870" s="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7"/>
      <c r="B871" s="4"/>
      <c r="C871" s="4"/>
      <c r="D871" s="3"/>
      <c r="E871" s="7"/>
      <c r="F871" s="7"/>
      <c r="G871" s="7"/>
      <c r="H871" s="4"/>
      <c r="I871" s="9"/>
      <c r="J871" s="9"/>
      <c r="K871" s="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7"/>
      <c r="B872" s="4"/>
      <c r="C872" s="4"/>
      <c r="D872" s="3"/>
      <c r="E872" s="7"/>
      <c r="F872" s="7"/>
      <c r="G872" s="7"/>
      <c r="H872" s="4"/>
      <c r="I872" s="9"/>
      <c r="J872" s="9"/>
      <c r="K872" s="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7"/>
      <c r="B873" s="4"/>
      <c r="C873" s="4"/>
      <c r="D873" s="3"/>
      <c r="E873" s="7"/>
      <c r="F873" s="7"/>
      <c r="G873" s="7"/>
      <c r="H873" s="4"/>
      <c r="I873" s="9"/>
      <c r="J873" s="9"/>
      <c r="K873" s="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7"/>
      <c r="B874" s="4"/>
      <c r="C874" s="4"/>
      <c r="D874" s="3"/>
      <c r="E874" s="7"/>
      <c r="F874" s="7"/>
      <c r="G874" s="7"/>
      <c r="H874" s="4"/>
      <c r="I874" s="9"/>
      <c r="J874" s="9"/>
      <c r="K874" s="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7"/>
      <c r="B875" s="4"/>
      <c r="C875" s="4"/>
      <c r="D875" s="3"/>
      <c r="E875" s="7"/>
      <c r="F875" s="7"/>
      <c r="G875" s="7"/>
      <c r="H875" s="4"/>
      <c r="I875" s="9"/>
      <c r="J875" s="9"/>
      <c r="K875" s="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7"/>
      <c r="B876" s="4"/>
      <c r="C876" s="4"/>
      <c r="D876" s="3"/>
      <c r="E876" s="7"/>
      <c r="F876" s="7"/>
      <c r="G876" s="7"/>
      <c r="H876" s="4"/>
      <c r="I876" s="9"/>
      <c r="J876" s="9"/>
      <c r="K876" s="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7"/>
      <c r="B877" s="4"/>
      <c r="C877" s="4"/>
      <c r="D877" s="3"/>
      <c r="E877" s="7"/>
      <c r="F877" s="7"/>
      <c r="G877" s="7"/>
      <c r="H877" s="4"/>
      <c r="I877" s="9"/>
      <c r="J877" s="9"/>
      <c r="K877" s="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7"/>
      <c r="B878" s="4"/>
      <c r="C878" s="4"/>
      <c r="D878" s="3"/>
      <c r="E878" s="7"/>
      <c r="F878" s="7"/>
      <c r="G878" s="7"/>
      <c r="H878" s="4"/>
      <c r="I878" s="9"/>
      <c r="J878" s="9"/>
      <c r="K878" s="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7"/>
      <c r="B879" s="4"/>
      <c r="C879" s="4"/>
      <c r="D879" s="3"/>
      <c r="E879" s="7"/>
      <c r="F879" s="7"/>
      <c r="G879" s="7"/>
      <c r="H879" s="4"/>
      <c r="I879" s="9"/>
      <c r="J879" s="9"/>
      <c r="K879" s="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7"/>
      <c r="B880" s="4"/>
      <c r="C880" s="4"/>
      <c r="D880" s="3"/>
      <c r="E880" s="7"/>
      <c r="F880" s="7"/>
      <c r="G880" s="7"/>
      <c r="H880" s="4"/>
      <c r="I880" s="9"/>
      <c r="J880" s="9"/>
      <c r="K880" s="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7"/>
      <c r="B881" s="4"/>
      <c r="C881" s="4"/>
      <c r="D881" s="3"/>
      <c r="E881" s="7"/>
      <c r="F881" s="7"/>
      <c r="G881" s="7"/>
      <c r="H881" s="4"/>
      <c r="I881" s="9"/>
      <c r="J881" s="9"/>
      <c r="K881" s="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7"/>
      <c r="B882" s="4"/>
      <c r="C882" s="4"/>
      <c r="D882" s="3"/>
      <c r="E882" s="7"/>
      <c r="F882" s="7"/>
      <c r="G882" s="7"/>
      <c r="H882" s="4"/>
      <c r="I882" s="9"/>
      <c r="J882" s="9"/>
      <c r="K882" s="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7"/>
      <c r="B883" s="4"/>
      <c r="C883" s="4"/>
      <c r="D883" s="3"/>
      <c r="E883" s="7"/>
      <c r="F883" s="7"/>
      <c r="G883" s="7"/>
      <c r="H883" s="4"/>
      <c r="I883" s="9"/>
      <c r="J883" s="9"/>
      <c r="K883" s="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7"/>
      <c r="B884" s="4"/>
      <c r="C884" s="4"/>
      <c r="D884" s="3"/>
      <c r="E884" s="7"/>
      <c r="F884" s="7"/>
      <c r="G884" s="7"/>
      <c r="H884" s="4"/>
      <c r="I884" s="9"/>
      <c r="J884" s="9"/>
      <c r="K884" s="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7"/>
      <c r="B885" s="4"/>
      <c r="C885" s="4"/>
      <c r="D885" s="3"/>
      <c r="E885" s="7"/>
      <c r="F885" s="7"/>
      <c r="G885" s="7"/>
      <c r="H885" s="4"/>
      <c r="I885" s="9"/>
      <c r="J885" s="9"/>
      <c r="K885" s="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7"/>
      <c r="B886" s="4"/>
      <c r="C886" s="4"/>
      <c r="D886" s="3"/>
      <c r="E886" s="7"/>
      <c r="F886" s="7"/>
      <c r="G886" s="7"/>
      <c r="H886" s="4"/>
      <c r="I886" s="9"/>
      <c r="J886" s="9"/>
      <c r="K886" s="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7"/>
      <c r="B887" s="4"/>
      <c r="C887" s="4"/>
      <c r="D887" s="3"/>
      <c r="E887" s="7"/>
      <c r="F887" s="7"/>
      <c r="G887" s="7"/>
      <c r="H887" s="4"/>
      <c r="I887" s="9"/>
      <c r="J887" s="9"/>
      <c r="K887" s="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7"/>
      <c r="B888" s="4"/>
      <c r="C888" s="4"/>
      <c r="D888" s="3"/>
      <c r="E888" s="7"/>
      <c r="F888" s="7"/>
      <c r="G888" s="7"/>
      <c r="H888" s="4"/>
      <c r="I888" s="9"/>
      <c r="J888" s="9"/>
      <c r="K888" s="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7"/>
      <c r="B889" s="4"/>
      <c r="C889" s="4"/>
      <c r="D889" s="3"/>
      <c r="E889" s="7"/>
      <c r="F889" s="7"/>
      <c r="G889" s="7"/>
      <c r="H889" s="4"/>
      <c r="I889" s="9"/>
      <c r="J889" s="9"/>
      <c r="K889" s="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7"/>
      <c r="B890" s="4"/>
      <c r="C890" s="4"/>
      <c r="D890" s="3"/>
      <c r="E890" s="7"/>
      <c r="F890" s="7"/>
      <c r="G890" s="7"/>
      <c r="H890" s="4"/>
      <c r="I890" s="9"/>
      <c r="J890" s="9"/>
      <c r="K890" s="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7"/>
      <c r="B891" s="4"/>
      <c r="C891" s="4"/>
      <c r="D891" s="3"/>
      <c r="E891" s="7"/>
      <c r="F891" s="7"/>
      <c r="G891" s="7"/>
      <c r="H891" s="4"/>
      <c r="I891" s="9"/>
      <c r="J891" s="9"/>
      <c r="K891" s="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7"/>
      <c r="B892" s="4"/>
      <c r="C892" s="4"/>
      <c r="D892" s="3"/>
      <c r="E892" s="7"/>
      <c r="F892" s="7"/>
      <c r="G892" s="7"/>
      <c r="H892" s="4"/>
      <c r="I892" s="9"/>
      <c r="J892" s="9"/>
      <c r="K892" s="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7"/>
      <c r="B893" s="4"/>
      <c r="C893" s="4"/>
      <c r="D893" s="3"/>
      <c r="E893" s="7"/>
      <c r="F893" s="7"/>
      <c r="G893" s="7"/>
      <c r="H893" s="4"/>
      <c r="I893" s="9"/>
      <c r="J893" s="9"/>
      <c r="K893" s="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7"/>
      <c r="B894" s="4"/>
      <c r="C894" s="4"/>
      <c r="D894" s="3"/>
      <c r="E894" s="7"/>
      <c r="F894" s="7"/>
      <c r="G894" s="7"/>
      <c r="H894" s="4"/>
      <c r="I894" s="9"/>
      <c r="J894" s="9"/>
      <c r="K894" s="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7"/>
      <c r="B895" s="4"/>
      <c r="C895" s="4"/>
      <c r="D895" s="3"/>
      <c r="E895" s="7"/>
      <c r="F895" s="7"/>
      <c r="G895" s="7"/>
      <c r="H895" s="4"/>
      <c r="I895" s="9"/>
      <c r="J895" s="9"/>
      <c r="K895" s="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7"/>
      <c r="B896" s="4"/>
      <c r="C896" s="4"/>
      <c r="D896" s="3"/>
      <c r="E896" s="7"/>
      <c r="F896" s="7"/>
      <c r="G896" s="7"/>
      <c r="H896" s="4"/>
      <c r="I896" s="9"/>
      <c r="J896" s="9"/>
      <c r="K896" s="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7"/>
      <c r="B897" s="4"/>
      <c r="C897" s="4"/>
      <c r="D897" s="3"/>
      <c r="E897" s="7"/>
      <c r="F897" s="7"/>
      <c r="G897" s="7"/>
      <c r="H897" s="4"/>
      <c r="I897" s="9"/>
      <c r="J897" s="9"/>
      <c r="K897" s="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7"/>
      <c r="B898" s="4"/>
      <c r="C898" s="4"/>
      <c r="D898" s="3"/>
      <c r="E898" s="7"/>
      <c r="F898" s="7"/>
      <c r="G898" s="7"/>
      <c r="H898" s="4"/>
      <c r="I898" s="9"/>
      <c r="J898" s="9"/>
      <c r="K898" s="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7"/>
      <c r="B899" s="4"/>
      <c r="C899" s="4"/>
      <c r="D899" s="3"/>
      <c r="E899" s="7"/>
      <c r="F899" s="7"/>
      <c r="G899" s="7"/>
      <c r="H899" s="4"/>
      <c r="I899" s="9"/>
      <c r="J899" s="9"/>
      <c r="K899" s="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7"/>
      <c r="B900" s="4"/>
      <c r="C900" s="4"/>
      <c r="D900" s="3"/>
      <c r="E900" s="7"/>
      <c r="F900" s="7"/>
      <c r="G900" s="7"/>
      <c r="H900" s="4"/>
      <c r="I900" s="9"/>
      <c r="J900" s="9"/>
      <c r="K900" s="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7"/>
      <c r="B901" s="4"/>
      <c r="C901" s="4"/>
      <c r="D901" s="3"/>
      <c r="E901" s="7"/>
      <c r="F901" s="7"/>
      <c r="G901" s="7"/>
      <c r="H901" s="4"/>
      <c r="I901" s="9"/>
      <c r="J901" s="9"/>
      <c r="K901" s="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7"/>
      <c r="B902" s="4"/>
      <c r="C902" s="4"/>
      <c r="D902" s="3"/>
      <c r="E902" s="7"/>
      <c r="F902" s="7"/>
      <c r="G902" s="7"/>
      <c r="H902" s="4"/>
      <c r="I902" s="9"/>
      <c r="J902" s="9"/>
      <c r="K902" s="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7"/>
      <c r="B903" s="4"/>
      <c r="C903" s="4"/>
      <c r="D903" s="3"/>
      <c r="E903" s="7"/>
      <c r="F903" s="7"/>
      <c r="G903" s="7"/>
      <c r="H903" s="4"/>
      <c r="I903" s="9"/>
      <c r="J903" s="9"/>
      <c r="K903" s="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7"/>
      <c r="B904" s="4"/>
      <c r="C904" s="4"/>
      <c r="D904" s="3"/>
      <c r="E904" s="7"/>
      <c r="F904" s="7"/>
      <c r="G904" s="7"/>
      <c r="H904" s="4"/>
      <c r="I904" s="9"/>
      <c r="J904" s="9"/>
      <c r="K904" s="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7"/>
      <c r="B905" s="4"/>
      <c r="C905" s="4"/>
      <c r="D905" s="3"/>
      <c r="E905" s="7"/>
      <c r="F905" s="7"/>
      <c r="G905" s="7"/>
      <c r="H905" s="4"/>
      <c r="I905" s="9"/>
      <c r="J905" s="9"/>
      <c r="K905" s="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7"/>
      <c r="B906" s="4"/>
      <c r="C906" s="4"/>
      <c r="D906" s="3"/>
      <c r="E906" s="7"/>
      <c r="F906" s="7"/>
      <c r="G906" s="7"/>
      <c r="H906" s="4"/>
      <c r="I906" s="9"/>
      <c r="J906" s="9"/>
      <c r="K906" s="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7"/>
      <c r="B907" s="4"/>
      <c r="C907" s="4"/>
      <c r="D907" s="3"/>
      <c r="E907" s="7"/>
      <c r="F907" s="7"/>
      <c r="G907" s="7"/>
      <c r="H907" s="4"/>
      <c r="I907" s="9"/>
      <c r="J907" s="9"/>
      <c r="K907" s="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7"/>
      <c r="B908" s="4"/>
      <c r="C908" s="4"/>
      <c r="D908" s="3"/>
      <c r="E908" s="7"/>
      <c r="F908" s="7"/>
      <c r="G908" s="7"/>
      <c r="H908" s="4"/>
      <c r="I908" s="9"/>
      <c r="J908" s="9"/>
      <c r="K908" s="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7"/>
      <c r="B909" s="4"/>
      <c r="C909" s="4"/>
      <c r="D909" s="3"/>
      <c r="E909" s="7"/>
      <c r="F909" s="7"/>
      <c r="G909" s="7"/>
      <c r="H909" s="4"/>
      <c r="I909" s="9"/>
      <c r="J909" s="9"/>
      <c r="K909" s="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7"/>
      <c r="B910" s="4"/>
      <c r="C910" s="4"/>
      <c r="D910" s="3"/>
      <c r="E910" s="7"/>
      <c r="F910" s="7"/>
      <c r="G910" s="7"/>
      <c r="H910" s="4"/>
      <c r="I910" s="9"/>
      <c r="J910" s="9"/>
      <c r="K910" s="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7"/>
      <c r="B911" s="4"/>
      <c r="C911" s="4"/>
      <c r="D911" s="3"/>
      <c r="E911" s="7"/>
      <c r="F911" s="7"/>
      <c r="G911" s="7"/>
      <c r="H911" s="4"/>
      <c r="I911" s="9"/>
      <c r="J911" s="9"/>
      <c r="K911" s="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7"/>
      <c r="B912" s="4"/>
      <c r="C912" s="4"/>
      <c r="D912" s="3"/>
      <c r="E912" s="7"/>
      <c r="F912" s="7"/>
      <c r="G912" s="7"/>
      <c r="H912" s="4"/>
      <c r="I912" s="9"/>
      <c r="J912" s="9"/>
      <c r="K912" s="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7"/>
      <c r="B913" s="4"/>
      <c r="C913" s="4"/>
      <c r="D913" s="3"/>
      <c r="E913" s="7"/>
      <c r="F913" s="7"/>
      <c r="G913" s="7"/>
      <c r="H913" s="4"/>
      <c r="I913" s="9"/>
      <c r="J913" s="9"/>
      <c r="K913" s="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7"/>
      <c r="B914" s="4"/>
      <c r="C914" s="4"/>
      <c r="D914" s="3"/>
      <c r="E914" s="7"/>
      <c r="F914" s="7"/>
      <c r="G914" s="7"/>
      <c r="H914" s="4"/>
      <c r="I914" s="9"/>
      <c r="J914" s="9"/>
      <c r="K914" s="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7"/>
      <c r="B915" s="4"/>
      <c r="C915" s="4"/>
      <c r="D915" s="3"/>
      <c r="E915" s="7"/>
      <c r="F915" s="7"/>
      <c r="G915" s="7"/>
      <c r="H915" s="4"/>
      <c r="I915" s="9"/>
      <c r="J915" s="9"/>
      <c r="K915" s="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7"/>
      <c r="B916" s="4"/>
      <c r="C916" s="4"/>
      <c r="D916" s="3"/>
      <c r="E916" s="7"/>
      <c r="F916" s="7"/>
      <c r="G916" s="7"/>
      <c r="H916" s="4"/>
      <c r="I916" s="9"/>
      <c r="J916" s="9"/>
      <c r="K916" s="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7"/>
      <c r="B917" s="4"/>
      <c r="C917" s="4"/>
      <c r="D917" s="3"/>
      <c r="E917" s="7"/>
      <c r="F917" s="7"/>
      <c r="G917" s="7"/>
      <c r="H917" s="4"/>
      <c r="I917" s="9"/>
      <c r="J917" s="9"/>
      <c r="K917" s="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7"/>
      <c r="B918" s="4"/>
      <c r="C918" s="4"/>
      <c r="D918" s="3"/>
      <c r="E918" s="7"/>
      <c r="F918" s="7"/>
      <c r="G918" s="7"/>
      <c r="H918" s="4"/>
      <c r="I918" s="9"/>
      <c r="J918" s="9"/>
      <c r="K918" s="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7"/>
      <c r="B919" s="4"/>
      <c r="C919" s="4"/>
      <c r="D919" s="3"/>
      <c r="E919" s="7"/>
      <c r="F919" s="7"/>
      <c r="G919" s="7"/>
      <c r="H919" s="4"/>
      <c r="I919" s="9"/>
      <c r="J919" s="9"/>
      <c r="K919" s="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7"/>
      <c r="B920" s="4"/>
      <c r="C920" s="4"/>
      <c r="D920" s="3"/>
      <c r="E920" s="7"/>
      <c r="F920" s="7"/>
      <c r="G920" s="7"/>
      <c r="H920" s="4"/>
      <c r="I920" s="9"/>
      <c r="J920" s="9"/>
      <c r="K920" s="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7"/>
      <c r="B921" s="4"/>
      <c r="C921" s="4"/>
      <c r="D921" s="3"/>
      <c r="E921" s="7"/>
      <c r="F921" s="7"/>
      <c r="G921" s="7"/>
      <c r="H921" s="4"/>
      <c r="I921" s="9"/>
      <c r="J921" s="9"/>
      <c r="K921" s="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7"/>
      <c r="B922" s="4"/>
      <c r="C922" s="4"/>
      <c r="D922" s="3"/>
      <c r="E922" s="7"/>
      <c r="F922" s="7"/>
      <c r="G922" s="7"/>
      <c r="H922" s="4"/>
      <c r="I922" s="9"/>
      <c r="J922" s="9"/>
      <c r="K922" s="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7"/>
      <c r="B923" s="4"/>
      <c r="C923" s="4"/>
      <c r="D923" s="3"/>
      <c r="E923" s="7"/>
      <c r="F923" s="7"/>
      <c r="G923" s="7"/>
      <c r="H923" s="4"/>
      <c r="I923" s="9"/>
      <c r="J923" s="9"/>
      <c r="K923" s="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7"/>
      <c r="B924" s="4"/>
      <c r="C924" s="4"/>
      <c r="D924" s="3"/>
      <c r="E924" s="7"/>
      <c r="F924" s="7"/>
      <c r="G924" s="7"/>
      <c r="H924" s="4"/>
      <c r="I924" s="9"/>
      <c r="J924" s="9"/>
      <c r="K924" s="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7"/>
      <c r="B925" s="4"/>
      <c r="C925" s="4"/>
      <c r="D925" s="3"/>
      <c r="E925" s="7"/>
      <c r="F925" s="7"/>
      <c r="G925" s="7"/>
      <c r="H925" s="4"/>
      <c r="I925" s="9"/>
      <c r="J925" s="9"/>
      <c r="K925" s="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7"/>
      <c r="B926" s="4"/>
      <c r="C926" s="4"/>
      <c r="D926" s="3"/>
      <c r="E926" s="7"/>
      <c r="F926" s="7"/>
      <c r="G926" s="7"/>
      <c r="H926" s="4"/>
      <c r="I926" s="9"/>
      <c r="J926" s="9"/>
      <c r="K926" s="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7"/>
      <c r="B927" s="4"/>
      <c r="C927" s="4"/>
      <c r="D927" s="3"/>
      <c r="E927" s="7"/>
      <c r="F927" s="7"/>
      <c r="G927" s="7"/>
      <c r="H927" s="4"/>
      <c r="I927" s="9"/>
      <c r="J927" s="9"/>
      <c r="K927" s="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7"/>
      <c r="B928" s="4"/>
      <c r="C928" s="4"/>
      <c r="D928" s="3"/>
      <c r="E928" s="7"/>
      <c r="F928" s="7"/>
      <c r="G928" s="7"/>
      <c r="H928" s="4"/>
      <c r="I928" s="9"/>
      <c r="J928" s="9"/>
      <c r="K928" s="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7"/>
      <c r="B929" s="4"/>
      <c r="C929" s="4"/>
      <c r="D929" s="3"/>
      <c r="E929" s="7"/>
      <c r="F929" s="7"/>
      <c r="G929" s="7"/>
      <c r="H929" s="4"/>
      <c r="I929" s="9"/>
      <c r="J929" s="9"/>
      <c r="K929" s="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7"/>
      <c r="B930" s="4"/>
      <c r="C930" s="4"/>
      <c r="D930" s="3"/>
      <c r="E930" s="7"/>
      <c r="F930" s="7"/>
      <c r="G930" s="7"/>
      <c r="H930" s="4"/>
      <c r="I930" s="9"/>
      <c r="J930" s="9"/>
      <c r="K930" s="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7"/>
      <c r="B931" s="4"/>
      <c r="C931" s="4"/>
      <c r="D931" s="3"/>
      <c r="E931" s="7"/>
      <c r="F931" s="7"/>
      <c r="G931" s="7"/>
      <c r="H931" s="4"/>
      <c r="I931" s="9"/>
      <c r="J931" s="9"/>
      <c r="K931" s="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7"/>
      <c r="B932" s="4"/>
      <c r="C932" s="4"/>
      <c r="D932" s="3"/>
      <c r="E932" s="7"/>
      <c r="F932" s="7"/>
      <c r="G932" s="7"/>
      <c r="H932" s="4"/>
      <c r="I932" s="9"/>
      <c r="J932" s="9"/>
      <c r="K932" s="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7"/>
      <c r="B933" s="4"/>
      <c r="C933" s="4"/>
      <c r="D933" s="3"/>
      <c r="E933" s="7"/>
      <c r="F933" s="7"/>
      <c r="G933" s="7"/>
      <c r="H933" s="4"/>
      <c r="I933" s="9"/>
      <c r="J933" s="9"/>
      <c r="K933" s="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7"/>
      <c r="B934" s="4"/>
      <c r="C934" s="4"/>
      <c r="D934" s="3"/>
      <c r="E934" s="7"/>
      <c r="F934" s="7"/>
      <c r="G934" s="7"/>
      <c r="H934" s="4"/>
      <c r="I934" s="9"/>
      <c r="J934" s="9"/>
      <c r="K934" s="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7"/>
      <c r="B935" s="4"/>
      <c r="C935" s="4"/>
      <c r="D935" s="3"/>
      <c r="E935" s="7"/>
      <c r="F935" s="7"/>
      <c r="G935" s="7"/>
      <c r="H935" s="4"/>
      <c r="I935" s="9"/>
      <c r="J935" s="9"/>
      <c r="K935" s="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7"/>
      <c r="B936" s="4"/>
      <c r="C936" s="4"/>
      <c r="D936" s="3"/>
      <c r="E936" s="7"/>
      <c r="F936" s="7"/>
      <c r="G936" s="7"/>
      <c r="H936" s="4"/>
      <c r="I936" s="9"/>
      <c r="J936" s="9"/>
      <c r="K936" s="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7"/>
      <c r="B937" s="4"/>
      <c r="C937" s="4"/>
      <c r="D937" s="3"/>
      <c r="E937" s="7"/>
      <c r="F937" s="7"/>
      <c r="G937" s="7"/>
      <c r="H937" s="4"/>
      <c r="I937" s="9"/>
      <c r="J937" s="9"/>
      <c r="K937" s="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7"/>
      <c r="B938" s="4"/>
      <c r="C938" s="4"/>
      <c r="D938" s="3"/>
      <c r="E938" s="7"/>
      <c r="F938" s="7"/>
      <c r="G938" s="7"/>
      <c r="H938" s="4"/>
      <c r="I938" s="9"/>
      <c r="J938" s="9"/>
      <c r="K938" s="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7"/>
      <c r="B939" s="4"/>
      <c r="C939" s="4"/>
      <c r="D939" s="3"/>
      <c r="E939" s="7"/>
      <c r="F939" s="7"/>
      <c r="G939" s="7"/>
      <c r="H939" s="4"/>
      <c r="I939" s="9"/>
      <c r="J939" s="9"/>
      <c r="K939" s="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7"/>
      <c r="B940" s="4"/>
      <c r="C940" s="4"/>
      <c r="D940" s="3"/>
      <c r="E940" s="7"/>
      <c r="F940" s="7"/>
      <c r="G940" s="7"/>
      <c r="H940" s="4"/>
      <c r="I940" s="9"/>
      <c r="J940" s="9"/>
      <c r="K940" s="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7"/>
      <c r="B941" s="4"/>
      <c r="C941" s="4"/>
      <c r="D941" s="3"/>
      <c r="E941" s="7"/>
      <c r="F941" s="7"/>
      <c r="G941" s="7"/>
      <c r="H941" s="4"/>
      <c r="I941" s="9"/>
      <c r="J941" s="9"/>
      <c r="K941" s="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7"/>
      <c r="B942" s="4"/>
      <c r="C942" s="4"/>
      <c r="D942" s="3"/>
      <c r="E942" s="7"/>
      <c r="F942" s="7"/>
      <c r="G942" s="7"/>
      <c r="H942" s="4"/>
      <c r="I942" s="9"/>
      <c r="J942" s="9"/>
      <c r="K942" s="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7"/>
      <c r="B943" s="4"/>
      <c r="C943" s="4"/>
      <c r="D943" s="3"/>
      <c r="E943" s="7"/>
      <c r="F943" s="7"/>
      <c r="G943" s="7"/>
      <c r="H943" s="4"/>
      <c r="I943" s="9"/>
      <c r="J943" s="9"/>
      <c r="K943" s="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7"/>
      <c r="B944" s="4"/>
      <c r="C944" s="4"/>
      <c r="D944" s="3"/>
      <c r="E944" s="7"/>
      <c r="F944" s="7"/>
      <c r="G944" s="7"/>
      <c r="H944" s="4"/>
      <c r="I944" s="9"/>
      <c r="J944" s="9"/>
      <c r="K944" s="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7"/>
      <c r="B945" s="4"/>
      <c r="C945" s="4"/>
      <c r="D945" s="3"/>
      <c r="E945" s="7"/>
      <c r="F945" s="7"/>
      <c r="G945" s="7"/>
      <c r="H945" s="4"/>
      <c r="I945" s="9"/>
      <c r="J945" s="9"/>
      <c r="K945" s="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7"/>
      <c r="B946" s="4"/>
      <c r="C946" s="4"/>
      <c r="D946" s="3"/>
      <c r="E946" s="7"/>
      <c r="F946" s="7"/>
      <c r="G946" s="7"/>
      <c r="H946" s="4"/>
      <c r="I946" s="9"/>
      <c r="J946" s="9"/>
      <c r="K946" s="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7"/>
      <c r="B947" s="4"/>
      <c r="C947" s="4"/>
      <c r="D947" s="3"/>
      <c r="E947" s="7"/>
      <c r="F947" s="7"/>
      <c r="G947" s="7"/>
      <c r="H947" s="4"/>
      <c r="I947" s="9"/>
      <c r="J947" s="9"/>
      <c r="K947" s="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7"/>
      <c r="B948" s="4"/>
      <c r="C948" s="4"/>
      <c r="D948" s="3"/>
      <c r="E948" s="7"/>
      <c r="F948" s="7"/>
      <c r="G948" s="7"/>
      <c r="H948" s="4"/>
      <c r="I948" s="9"/>
      <c r="J948" s="9"/>
      <c r="K948" s="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7"/>
      <c r="B949" s="4"/>
      <c r="C949" s="4"/>
      <c r="D949" s="3"/>
      <c r="E949" s="7"/>
      <c r="F949" s="7"/>
      <c r="G949" s="7"/>
      <c r="H949" s="4"/>
      <c r="I949" s="9"/>
      <c r="J949" s="9"/>
      <c r="K949" s="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7"/>
      <c r="B950" s="4"/>
      <c r="C950" s="4"/>
      <c r="D950" s="3"/>
      <c r="E950" s="7"/>
      <c r="F950" s="7"/>
      <c r="G950" s="7"/>
      <c r="H950" s="4"/>
      <c r="I950" s="9"/>
      <c r="J950" s="9"/>
      <c r="K950" s="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7"/>
      <c r="B951" s="4"/>
      <c r="C951" s="4"/>
      <c r="D951" s="3"/>
      <c r="E951" s="7"/>
      <c r="F951" s="7"/>
      <c r="G951" s="7"/>
      <c r="H951" s="4"/>
      <c r="I951" s="9"/>
      <c r="J951" s="9"/>
      <c r="K951" s="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7"/>
      <c r="B952" s="4"/>
      <c r="C952" s="4"/>
      <c r="D952" s="3"/>
      <c r="E952" s="7"/>
      <c r="F952" s="7"/>
      <c r="G952" s="7"/>
      <c r="H952" s="4"/>
      <c r="I952" s="9"/>
      <c r="J952" s="9"/>
      <c r="K952" s="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7"/>
      <c r="B953" s="4"/>
      <c r="C953" s="4"/>
      <c r="D953" s="3"/>
      <c r="E953" s="7"/>
      <c r="F953" s="7"/>
      <c r="G953" s="7"/>
      <c r="H953" s="4"/>
      <c r="I953" s="9"/>
      <c r="J953" s="9"/>
      <c r="K953" s="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7"/>
      <c r="B954" s="4"/>
      <c r="C954" s="4"/>
      <c r="D954" s="3"/>
      <c r="E954" s="7"/>
      <c r="F954" s="7"/>
      <c r="G954" s="7"/>
      <c r="H954" s="4"/>
      <c r="I954" s="9"/>
      <c r="J954" s="9"/>
      <c r="K954" s="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7"/>
      <c r="B955" s="4"/>
      <c r="C955" s="4"/>
      <c r="D955" s="3"/>
      <c r="E955" s="7"/>
      <c r="F955" s="7"/>
      <c r="G955" s="7"/>
      <c r="H955" s="4"/>
      <c r="I955" s="9"/>
      <c r="J955" s="9"/>
      <c r="K955" s="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7"/>
      <c r="B956" s="4"/>
      <c r="C956" s="4"/>
      <c r="D956" s="3"/>
      <c r="E956" s="7"/>
      <c r="F956" s="7"/>
      <c r="G956" s="7"/>
      <c r="H956" s="4"/>
      <c r="I956" s="9"/>
      <c r="J956" s="9"/>
      <c r="K956" s="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7"/>
      <c r="B957" s="4"/>
      <c r="C957" s="4"/>
      <c r="D957" s="3"/>
      <c r="E957" s="7"/>
      <c r="F957" s="7"/>
      <c r="G957" s="7"/>
      <c r="H957" s="4"/>
      <c r="I957" s="9"/>
      <c r="J957" s="9"/>
      <c r="K957" s="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7"/>
      <c r="B958" s="4"/>
      <c r="C958" s="4"/>
      <c r="D958" s="3"/>
      <c r="E958" s="7"/>
      <c r="F958" s="7"/>
      <c r="G958" s="7"/>
      <c r="H958" s="4"/>
      <c r="I958" s="9"/>
      <c r="J958" s="9"/>
      <c r="K958" s="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7"/>
      <c r="B959" s="4"/>
      <c r="C959" s="4"/>
      <c r="D959" s="3"/>
      <c r="E959" s="7"/>
      <c r="F959" s="7"/>
      <c r="G959" s="7"/>
      <c r="H959" s="4"/>
      <c r="I959" s="9"/>
      <c r="J959" s="9"/>
      <c r="K959" s="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7"/>
      <c r="B960" s="4"/>
      <c r="C960" s="4"/>
      <c r="D960" s="3"/>
      <c r="E960" s="7"/>
      <c r="F960" s="7"/>
      <c r="G960" s="7"/>
      <c r="H960" s="4"/>
      <c r="I960" s="9"/>
      <c r="J960" s="9"/>
      <c r="K960" s="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7"/>
      <c r="B961" s="4"/>
      <c r="C961" s="4"/>
      <c r="D961" s="3"/>
      <c r="E961" s="7"/>
      <c r="F961" s="7"/>
      <c r="G961" s="7"/>
      <c r="H961" s="4"/>
      <c r="I961" s="9"/>
      <c r="J961" s="9"/>
      <c r="K961" s="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7"/>
      <c r="B962" s="4"/>
      <c r="C962" s="4"/>
      <c r="D962" s="3"/>
      <c r="E962" s="7"/>
      <c r="F962" s="7"/>
      <c r="G962" s="7"/>
      <c r="H962" s="4"/>
      <c r="I962" s="9"/>
      <c r="J962" s="9"/>
      <c r="K962" s="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7"/>
      <c r="B963" s="4"/>
      <c r="C963" s="4"/>
      <c r="D963" s="3"/>
      <c r="E963" s="7"/>
      <c r="F963" s="7"/>
      <c r="G963" s="7"/>
      <c r="H963" s="4"/>
      <c r="I963" s="9"/>
      <c r="J963" s="9"/>
      <c r="K963" s="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7"/>
      <c r="B964" s="4"/>
      <c r="C964" s="4"/>
      <c r="D964" s="3"/>
      <c r="E964" s="7"/>
      <c r="F964" s="7"/>
      <c r="G964" s="7"/>
      <c r="H964" s="4"/>
      <c r="I964" s="9"/>
      <c r="J964" s="9"/>
      <c r="K964" s="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7"/>
      <c r="B965" s="4"/>
      <c r="C965" s="4"/>
      <c r="D965" s="3"/>
      <c r="E965" s="7"/>
      <c r="F965" s="7"/>
      <c r="G965" s="7"/>
      <c r="H965" s="4"/>
      <c r="I965" s="9"/>
      <c r="J965" s="9"/>
      <c r="K965" s="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7"/>
      <c r="B966" s="4"/>
      <c r="C966" s="4"/>
      <c r="D966" s="3"/>
      <c r="E966" s="7"/>
      <c r="F966" s="7"/>
      <c r="G966" s="7"/>
      <c r="H966" s="4"/>
      <c r="I966" s="9"/>
      <c r="J966" s="9"/>
      <c r="K966" s="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7"/>
      <c r="B967" s="4"/>
      <c r="C967" s="4"/>
      <c r="D967" s="3"/>
      <c r="E967" s="7"/>
      <c r="F967" s="7"/>
      <c r="G967" s="7"/>
      <c r="H967" s="4"/>
      <c r="I967" s="9"/>
      <c r="J967" s="9"/>
      <c r="K967" s="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7"/>
      <c r="B968" s="4"/>
      <c r="C968" s="4"/>
      <c r="D968" s="3"/>
      <c r="E968" s="7"/>
      <c r="F968" s="7"/>
      <c r="G968" s="7"/>
      <c r="H968" s="4"/>
      <c r="I968" s="9"/>
      <c r="J968" s="9"/>
      <c r="K968" s="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7"/>
      <c r="B969" s="4"/>
      <c r="C969" s="4"/>
      <c r="D969" s="3"/>
      <c r="E969" s="7"/>
      <c r="F969" s="7"/>
      <c r="G969" s="7"/>
      <c r="H969" s="4"/>
      <c r="I969" s="9"/>
      <c r="J969" s="9"/>
      <c r="K969" s="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7"/>
      <c r="B970" s="4"/>
      <c r="C970" s="4"/>
      <c r="D970" s="3"/>
      <c r="E970" s="7"/>
      <c r="F970" s="7"/>
      <c r="G970" s="7"/>
      <c r="H970" s="4"/>
      <c r="I970" s="9"/>
      <c r="J970" s="9"/>
      <c r="K970" s="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7"/>
      <c r="B971" s="4"/>
      <c r="C971" s="4"/>
      <c r="D971" s="3"/>
      <c r="E971" s="7"/>
      <c r="F971" s="7"/>
      <c r="G971" s="7"/>
      <c r="H971" s="4"/>
      <c r="I971" s="9"/>
      <c r="J971" s="9"/>
      <c r="K971" s="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7"/>
      <c r="B972" s="4"/>
      <c r="C972" s="4"/>
      <c r="D972" s="3"/>
      <c r="E972" s="7"/>
      <c r="F972" s="7"/>
      <c r="G972" s="7"/>
      <c r="H972" s="4"/>
      <c r="I972" s="9"/>
      <c r="J972" s="9"/>
      <c r="K972" s="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7"/>
      <c r="B973" s="4"/>
      <c r="C973" s="4"/>
      <c r="D973" s="3"/>
      <c r="E973" s="7"/>
      <c r="F973" s="7"/>
      <c r="G973" s="7"/>
      <c r="H973" s="4"/>
      <c r="I973" s="9"/>
      <c r="J973" s="9"/>
      <c r="K973" s="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7"/>
      <c r="B974" s="4"/>
      <c r="C974" s="4"/>
      <c r="D974" s="3"/>
      <c r="E974" s="7"/>
      <c r="F974" s="7"/>
      <c r="G974" s="7"/>
      <c r="H974" s="4"/>
      <c r="I974" s="9"/>
      <c r="J974" s="9"/>
      <c r="K974" s="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7"/>
      <c r="B975" s="4"/>
      <c r="C975" s="4"/>
      <c r="D975" s="3"/>
      <c r="E975" s="7"/>
      <c r="F975" s="7"/>
      <c r="G975" s="7"/>
      <c r="H975" s="4"/>
      <c r="I975" s="9"/>
      <c r="J975" s="9"/>
      <c r="K975" s="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7"/>
      <c r="B976" s="4"/>
      <c r="C976" s="4"/>
      <c r="D976" s="3"/>
      <c r="E976" s="7"/>
      <c r="F976" s="7"/>
      <c r="G976" s="7"/>
      <c r="H976" s="4"/>
      <c r="I976" s="9"/>
      <c r="J976" s="9"/>
      <c r="K976" s="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7"/>
      <c r="B977" s="4"/>
      <c r="C977" s="4"/>
      <c r="D977" s="3"/>
      <c r="E977" s="7"/>
      <c r="F977" s="7"/>
      <c r="G977" s="7"/>
      <c r="H977" s="4"/>
      <c r="I977" s="9"/>
      <c r="J977" s="9"/>
      <c r="K977" s="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7"/>
      <c r="B978" s="4"/>
      <c r="C978" s="4"/>
      <c r="D978" s="3"/>
      <c r="E978" s="7"/>
      <c r="F978" s="7"/>
      <c r="G978" s="7"/>
      <c r="H978" s="4"/>
      <c r="I978" s="9"/>
      <c r="J978" s="9"/>
      <c r="K978" s="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7"/>
      <c r="B979" s="4"/>
      <c r="C979" s="4"/>
      <c r="D979" s="3"/>
      <c r="E979" s="7"/>
      <c r="F979" s="7"/>
      <c r="G979" s="7"/>
      <c r="H979" s="4"/>
      <c r="I979" s="9"/>
      <c r="J979" s="9"/>
      <c r="K979" s="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7"/>
      <c r="B980" s="4"/>
      <c r="C980" s="4"/>
      <c r="D980" s="3"/>
      <c r="E980" s="7"/>
      <c r="F980" s="7"/>
      <c r="G980" s="7"/>
      <c r="H980" s="4"/>
      <c r="I980" s="9"/>
      <c r="J980" s="9"/>
      <c r="K980" s="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7"/>
      <c r="B981" s="4"/>
      <c r="C981" s="4"/>
      <c r="D981" s="3"/>
      <c r="E981" s="7"/>
      <c r="F981" s="7"/>
      <c r="G981" s="7"/>
      <c r="H981" s="4"/>
      <c r="I981" s="9"/>
      <c r="J981" s="9"/>
      <c r="K981" s="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7"/>
      <c r="B982" s="4"/>
      <c r="C982" s="4"/>
      <c r="D982" s="3"/>
      <c r="E982" s="7"/>
      <c r="F982" s="7"/>
      <c r="G982" s="7"/>
      <c r="H982" s="4"/>
      <c r="I982" s="9"/>
      <c r="J982" s="9"/>
      <c r="K982" s="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7"/>
      <c r="B983" s="4"/>
      <c r="C983" s="4"/>
      <c r="D983" s="3"/>
      <c r="E983" s="7"/>
      <c r="F983" s="7"/>
      <c r="G983" s="7"/>
      <c r="H983" s="4"/>
      <c r="I983" s="9"/>
      <c r="J983" s="9"/>
      <c r="K983" s="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7"/>
      <c r="B984" s="4"/>
      <c r="C984" s="4"/>
      <c r="D984" s="3"/>
      <c r="E984" s="7"/>
      <c r="F984" s="7"/>
      <c r="G984" s="7"/>
      <c r="H984" s="4"/>
      <c r="I984" s="9"/>
      <c r="J984" s="9"/>
      <c r="K984" s="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7"/>
      <c r="B985" s="4"/>
      <c r="C985" s="4"/>
      <c r="D985" s="3"/>
      <c r="E985" s="7"/>
      <c r="F985" s="7"/>
      <c r="G985" s="7"/>
      <c r="H985" s="4"/>
      <c r="I985" s="9"/>
      <c r="J985" s="9"/>
      <c r="K985" s="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7"/>
      <c r="B986" s="4"/>
      <c r="C986" s="4"/>
      <c r="D986" s="3"/>
      <c r="E986" s="7"/>
      <c r="F986" s="7"/>
      <c r="G986" s="7"/>
      <c r="H986" s="4"/>
      <c r="I986" s="9"/>
      <c r="J986" s="9"/>
      <c r="K986" s="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7"/>
      <c r="B987" s="4"/>
      <c r="C987" s="4"/>
      <c r="D987" s="3"/>
      <c r="E987" s="7"/>
      <c r="F987" s="7"/>
      <c r="G987" s="7"/>
      <c r="H987" s="4"/>
      <c r="I987" s="9"/>
      <c r="J987" s="9"/>
      <c r="K987" s="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</sheetData>
  <mergeCells count="17">
    <mergeCell ref="I13:K13"/>
    <mergeCell ref="I15:K15"/>
    <mergeCell ref="B16:C16"/>
    <mergeCell ref="B22:C22"/>
    <mergeCell ref="H12:H14"/>
    <mergeCell ref="I12:K12"/>
    <mergeCell ref="A1:B1"/>
    <mergeCell ref="I1:K1"/>
    <mergeCell ref="A3:K3"/>
    <mergeCell ref="A4:H4"/>
    <mergeCell ref="J5:K5"/>
    <mergeCell ref="A12:A14"/>
    <mergeCell ref="B12:C14"/>
    <mergeCell ref="E12:E13"/>
    <mergeCell ref="F12:F14"/>
    <mergeCell ref="G12:G13"/>
    <mergeCell ref="D13:D14"/>
  </mergeCells>
  <pageMargins left="0.7" right="0.7" top="0.75" bottom="0.75" header="0" footer="0"/>
  <pageSetup orientation="landscape" r:id="rId1"/>
  <headerFooter>
    <oddFooter>&amp;CHalaman &amp;P dari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995"/>
  <sheetViews>
    <sheetView showGridLines="0" workbookViewId="0">
      <selection activeCell="E12" sqref="E12"/>
    </sheetView>
  </sheetViews>
  <sheetFormatPr defaultColWidth="14.42578125" defaultRowHeight="15" customHeight="1"/>
  <cols>
    <col min="1" max="1" width="3.42578125" style="207" customWidth="1"/>
    <col min="2" max="2" width="5.85546875" style="207" customWidth="1"/>
    <col min="3" max="3" width="25.85546875" style="207" customWidth="1"/>
    <col min="4" max="5" width="8.85546875" style="207" customWidth="1"/>
    <col min="6" max="6" width="19.28515625" style="207" customWidth="1"/>
    <col min="7" max="7" width="18.85546875" style="207" customWidth="1"/>
    <col min="8" max="8" width="17.7109375" style="207" customWidth="1"/>
    <col min="9" max="9" width="16.7109375" style="207" customWidth="1"/>
    <col min="10" max="27" width="8" style="207" customWidth="1"/>
    <col min="28" max="16384" width="14.42578125" style="207"/>
  </cols>
  <sheetData>
    <row r="1" spans="1:27" ht="19.5" customHeight="1">
      <c r="A1" s="204"/>
      <c r="B1" s="204"/>
      <c r="C1" s="204"/>
      <c r="D1" s="205"/>
      <c r="E1" s="205"/>
      <c r="F1" s="205"/>
      <c r="G1" s="205"/>
      <c r="H1" s="205"/>
      <c r="I1" s="206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</row>
    <row r="2" spans="1:27" ht="19.5" customHeight="1">
      <c r="A2" s="204"/>
      <c r="B2" s="204"/>
      <c r="C2" s="204"/>
      <c r="D2" s="205"/>
      <c r="E2" s="205"/>
      <c r="F2" s="205"/>
      <c r="G2" s="673" t="s">
        <v>86</v>
      </c>
      <c r="H2" s="674"/>
      <c r="I2" s="206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</row>
    <row r="3" spans="1:27" ht="19.5" customHeight="1">
      <c r="A3" s="204"/>
      <c r="B3" s="204"/>
      <c r="C3" s="204"/>
      <c r="D3" s="205"/>
      <c r="E3" s="205"/>
      <c r="F3" s="205"/>
      <c r="G3" s="205"/>
      <c r="H3" s="205"/>
      <c r="I3" s="206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</row>
    <row r="4" spans="1:27" ht="19.5" customHeight="1">
      <c r="A4" s="208"/>
      <c r="B4" s="675" t="s">
        <v>135</v>
      </c>
      <c r="C4" s="676"/>
      <c r="D4" s="676"/>
      <c r="E4" s="676"/>
      <c r="F4" s="676"/>
      <c r="G4" s="676"/>
      <c r="H4" s="676"/>
      <c r="I4" s="676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  <c r="AA4" s="205"/>
    </row>
    <row r="5" spans="1:27" ht="19.5" customHeight="1">
      <c r="A5" s="208"/>
      <c r="B5" s="677"/>
      <c r="C5" s="676"/>
      <c r="D5" s="676"/>
      <c r="E5" s="676"/>
      <c r="F5" s="676"/>
      <c r="G5" s="676"/>
      <c r="H5" s="676"/>
      <c r="I5" s="676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</row>
    <row r="6" spans="1:27" ht="19.5" customHeight="1">
      <c r="A6" s="205"/>
      <c r="B6" s="209"/>
      <c r="C6" s="209"/>
      <c r="D6" s="209"/>
      <c r="E6" s="209"/>
      <c r="F6" s="209"/>
      <c r="G6" s="209"/>
      <c r="H6" s="209"/>
      <c r="I6" s="209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</row>
    <row r="7" spans="1:27" ht="19.5" customHeight="1" thickBot="1">
      <c r="A7" s="205"/>
      <c r="B7" s="210"/>
      <c r="C7" s="205"/>
      <c r="D7" s="205"/>
      <c r="E7" s="205"/>
      <c r="F7" s="205"/>
      <c r="G7" s="205"/>
      <c r="H7" s="678"/>
      <c r="I7" s="679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/>
    </row>
    <row r="8" spans="1:27" ht="19.5" customHeight="1">
      <c r="A8" s="205"/>
      <c r="B8" s="247" t="s">
        <v>8</v>
      </c>
      <c r="C8" s="248"/>
      <c r="D8" s="249" t="s">
        <v>9</v>
      </c>
      <c r="E8" s="250" t="str">
        <f>'Form 1.9'!E8</f>
        <v>PT. Cahaya Hasil Cemerlang Multi Manufaktur</v>
      </c>
      <c r="G8" s="250"/>
      <c r="H8" s="251"/>
      <c r="I8" s="252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</row>
    <row r="9" spans="1:27" ht="19.5" customHeight="1">
      <c r="A9" s="205"/>
      <c r="B9" s="680" t="s">
        <v>87</v>
      </c>
      <c r="C9" s="676"/>
      <c r="D9" s="253" t="s">
        <v>9</v>
      </c>
      <c r="E9" s="254" t="str">
        <f>'Form 1.9'!E9</f>
        <v>Jl. Pinang Blok F23-15B, Kawasan Industri Delta Silicon 3, Lippo Cikarang, Kecamatan Cikarang Pusat, Desa Cicau, Kabupaten Bekasi, Jabar 17530</v>
      </c>
      <c r="G9" s="254"/>
      <c r="H9" s="255"/>
      <c r="I9" s="256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/>
    </row>
    <row r="10" spans="1:27" ht="19.5" customHeight="1">
      <c r="A10" s="205"/>
      <c r="B10" s="257" t="s">
        <v>10</v>
      </c>
      <c r="C10" s="208"/>
      <c r="D10" s="253" t="s">
        <v>9</v>
      </c>
      <c r="E10" s="254" t="str">
        <f>'Form 1.9'!E10</f>
        <v>ZOI</v>
      </c>
      <c r="G10" s="254"/>
      <c r="H10" s="255"/>
      <c r="I10" s="256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/>
    </row>
    <row r="11" spans="1:27" ht="19.5" customHeight="1">
      <c r="A11" s="205"/>
      <c r="B11" s="257" t="s">
        <v>11</v>
      </c>
      <c r="C11" s="208"/>
      <c r="D11" s="253" t="s">
        <v>9</v>
      </c>
      <c r="E11" s="254" t="str">
        <f>'Form 1.9'!E11</f>
        <v>Surgical Lamp Pendant Series</v>
      </c>
      <c r="G11" s="254"/>
      <c r="H11" s="255"/>
      <c r="I11" s="256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A11" s="205"/>
    </row>
    <row r="12" spans="1:27" ht="19.5" customHeight="1">
      <c r="A12" s="205"/>
      <c r="B12" s="257" t="s">
        <v>1</v>
      </c>
      <c r="C12" s="208"/>
      <c r="D12" s="253" t="s">
        <v>9</v>
      </c>
      <c r="E12" s="254" t="str">
        <f>'Form 1.9'!E12</f>
        <v>Perangkat Bantu Bedah berupa lampu bedah</v>
      </c>
      <c r="G12" s="254"/>
      <c r="H12" s="255"/>
      <c r="I12" s="256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  <c r="AA12" s="205"/>
    </row>
    <row r="13" spans="1:27" ht="19.5" customHeight="1">
      <c r="A13" s="205"/>
      <c r="B13" s="257" t="s">
        <v>12</v>
      </c>
      <c r="C13" s="208"/>
      <c r="D13" s="253" t="s">
        <v>9</v>
      </c>
      <c r="E13" s="254">
        <f>'Form 1.9'!E13</f>
        <v>0</v>
      </c>
      <c r="G13" s="254"/>
      <c r="H13" s="255"/>
      <c r="I13" s="256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</row>
    <row r="14" spans="1:27" ht="19.5" customHeight="1">
      <c r="A14" s="205"/>
      <c r="B14" s="257" t="s">
        <v>123</v>
      </c>
      <c r="C14" s="208"/>
      <c r="D14" s="253" t="s">
        <v>9</v>
      </c>
      <c r="E14" s="254">
        <f>'Form 1.9'!E14</f>
        <v>0</v>
      </c>
      <c r="G14" s="254"/>
      <c r="H14" s="255"/>
      <c r="I14" s="256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</row>
    <row r="15" spans="1:27" ht="15" customHeight="1" thickBot="1">
      <c r="A15" s="211"/>
      <c r="B15" s="671"/>
      <c r="C15" s="672"/>
      <c r="D15" s="672"/>
      <c r="E15" s="279"/>
      <c r="F15" s="258"/>
      <c r="G15" s="258"/>
      <c r="H15" s="258"/>
      <c r="I15" s="259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  <c r="Z15" s="211"/>
      <c r="AA15" s="211"/>
    </row>
    <row r="16" spans="1:27" ht="19.5" customHeight="1" thickBot="1">
      <c r="A16" s="211"/>
      <c r="B16" s="681" t="s">
        <v>13</v>
      </c>
      <c r="C16" s="679"/>
      <c r="D16" s="682"/>
      <c r="E16" s="246"/>
      <c r="F16" s="687" t="s">
        <v>88</v>
      </c>
      <c r="G16" s="685"/>
      <c r="H16" s="685"/>
      <c r="I16" s="686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211"/>
      <c r="Z16" s="211"/>
      <c r="AA16" s="211"/>
    </row>
    <row r="17" spans="1:27" ht="19.5" customHeight="1" thickBot="1">
      <c r="A17" s="211"/>
      <c r="B17" s="683"/>
      <c r="C17" s="676"/>
      <c r="D17" s="682"/>
      <c r="E17" s="246"/>
      <c r="F17" s="688" t="s">
        <v>89</v>
      </c>
      <c r="G17" s="689"/>
      <c r="H17" s="689"/>
      <c r="I17" s="690"/>
      <c r="J17" s="211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  <c r="Y17" s="211"/>
      <c r="Z17" s="211"/>
      <c r="AA17" s="211"/>
    </row>
    <row r="18" spans="1:27" ht="19.5" customHeight="1" thickBot="1">
      <c r="A18" s="211"/>
      <c r="B18" s="684"/>
      <c r="C18" s="685"/>
      <c r="D18" s="686"/>
      <c r="E18" s="295" t="s">
        <v>168</v>
      </c>
      <c r="F18" s="212" t="s">
        <v>90</v>
      </c>
      <c r="G18" s="213" t="s">
        <v>91</v>
      </c>
      <c r="H18" s="213" t="s">
        <v>92</v>
      </c>
      <c r="I18" s="214" t="s">
        <v>93</v>
      </c>
      <c r="J18" s="211"/>
      <c r="K18" s="211"/>
      <c r="L18" s="211"/>
      <c r="M18" s="211"/>
      <c r="N18" s="211"/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211"/>
      <c r="Z18" s="211"/>
      <c r="AA18" s="211"/>
    </row>
    <row r="19" spans="1:27" ht="19.5" customHeight="1">
      <c r="A19" s="211"/>
      <c r="B19" s="215" t="s">
        <v>100</v>
      </c>
      <c r="C19" s="691" t="s">
        <v>137</v>
      </c>
      <c r="D19" s="692"/>
      <c r="E19" s="296"/>
      <c r="F19" s="693"/>
      <c r="G19" s="694"/>
      <c r="H19" s="694"/>
      <c r="I19" s="695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</row>
    <row r="20" spans="1:27" ht="19.5" customHeight="1">
      <c r="A20" s="218"/>
      <c r="B20" s="216" t="s">
        <v>102</v>
      </c>
      <c r="C20" s="696" t="s">
        <v>140</v>
      </c>
      <c r="D20" s="697"/>
      <c r="E20" s="293">
        <v>0.4</v>
      </c>
      <c r="F20" s="217">
        <f>'Form 2.1'!I26</f>
        <v>0</v>
      </c>
      <c r="G20" s="217">
        <f>'Form 2.1'!J26</f>
        <v>0</v>
      </c>
      <c r="H20" s="217">
        <f>'Form 2.1'!K26</f>
        <v>0</v>
      </c>
      <c r="I20" s="290">
        <f>IFERROR(F20/H20*100*E20,0)</f>
        <v>0</v>
      </c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  <c r="Z20" s="211"/>
      <c r="AA20" s="211"/>
    </row>
    <row r="21" spans="1:27" ht="19.5" customHeight="1">
      <c r="A21" s="218"/>
      <c r="B21" s="216" t="s">
        <v>108</v>
      </c>
      <c r="C21" s="696" t="s">
        <v>139</v>
      </c>
      <c r="D21" s="697"/>
      <c r="E21" s="293">
        <v>0.3</v>
      </c>
      <c r="F21" s="217">
        <f>'Form 2.2'!K26</f>
        <v>0</v>
      </c>
      <c r="G21" s="217">
        <f>'Form 2.2'!L26</f>
        <v>0</v>
      </c>
      <c r="H21" s="217">
        <f>'Form 2.2'!M26</f>
        <v>0</v>
      </c>
      <c r="I21" s="290">
        <f>IFERROR(F21/H21*100*E21,0)</f>
        <v>0</v>
      </c>
      <c r="J21" s="211"/>
      <c r="K21" s="211"/>
      <c r="L21" s="211"/>
      <c r="M21" s="211"/>
      <c r="N21" s="211"/>
      <c r="O21" s="211"/>
      <c r="P21" s="211"/>
      <c r="Q21" s="211"/>
      <c r="R21" s="211"/>
      <c r="S21" s="211"/>
      <c r="T21" s="211"/>
      <c r="U21" s="211"/>
      <c r="V21" s="211"/>
      <c r="W21" s="211"/>
      <c r="X21" s="211"/>
      <c r="Y21" s="211"/>
      <c r="Z21" s="211"/>
      <c r="AA21" s="211"/>
    </row>
    <row r="22" spans="1:27" ht="19.5" customHeight="1">
      <c r="A22" s="218"/>
      <c r="B22" s="216" t="s">
        <v>110</v>
      </c>
      <c r="C22" s="292" t="s">
        <v>169</v>
      </c>
      <c r="E22" s="297">
        <v>0.2</v>
      </c>
      <c r="F22" s="217"/>
      <c r="G22" s="217">
        <f>'Form 2.3'!J20</f>
        <v>0</v>
      </c>
      <c r="H22" s="217">
        <f>'Form 2.3'!K20</f>
        <v>0</v>
      </c>
      <c r="I22" s="290">
        <f t="shared" ref="I22:I23" si="0">IFERROR(F22/H22*100*E22,0)</f>
        <v>0</v>
      </c>
      <c r="J22" s="211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  <c r="X22" s="211"/>
      <c r="Y22" s="211"/>
      <c r="Z22" s="211"/>
      <c r="AA22" s="211"/>
    </row>
    <row r="23" spans="1:27" ht="28.5" customHeight="1" thickBot="1">
      <c r="A23" s="218"/>
      <c r="B23" s="219" t="s">
        <v>112</v>
      </c>
      <c r="C23" s="698" t="s">
        <v>138</v>
      </c>
      <c r="D23" s="699"/>
      <c r="E23" s="294">
        <v>0.1</v>
      </c>
      <c r="F23" s="217">
        <f>'Form 2.4'!I22</f>
        <v>0</v>
      </c>
      <c r="G23" s="291">
        <f>'Form 2.4'!J22</f>
        <v>0</v>
      </c>
      <c r="H23" s="298">
        <f>'Form 2.4'!K22</f>
        <v>0</v>
      </c>
      <c r="I23" s="299">
        <f t="shared" si="0"/>
        <v>0</v>
      </c>
      <c r="J23" s="211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  <c r="X23" s="211"/>
      <c r="Y23" s="211"/>
      <c r="Z23" s="211"/>
      <c r="AA23" s="211"/>
    </row>
    <row r="24" spans="1:27" ht="19.5" customHeight="1" thickBot="1">
      <c r="A24" s="211"/>
      <c r="B24" s="688" t="s">
        <v>166</v>
      </c>
      <c r="C24" s="689"/>
      <c r="D24" s="690"/>
      <c r="E24" s="278"/>
      <c r="F24" s="276">
        <f>F20+F21+F22+F23</f>
        <v>0</v>
      </c>
      <c r="G24" s="276">
        <f>G20+G21+G22+G23</f>
        <v>0</v>
      </c>
      <c r="H24" s="277">
        <f>F24+G24</f>
        <v>0</v>
      </c>
      <c r="I24" s="300">
        <f>SUM(I20:I23)</f>
        <v>0</v>
      </c>
      <c r="J24" s="211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  <c r="X24" s="211"/>
      <c r="Y24" s="211"/>
      <c r="Z24" s="211"/>
      <c r="AA24" s="211"/>
    </row>
    <row r="25" spans="1:27" ht="19.5" customHeight="1">
      <c r="A25" s="211"/>
      <c r="B25" s="210"/>
      <c r="C25" s="210"/>
      <c r="D25" s="210"/>
      <c r="E25" s="210"/>
      <c r="F25" s="220"/>
      <c r="G25" s="220"/>
      <c r="H25" s="220"/>
      <c r="I25" s="221"/>
      <c r="J25" s="211"/>
      <c r="K25" s="211"/>
      <c r="L25" s="211"/>
      <c r="M25" s="211"/>
      <c r="N25" s="211"/>
      <c r="O25" s="211"/>
      <c r="P25" s="211"/>
      <c r="Q25" s="211"/>
      <c r="R25" s="211"/>
      <c r="S25" s="211"/>
      <c r="T25" s="211"/>
      <c r="U25" s="211"/>
      <c r="V25" s="211"/>
      <c r="W25" s="211"/>
      <c r="X25" s="211"/>
      <c r="Y25" s="211"/>
      <c r="Z25" s="211"/>
      <c r="AA25" s="211"/>
    </row>
    <row r="26" spans="1:27" ht="15" customHeight="1">
      <c r="A26" s="222" t="str">
        <f>"Capaian Nilai TKDN diatas dinyatakan sendiri (self assessment) oleh "&amp;E8&amp;""</f>
        <v>Capaian Nilai TKDN diatas dinyatakan sendiri (self assessment) oleh PT. Cahaya Hasil Cemerlang Multi Manufaktur</v>
      </c>
      <c r="B26" s="223"/>
      <c r="C26" s="223"/>
      <c r="D26" s="223"/>
      <c r="E26" s="223"/>
      <c r="F26" s="223"/>
      <c r="G26" s="223"/>
      <c r="H26" s="223"/>
      <c r="I26" s="223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211"/>
      <c r="Z26" s="211"/>
      <c r="AA26" s="211"/>
    </row>
    <row r="27" spans="1:27" ht="15" customHeight="1">
      <c r="A27" s="211"/>
      <c r="B27" s="224"/>
      <c r="C27" s="225"/>
      <c r="D27" s="226"/>
      <c r="E27" s="226"/>
      <c r="F27" s="226"/>
      <c r="G27" s="226"/>
      <c r="H27" s="226"/>
      <c r="I27" s="211"/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</row>
    <row r="28" spans="1:27" ht="15" customHeight="1">
      <c r="A28" s="211"/>
      <c r="B28" s="227"/>
      <c r="C28" s="228" t="s">
        <v>115</v>
      </c>
      <c r="D28" s="229" t="s">
        <v>9</v>
      </c>
      <c r="E28" s="229"/>
      <c r="F28" s="229"/>
      <c r="G28" s="229"/>
      <c r="H28" s="230"/>
      <c r="I28" s="208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  <c r="Z28" s="211"/>
      <c r="AA28" s="211"/>
    </row>
    <row r="29" spans="1:27" ht="15" customHeight="1">
      <c r="A29" s="211"/>
      <c r="B29" s="227"/>
      <c r="C29" s="231"/>
      <c r="D29" s="230"/>
      <c r="E29" s="230"/>
      <c r="F29" s="230"/>
      <c r="G29" s="230"/>
      <c r="H29" s="230"/>
      <c r="I29" s="208"/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211"/>
      <c r="Y29" s="211"/>
      <c r="Z29" s="211"/>
      <c r="AA29" s="211"/>
    </row>
    <row r="30" spans="1:27" ht="15" customHeight="1">
      <c r="A30" s="211"/>
      <c r="B30" s="227"/>
      <c r="C30" s="700" t="s">
        <v>154</v>
      </c>
      <c r="D30" s="701" t="s">
        <v>116</v>
      </c>
      <c r="E30" s="234"/>
      <c r="F30" s="232" t="s">
        <v>155</v>
      </c>
      <c r="G30" s="232"/>
      <c r="H30" s="702" t="s">
        <v>117</v>
      </c>
      <c r="I30" s="208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  <c r="Z30" s="211"/>
      <c r="AA30" s="211"/>
    </row>
    <row r="31" spans="1:27" ht="15" customHeight="1">
      <c r="A31" s="211"/>
      <c r="B31" s="227"/>
      <c r="C31" s="676"/>
      <c r="D31" s="676"/>
      <c r="F31" s="229" t="s">
        <v>156</v>
      </c>
      <c r="G31" s="229"/>
      <c r="H31" s="676"/>
      <c r="I31" s="229"/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211"/>
      <c r="Z31" s="211"/>
      <c r="AA31" s="211"/>
    </row>
    <row r="32" spans="1:27" ht="15" customHeight="1">
      <c r="A32" s="211"/>
      <c r="B32" s="227"/>
      <c r="C32" s="233"/>
      <c r="D32" s="208"/>
      <c r="E32" s="208"/>
      <c r="F32" s="233"/>
      <c r="G32" s="208"/>
      <c r="H32" s="208"/>
      <c r="I32" s="208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  <c r="Z32" s="211"/>
      <c r="AA32" s="211"/>
    </row>
    <row r="33" spans="1:27" ht="15" customHeight="1">
      <c r="A33" s="211"/>
      <c r="B33" s="227"/>
      <c r="C33" s="700" t="s">
        <v>154</v>
      </c>
      <c r="D33" s="701" t="s">
        <v>116</v>
      </c>
      <c r="E33" s="234"/>
      <c r="F33" s="703" t="s">
        <v>118</v>
      </c>
      <c r="G33" s="676"/>
      <c r="H33" s="702" t="s">
        <v>117</v>
      </c>
      <c r="I33" s="208"/>
      <c r="J33" s="211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  <c r="X33" s="211"/>
      <c r="Y33" s="211"/>
      <c r="Z33" s="211"/>
      <c r="AA33" s="211"/>
    </row>
    <row r="34" spans="1:27" ht="15" customHeight="1">
      <c r="A34" s="211"/>
      <c r="B34" s="227"/>
      <c r="C34" s="676"/>
      <c r="D34" s="676"/>
      <c r="F34" s="704" t="s">
        <v>157</v>
      </c>
      <c r="G34" s="676"/>
      <c r="H34" s="676"/>
      <c r="I34" s="208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</row>
    <row r="35" spans="1:27" ht="15" customHeight="1">
      <c r="A35" s="211"/>
      <c r="B35" s="227"/>
      <c r="C35" s="233"/>
      <c r="D35" s="234"/>
      <c r="E35" s="234"/>
      <c r="F35" s="227"/>
      <c r="G35" s="227"/>
      <c r="H35" s="235"/>
      <c r="I35" s="208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211"/>
      <c r="AA35" s="211"/>
    </row>
    <row r="36" spans="1:27" ht="15" customHeight="1">
      <c r="A36" s="211"/>
      <c r="B36" s="227"/>
      <c r="C36" s="233"/>
      <c r="D36" s="234"/>
      <c r="E36" s="234"/>
      <c r="F36" s="227"/>
      <c r="G36" s="227"/>
      <c r="H36" s="235"/>
      <c r="I36" s="208"/>
      <c r="J36" s="211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  <c r="X36" s="211"/>
      <c r="Y36" s="211"/>
      <c r="Z36" s="211"/>
      <c r="AA36" s="211"/>
    </row>
    <row r="37" spans="1:27" ht="15" customHeight="1">
      <c r="A37" s="211"/>
      <c r="B37" s="227"/>
      <c r="C37" s="233"/>
      <c r="D37" s="234"/>
      <c r="E37" s="234"/>
      <c r="F37" s="227"/>
      <c r="G37" s="227"/>
      <c r="H37" s="235"/>
      <c r="I37" s="208"/>
      <c r="J37" s="211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211"/>
      <c r="Y37" s="211"/>
      <c r="Z37" s="211"/>
      <c r="AA37" s="211"/>
    </row>
    <row r="38" spans="1:27" ht="15" customHeight="1">
      <c r="A38" s="211"/>
      <c r="B38" s="224"/>
      <c r="C38" s="225"/>
      <c r="D38" s="225"/>
      <c r="E38" s="225"/>
      <c r="F38" s="225"/>
      <c r="G38" s="226"/>
      <c r="H38" s="226"/>
      <c r="I38" s="236"/>
      <c r="J38" s="211"/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211"/>
      <c r="Y38" s="211"/>
      <c r="Z38" s="211"/>
      <c r="AA38" s="211"/>
    </row>
    <row r="39" spans="1:27" ht="15" customHeight="1">
      <c r="A39" s="210" t="s">
        <v>119</v>
      </c>
      <c r="B39" s="211"/>
      <c r="C39" s="237"/>
      <c r="D39" s="237"/>
      <c r="E39" s="237"/>
      <c r="F39" s="237"/>
      <c r="G39" s="237"/>
      <c r="H39" s="226"/>
      <c r="I39" s="236"/>
      <c r="J39" s="211"/>
      <c r="K39" s="211"/>
      <c r="L39" s="21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  <c r="X39" s="211"/>
      <c r="Y39" s="211"/>
      <c r="Z39" s="211"/>
      <c r="AA39" s="211"/>
    </row>
    <row r="40" spans="1:27" ht="3.75" customHeight="1">
      <c r="A40" s="210"/>
      <c r="B40" s="211"/>
      <c r="C40" s="237"/>
      <c r="D40" s="237"/>
      <c r="E40" s="237"/>
      <c r="F40" s="237"/>
      <c r="G40" s="237"/>
      <c r="H40" s="226"/>
      <c r="I40" s="236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Z40" s="211"/>
      <c r="AA40" s="211"/>
    </row>
    <row r="41" spans="1:27" ht="15" customHeight="1">
      <c r="A41" s="210" t="s">
        <v>120</v>
      </c>
      <c r="B41" s="238"/>
      <c r="C41" s="239"/>
      <c r="D41" s="239"/>
      <c r="E41" s="239"/>
      <c r="F41" s="225"/>
      <c r="G41" s="226"/>
      <c r="H41" s="226"/>
      <c r="I41" s="236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211"/>
      <c r="Z41" s="211"/>
      <c r="AA41" s="211"/>
    </row>
    <row r="42" spans="1:27" ht="15" customHeight="1">
      <c r="A42" s="240" t="str">
        <f>""&amp;E8&amp;""</f>
        <v>PT. Cahaya Hasil Cemerlang Multi Manufaktur</v>
      </c>
      <c r="B42" s="241"/>
      <c r="C42" s="237"/>
      <c r="D42" s="237"/>
      <c r="E42" s="237"/>
      <c r="F42" s="237"/>
      <c r="G42" s="237"/>
      <c r="H42" s="237"/>
      <c r="I42" s="237"/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  <c r="X42" s="211"/>
      <c r="Y42" s="211"/>
      <c r="Z42" s="211"/>
      <c r="AA42" s="211"/>
    </row>
    <row r="43" spans="1:27" ht="3.75" customHeight="1">
      <c r="A43" s="210"/>
      <c r="B43" s="238"/>
      <c r="C43" s="239"/>
      <c r="D43" s="239"/>
      <c r="E43" s="239"/>
      <c r="F43" s="239"/>
      <c r="G43" s="239"/>
      <c r="H43" s="239"/>
      <c r="I43" s="239"/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211"/>
      <c r="Y43" s="211"/>
      <c r="Z43" s="211"/>
      <c r="AA43" s="211"/>
    </row>
    <row r="44" spans="1:27" ht="3.75" customHeight="1">
      <c r="A44" s="210"/>
      <c r="B44" s="238"/>
      <c r="C44" s="239"/>
      <c r="D44" s="239"/>
      <c r="E44" s="239"/>
      <c r="F44" s="239"/>
      <c r="G44" s="239"/>
      <c r="H44" s="239"/>
      <c r="I44" s="239"/>
      <c r="J44" s="211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  <c r="X44" s="211"/>
      <c r="Y44" s="211"/>
      <c r="Z44" s="211"/>
      <c r="AA44" s="211"/>
    </row>
    <row r="45" spans="1:27" ht="15" customHeight="1">
      <c r="A45" s="210"/>
      <c r="B45" s="238"/>
      <c r="C45" s="239"/>
      <c r="D45" s="239"/>
      <c r="E45" s="239"/>
      <c r="F45" s="225"/>
      <c r="G45" s="226"/>
      <c r="H45" s="226"/>
      <c r="I45" s="236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Z45" s="211"/>
      <c r="AA45" s="211"/>
    </row>
    <row r="46" spans="1:27" ht="15" customHeight="1">
      <c r="A46" s="210"/>
      <c r="B46" s="238"/>
      <c r="C46" s="239"/>
      <c r="D46" s="239"/>
      <c r="E46" s="239"/>
      <c r="F46" s="225"/>
      <c r="G46" s="226"/>
      <c r="H46" s="226"/>
      <c r="I46" s="236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</row>
    <row r="47" spans="1:27" ht="15" customHeight="1">
      <c r="A47" s="210"/>
      <c r="B47" s="238"/>
      <c r="C47" s="705"/>
      <c r="D47" s="676"/>
      <c r="E47" s="676"/>
      <c r="F47" s="676"/>
      <c r="G47" s="676"/>
      <c r="H47" s="676"/>
      <c r="I47" s="676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</row>
    <row r="48" spans="1:27" ht="8.25" customHeight="1">
      <c r="A48" s="242"/>
      <c r="B48" s="238"/>
      <c r="C48" s="239"/>
      <c r="D48" s="239"/>
      <c r="E48" s="239"/>
      <c r="F48" s="239"/>
      <c r="G48" s="239"/>
      <c r="H48" s="239"/>
      <c r="I48" s="239"/>
      <c r="J48" s="211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  <c r="X48" s="211"/>
      <c r="Y48" s="211"/>
      <c r="Z48" s="211"/>
      <c r="AA48" s="211"/>
    </row>
    <row r="49" spans="1:27" ht="15" customHeight="1">
      <c r="A49" s="242"/>
      <c r="B49" s="238"/>
      <c r="C49" s="239"/>
      <c r="D49" s="239"/>
      <c r="E49" s="239"/>
      <c r="F49" s="225"/>
      <c r="G49" s="226"/>
      <c r="H49" s="226"/>
      <c r="I49" s="236"/>
      <c r="J49" s="211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  <c r="X49" s="211"/>
      <c r="Y49" s="211"/>
      <c r="Z49" s="211"/>
      <c r="AA49" s="211"/>
    </row>
    <row r="50" spans="1:27" ht="15" customHeight="1">
      <c r="A50" s="243" t="s">
        <v>121</v>
      </c>
      <c r="B50" s="238"/>
      <c r="C50" s="239"/>
      <c r="D50" s="239"/>
      <c r="E50" s="239"/>
      <c r="F50" s="243"/>
      <c r="G50" s="239"/>
      <c r="H50" s="239"/>
      <c r="I50" s="239"/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  <c r="X50" s="211"/>
      <c r="Y50" s="211"/>
      <c r="Z50" s="211"/>
      <c r="AA50" s="211"/>
    </row>
    <row r="51" spans="1:27" ht="15" customHeight="1">
      <c r="A51" s="244" t="s">
        <v>122</v>
      </c>
      <c r="B51" s="236"/>
      <c r="C51" s="239"/>
      <c r="D51" s="239"/>
      <c r="E51" s="239"/>
      <c r="F51" s="244"/>
      <c r="G51" s="226"/>
      <c r="H51" s="226"/>
      <c r="I51" s="242"/>
      <c r="J51" s="211"/>
      <c r="K51" s="211"/>
      <c r="L51" s="211"/>
      <c r="M51" s="211"/>
      <c r="N51" s="211"/>
      <c r="O51" s="211"/>
      <c r="P51" s="211"/>
      <c r="Q51" s="211"/>
      <c r="R51" s="211"/>
      <c r="S51" s="211"/>
      <c r="T51" s="211"/>
      <c r="U51" s="211"/>
      <c r="V51" s="211"/>
      <c r="W51" s="211"/>
      <c r="X51" s="211"/>
      <c r="Y51" s="211"/>
      <c r="Z51" s="211"/>
      <c r="AA51" s="211"/>
    </row>
    <row r="52" spans="1:27" ht="15" customHeight="1">
      <c r="A52" s="211"/>
      <c r="B52" s="245"/>
      <c r="C52" s="706"/>
      <c r="D52" s="676"/>
      <c r="E52" s="676"/>
      <c r="F52" s="676"/>
      <c r="G52" s="676"/>
      <c r="H52" s="676"/>
      <c r="I52" s="676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</row>
    <row r="53" spans="1:27" ht="15" customHeight="1">
      <c r="A53" s="211"/>
      <c r="B53" s="245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211"/>
      <c r="P53" s="211"/>
      <c r="Q53" s="211"/>
      <c r="R53" s="211"/>
      <c r="S53" s="211"/>
      <c r="T53" s="211"/>
      <c r="U53" s="211"/>
      <c r="V53" s="211"/>
      <c r="W53" s="211"/>
      <c r="X53" s="211"/>
      <c r="Y53" s="211"/>
      <c r="Z53" s="211"/>
      <c r="AA53" s="211"/>
    </row>
    <row r="54" spans="1:27" ht="15" customHeight="1">
      <c r="A54" s="211"/>
      <c r="B54" s="224"/>
      <c r="C54" s="239"/>
      <c r="D54" s="239"/>
      <c r="E54" s="239"/>
      <c r="F54" s="239"/>
      <c r="G54" s="239"/>
      <c r="H54" s="239"/>
      <c r="I54" s="226"/>
      <c r="J54" s="211"/>
      <c r="K54" s="211"/>
      <c r="L54" s="211"/>
      <c r="M54" s="211"/>
      <c r="N54" s="211"/>
      <c r="O54" s="211"/>
      <c r="P54" s="211"/>
      <c r="Q54" s="211"/>
      <c r="R54" s="211"/>
      <c r="S54" s="211"/>
      <c r="T54" s="211"/>
      <c r="U54" s="211"/>
      <c r="V54" s="211"/>
      <c r="W54" s="211"/>
      <c r="X54" s="211"/>
      <c r="Y54" s="211"/>
      <c r="Z54" s="211"/>
      <c r="AA54" s="211"/>
    </row>
    <row r="55" spans="1:27" ht="3.75" customHeight="1">
      <c r="A55" s="211"/>
      <c r="B55" s="224"/>
      <c r="C55" s="239"/>
      <c r="D55" s="239"/>
      <c r="E55" s="239"/>
      <c r="F55" s="239"/>
      <c r="G55" s="239"/>
      <c r="H55" s="239"/>
      <c r="I55" s="226"/>
      <c r="J55" s="211"/>
      <c r="K55" s="211"/>
      <c r="L55" s="211"/>
      <c r="M55" s="211"/>
      <c r="N55" s="211"/>
      <c r="O55" s="211"/>
      <c r="P55" s="211"/>
      <c r="Q55" s="211"/>
      <c r="R55" s="211"/>
      <c r="S55" s="211"/>
      <c r="T55" s="211"/>
      <c r="U55" s="211"/>
      <c r="V55" s="211"/>
      <c r="W55" s="211"/>
      <c r="X55" s="211"/>
      <c r="Y55" s="211"/>
      <c r="Z55" s="211"/>
      <c r="AA55" s="211"/>
    </row>
    <row r="56" spans="1:27" ht="15" customHeight="1">
      <c r="A56" s="211"/>
      <c r="B56" s="225"/>
      <c r="C56" s="239"/>
      <c r="D56" s="239"/>
      <c r="E56" s="239"/>
      <c r="F56" s="239"/>
      <c r="G56" s="239"/>
      <c r="H56" s="239"/>
      <c r="I56" s="226"/>
      <c r="J56" s="211"/>
      <c r="K56" s="211"/>
      <c r="L56" s="211"/>
      <c r="M56" s="211"/>
      <c r="N56" s="211"/>
      <c r="O56" s="211"/>
      <c r="P56" s="211"/>
      <c r="Q56" s="211"/>
      <c r="R56" s="211"/>
      <c r="S56" s="211"/>
      <c r="T56" s="211"/>
      <c r="U56" s="211"/>
      <c r="V56" s="211"/>
      <c r="W56" s="211"/>
      <c r="X56" s="211"/>
      <c r="Y56" s="211"/>
      <c r="Z56" s="211"/>
      <c r="AA56" s="211"/>
    </row>
    <row r="57" spans="1:27" ht="3.75" customHeight="1">
      <c r="A57" s="211"/>
      <c r="B57" s="225"/>
      <c r="C57" s="239"/>
      <c r="D57" s="239"/>
      <c r="E57" s="239"/>
      <c r="F57" s="239"/>
      <c r="G57" s="239"/>
      <c r="H57" s="239"/>
      <c r="I57" s="226"/>
      <c r="J57" s="211"/>
      <c r="K57" s="211"/>
      <c r="L57" s="211"/>
      <c r="M57" s="211"/>
      <c r="N57" s="211"/>
      <c r="O57" s="211"/>
      <c r="P57" s="211"/>
      <c r="Q57" s="211"/>
      <c r="R57" s="211"/>
      <c r="S57" s="211"/>
      <c r="T57" s="211"/>
      <c r="U57" s="211"/>
      <c r="V57" s="211"/>
      <c r="W57" s="211"/>
      <c r="X57" s="211"/>
      <c r="Y57" s="211"/>
      <c r="Z57" s="211"/>
      <c r="AA57" s="211"/>
    </row>
    <row r="58" spans="1:27" ht="15" customHeight="1">
      <c r="A58" s="211"/>
      <c r="B58" s="225"/>
      <c r="C58" s="239"/>
      <c r="D58" s="239"/>
      <c r="E58" s="239"/>
      <c r="F58" s="239"/>
      <c r="G58" s="239"/>
      <c r="H58" s="239"/>
      <c r="I58" s="226"/>
      <c r="J58" s="211"/>
      <c r="K58" s="211"/>
      <c r="L58" s="211"/>
      <c r="M58" s="211"/>
      <c r="N58" s="211"/>
      <c r="O58" s="211"/>
      <c r="P58" s="211"/>
      <c r="Q58" s="211"/>
      <c r="R58" s="211"/>
      <c r="S58" s="211"/>
      <c r="T58" s="211"/>
      <c r="U58" s="211"/>
      <c r="V58" s="211"/>
      <c r="W58" s="211"/>
      <c r="X58" s="211"/>
      <c r="Y58" s="211"/>
      <c r="Z58" s="211"/>
      <c r="AA58" s="211"/>
    </row>
    <row r="59" spans="1:27" ht="3.75" customHeight="1">
      <c r="A59" s="211"/>
      <c r="B59" s="225"/>
      <c r="C59" s="239"/>
      <c r="D59" s="239"/>
      <c r="E59" s="239"/>
      <c r="F59" s="239"/>
      <c r="G59" s="239"/>
      <c r="H59" s="239"/>
      <c r="I59" s="226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</row>
    <row r="60" spans="1:27" ht="15" customHeight="1">
      <c r="A60" s="211"/>
      <c r="B60" s="225"/>
      <c r="C60" s="239"/>
      <c r="D60" s="239"/>
      <c r="E60" s="239"/>
      <c r="F60" s="239"/>
      <c r="G60" s="239"/>
      <c r="H60" s="239"/>
      <c r="I60" s="226"/>
      <c r="J60" s="211"/>
      <c r="K60" s="211"/>
      <c r="L60" s="211"/>
      <c r="M60" s="211"/>
      <c r="N60" s="211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</row>
    <row r="61" spans="1:27" ht="19.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</row>
    <row r="62" spans="1:27" ht="19.5" customHeight="1">
      <c r="A62" s="205"/>
      <c r="B62" s="238"/>
      <c r="C62" s="706"/>
      <c r="D62" s="676"/>
      <c r="E62" s="676"/>
      <c r="F62" s="676"/>
      <c r="G62" s="676"/>
      <c r="H62" s="676"/>
      <c r="I62" s="676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</row>
    <row r="63" spans="1:27" ht="19.5" customHeight="1">
      <c r="A63" s="205"/>
      <c r="B63" s="205"/>
      <c r="C63" s="706"/>
      <c r="D63" s="676"/>
      <c r="E63" s="676"/>
      <c r="F63" s="676"/>
      <c r="G63" s="676"/>
      <c r="H63" s="676"/>
      <c r="I63" s="676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</row>
    <row r="64" spans="1:27" ht="19.5" customHeight="1">
      <c r="A64" s="205"/>
      <c r="B64" s="205"/>
      <c r="C64" s="706"/>
      <c r="D64" s="676"/>
      <c r="E64" s="676"/>
      <c r="F64" s="676"/>
      <c r="G64" s="676"/>
      <c r="H64" s="676"/>
      <c r="I64" s="676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</row>
    <row r="65" spans="1:27" ht="19.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</row>
    <row r="66" spans="1:27" ht="19.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</row>
    <row r="67" spans="1:27" ht="19.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</row>
    <row r="68" spans="1:27" ht="19.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</row>
    <row r="69" spans="1:27" ht="19.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</row>
    <row r="70" spans="1:27" ht="19.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</row>
    <row r="71" spans="1:27" ht="19.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</row>
    <row r="72" spans="1:27" ht="19.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  <c r="AA72" s="205"/>
    </row>
    <row r="73" spans="1:27" ht="19.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  <c r="AA73" s="205"/>
    </row>
    <row r="74" spans="1:27" ht="19.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  <c r="AA74" s="205"/>
    </row>
    <row r="75" spans="1:27" ht="19.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  <c r="AA75" s="205"/>
    </row>
    <row r="76" spans="1:27" ht="19.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  <c r="AA76" s="205"/>
    </row>
    <row r="77" spans="1:27" ht="19.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  <c r="AA77" s="205"/>
    </row>
    <row r="78" spans="1:27" ht="19.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  <c r="AA78" s="205"/>
    </row>
    <row r="79" spans="1:27" ht="19.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  <c r="AA79" s="205"/>
    </row>
    <row r="80" spans="1:27" ht="19.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  <c r="AA80" s="205"/>
    </row>
    <row r="81" spans="1:27" ht="19.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  <c r="AA81" s="205"/>
    </row>
    <row r="82" spans="1:27" ht="19.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  <c r="AA82" s="205"/>
    </row>
    <row r="83" spans="1:27" ht="19.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  <c r="AA83" s="205"/>
    </row>
    <row r="84" spans="1:27" ht="19.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  <c r="AA84" s="205"/>
    </row>
    <row r="85" spans="1:27" ht="19.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  <c r="AA85" s="205"/>
    </row>
    <row r="86" spans="1:27" ht="19.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  <c r="AA86" s="205"/>
    </row>
    <row r="87" spans="1:27" ht="19.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  <c r="AA87" s="205"/>
    </row>
    <row r="88" spans="1:27" ht="19.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  <c r="AA88" s="205"/>
    </row>
    <row r="89" spans="1:27" ht="19.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  <c r="AA89" s="205"/>
    </row>
    <row r="90" spans="1:27" ht="19.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  <c r="AA90" s="205"/>
    </row>
    <row r="91" spans="1:27" ht="19.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  <c r="AA91" s="205"/>
    </row>
    <row r="92" spans="1:27" ht="19.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  <c r="AA92" s="205"/>
    </row>
    <row r="93" spans="1:27" ht="19.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  <c r="AA93" s="205"/>
    </row>
    <row r="94" spans="1:27" ht="19.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  <c r="AA94" s="205"/>
    </row>
    <row r="95" spans="1:27" ht="19.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  <c r="AA95" s="205"/>
    </row>
    <row r="96" spans="1:27" ht="19.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  <c r="AA96" s="205"/>
    </row>
    <row r="97" spans="1:27" ht="19.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  <c r="AA97" s="205"/>
    </row>
    <row r="98" spans="1:27" ht="19.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  <c r="AA98" s="205"/>
    </row>
    <row r="99" spans="1:27" ht="19.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  <c r="AA99" s="205"/>
    </row>
    <row r="100" spans="1:27" ht="19.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  <c r="AA100" s="205"/>
    </row>
    <row r="101" spans="1:27" ht="19.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  <c r="AA101" s="205"/>
    </row>
    <row r="102" spans="1:27" ht="19.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  <c r="AA102" s="205"/>
    </row>
    <row r="103" spans="1:27" ht="19.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  <c r="AA103" s="205"/>
    </row>
    <row r="104" spans="1:27" ht="19.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  <c r="AA104" s="205"/>
    </row>
    <row r="105" spans="1:27" ht="19.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  <c r="AA105" s="205"/>
    </row>
    <row r="106" spans="1:27" ht="19.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  <c r="AA106" s="205"/>
    </row>
    <row r="107" spans="1:27" ht="19.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  <c r="AA107" s="205"/>
    </row>
    <row r="108" spans="1:27" ht="19.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  <c r="AA108" s="205"/>
    </row>
    <row r="109" spans="1:27" ht="19.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  <c r="AA109" s="205"/>
    </row>
    <row r="110" spans="1:27" ht="19.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  <c r="AA110" s="205"/>
    </row>
    <row r="111" spans="1:27" ht="19.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  <c r="AA111" s="205"/>
    </row>
    <row r="112" spans="1:27" ht="19.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  <c r="AA112" s="205"/>
    </row>
    <row r="113" spans="1:27" ht="19.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  <c r="AA113" s="205"/>
    </row>
    <row r="114" spans="1:27" ht="19.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  <c r="AA114" s="205"/>
    </row>
    <row r="115" spans="1:27" ht="19.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  <c r="AA115" s="205"/>
    </row>
    <row r="116" spans="1:27" ht="19.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  <c r="AA116" s="205"/>
    </row>
    <row r="117" spans="1:27" ht="19.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  <c r="AA117" s="205"/>
    </row>
    <row r="118" spans="1:27" ht="19.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  <c r="AA118" s="205"/>
    </row>
    <row r="119" spans="1:27" ht="19.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  <c r="AA119" s="205"/>
    </row>
    <row r="120" spans="1:27" ht="19.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  <c r="AA120" s="205"/>
    </row>
    <row r="121" spans="1:27" ht="19.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  <c r="AA121" s="205"/>
    </row>
    <row r="122" spans="1:27" ht="19.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  <c r="AA122" s="205"/>
    </row>
    <row r="123" spans="1:27" ht="19.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  <c r="AA123" s="205"/>
    </row>
    <row r="124" spans="1:27" ht="19.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  <c r="AA124" s="205"/>
    </row>
    <row r="125" spans="1:27" ht="19.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  <c r="AA125" s="205"/>
    </row>
    <row r="126" spans="1:27" ht="19.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  <c r="AA126" s="205"/>
    </row>
    <row r="127" spans="1:27" ht="19.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  <c r="AA127" s="205"/>
    </row>
    <row r="128" spans="1:27" ht="19.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  <c r="AA128" s="205"/>
    </row>
    <row r="129" spans="1:27" ht="19.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  <c r="AA129" s="205"/>
    </row>
    <row r="130" spans="1:27" ht="19.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  <c r="AA130" s="205"/>
    </row>
    <row r="131" spans="1:27" ht="19.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  <c r="AA131" s="205"/>
    </row>
    <row r="132" spans="1:27" ht="19.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  <c r="AA132" s="205"/>
    </row>
    <row r="133" spans="1:27" ht="19.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  <c r="AA133" s="205"/>
    </row>
    <row r="134" spans="1:27" ht="19.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  <c r="AA134" s="205"/>
    </row>
    <row r="135" spans="1:27" ht="19.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  <c r="AA135" s="205"/>
    </row>
    <row r="136" spans="1:27" ht="19.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  <c r="AA136" s="205"/>
    </row>
    <row r="137" spans="1:27" ht="19.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  <c r="AA137" s="205"/>
    </row>
    <row r="138" spans="1:27" ht="19.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  <c r="AA138" s="205"/>
    </row>
    <row r="139" spans="1:27" ht="19.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  <c r="AA139" s="205"/>
    </row>
    <row r="140" spans="1:27" ht="19.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  <c r="AA140" s="205"/>
    </row>
    <row r="141" spans="1:27" ht="19.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  <c r="AA141" s="205"/>
    </row>
    <row r="142" spans="1:27" ht="19.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  <c r="AA142" s="205"/>
    </row>
    <row r="143" spans="1:27" ht="19.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  <c r="AA143" s="205"/>
    </row>
    <row r="144" spans="1:27" ht="19.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  <c r="AA144" s="205"/>
    </row>
    <row r="145" spans="1:27" ht="19.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  <c r="AA145" s="205"/>
    </row>
    <row r="146" spans="1:27" ht="19.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  <c r="AA146" s="205"/>
    </row>
    <row r="147" spans="1:27" ht="19.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  <c r="AA147" s="205"/>
    </row>
    <row r="148" spans="1:27" ht="19.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  <c r="AA148" s="205"/>
    </row>
    <row r="149" spans="1:27" ht="19.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  <c r="AA149" s="205"/>
    </row>
    <row r="150" spans="1:27" ht="19.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  <c r="AA150" s="205"/>
    </row>
    <row r="151" spans="1:27" ht="19.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  <c r="AA151" s="205"/>
    </row>
    <row r="152" spans="1:27" ht="19.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  <c r="AA152" s="205"/>
    </row>
    <row r="153" spans="1:27" ht="19.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  <c r="AA153" s="205"/>
    </row>
    <row r="154" spans="1:27" ht="19.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  <c r="AA154" s="205"/>
    </row>
    <row r="155" spans="1:27" ht="19.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  <c r="AA155" s="205"/>
    </row>
    <row r="156" spans="1:27" ht="19.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  <c r="AA156" s="205"/>
    </row>
    <row r="157" spans="1:27" ht="19.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  <c r="AA157" s="205"/>
    </row>
    <row r="158" spans="1:27" ht="19.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  <c r="AA158" s="205"/>
    </row>
    <row r="159" spans="1:27" ht="19.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  <c r="AA159" s="205"/>
    </row>
    <row r="160" spans="1:27" ht="19.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  <c r="AA160" s="205"/>
    </row>
    <row r="161" spans="1:27" ht="19.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  <c r="AA161" s="205"/>
    </row>
    <row r="162" spans="1:27" ht="19.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  <c r="AA162" s="205"/>
    </row>
    <row r="163" spans="1:27" ht="19.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  <c r="AA163" s="205"/>
    </row>
    <row r="164" spans="1:27" ht="19.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  <c r="AA164" s="205"/>
    </row>
    <row r="165" spans="1:27" ht="19.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  <c r="AA165" s="205"/>
    </row>
    <row r="166" spans="1:27" ht="19.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  <c r="AA166" s="205"/>
    </row>
    <row r="167" spans="1:27" ht="19.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  <c r="AA167" s="205"/>
    </row>
    <row r="168" spans="1:27" ht="19.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  <c r="AA168" s="205"/>
    </row>
    <row r="169" spans="1:27" ht="19.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  <c r="AA169" s="205"/>
    </row>
    <row r="170" spans="1:27" ht="19.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  <c r="AA170" s="205"/>
    </row>
    <row r="171" spans="1:27" ht="19.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  <c r="AA171" s="205"/>
    </row>
    <row r="172" spans="1:27" ht="19.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  <c r="AA172" s="205"/>
    </row>
    <row r="173" spans="1:27" ht="19.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  <c r="AA173" s="205"/>
    </row>
    <row r="174" spans="1:27" ht="19.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  <c r="AA174" s="205"/>
    </row>
    <row r="175" spans="1:27" ht="19.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  <c r="AA175" s="205"/>
    </row>
    <row r="176" spans="1:27" ht="19.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  <c r="AA176" s="205"/>
    </row>
    <row r="177" spans="1:27" ht="19.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  <c r="AA177" s="205"/>
    </row>
    <row r="178" spans="1:27" ht="19.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  <c r="AA178" s="205"/>
    </row>
    <row r="179" spans="1:27" ht="19.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  <c r="AA179" s="205"/>
    </row>
    <row r="180" spans="1:27" ht="19.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  <c r="AA180" s="205"/>
    </row>
    <row r="181" spans="1:27" ht="19.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  <c r="AA181" s="205"/>
    </row>
    <row r="182" spans="1:27" ht="19.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  <c r="AA182" s="205"/>
    </row>
    <row r="183" spans="1:27" ht="19.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  <c r="AA183" s="205"/>
    </row>
    <row r="184" spans="1:27" ht="19.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  <c r="AA184" s="205"/>
    </row>
    <row r="185" spans="1:27" ht="19.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  <c r="AA185" s="205"/>
    </row>
    <row r="186" spans="1:27" ht="19.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  <c r="AA186" s="205"/>
    </row>
    <row r="187" spans="1:27" ht="19.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  <c r="AA187" s="205"/>
    </row>
    <row r="188" spans="1:27" ht="19.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  <c r="AA188" s="205"/>
    </row>
    <row r="189" spans="1:27" ht="19.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  <c r="AA189" s="205"/>
    </row>
    <row r="190" spans="1:27" ht="19.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  <c r="AA190" s="205"/>
    </row>
    <row r="191" spans="1:27" ht="19.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  <c r="AA191" s="205"/>
    </row>
    <row r="192" spans="1:27" ht="19.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  <c r="AA192" s="205"/>
    </row>
    <row r="193" spans="1:27" ht="19.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  <c r="AA193" s="205"/>
    </row>
    <row r="194" spans="1:27" ht="19.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  <c r="AA194" s="205"/>
    </row>
    <row r="195" spans="1:27" ht="19.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  <c r="AA195" s="205"/>
    </row>
    <row r="196" spans="1:27" ht="19.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  <c r="AA196" s="205"/>
    </row>
    <row r="197" spans="1:27" ht="19.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  <c r="AA197" s="205"/>
    </row>
    <row r="198" spans="1:27" ht="19.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  <c r="AA198" s="205"/>
    </row>
    <row r="199" spans="1:27" ht="19.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  <c r="AA199" s="205"/>
    </row>
    <row r="200" spans="1:27" ht="19.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  <c r="AA200" s="205"/>
    </row>
    <row r="201" spans="1:27" ht="19.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  <c r="AA201" s="205"/>
    </row>
    <row r="202" spans="1:27" ht="19.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  <c r="AA202" s="205"/>
    </row>
    <row r="203" spans="1:27" ht="19.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  <c r="AA203" s="205"/>
    </row>
    <row r="204" spans="1:27" ht="19.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  <c r="AA204" s="205"/>
    </row>
    <row r="205" spans="1:27" ht="19.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  <c r="AA205" s="205"/>
    </row>
    <row r="206" spans="1:27" ht="19.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  <c r="AA206" s="205"/>
    </row>
    <row r="207" spans="1:27" ht="19.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  <c r="AA207" s="205"/>
    </row>
    <row r="208" spans="1:27" ht="19.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  <c r="AA208" s="205"/>
    </row>
    <row r="209" spans="1:27" ht="19.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  <c r="AA209" s="205"/>
    </row>
    <row r="210" spans="1:27" ht="19.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  <c r="AA210" s="205"/>
    </row>
    <row r="211" spans="1:27" ht="19.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  <c r="AA211" s="205"/>
    </row>
    <row r="212" spans="1:27" ht="19.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  <c r="AA212" s="205"/>
    </row>
    <row r="213" spans="1:27" ht="19.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  <c r="AA213" s="205"/>
    </row>
    <row r="214" spans="1:27" ht="19.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  <c r="AA214" s="205"/>
    </row>
    <row r="215" spans="1:27" ht="19.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  <c r="AA215" s="205"/>
    </row>
    <row r="216" spans="1:27" ht="19.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</row>
    <row r="217" spans="1:27" ht="19.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</row>
    <row r="218" spans="1:27" ht="19.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  <c r="AA218" s="205"/>
    </row>
    <row r="219" spans="1:27" ht="19.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  <c r="AA219" s="205"/>
    </row>
    <row r="220" spans="1:27" ht="19.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  <c r="AA220" s="205"/>
    </row>
    <row r="221" spans="1:27" ht="19.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  <c r="AA221" s="205"/>
    </row>
    <row r="222" spans="1:27" ht="19.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  <c r="AA222" s="205"/>
    </row>
    <row r="223" spans="1:27" ht="19.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  <c r="AA223" s="205"/>
    </row>
    <row r="224" spans="1:27" ht="19.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  <c r="AA224" s="205"/>
    </row>
    <row r="225" spans="1:27" ht="19.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  <c r="AA225" s="205"/>
    </row>
    <row r="226" spans="1:27" ht="19.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  <c r="AA226" s="205"/>
    </row>
    <row r="227" spans="1:27" ht="19.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  <c r="AA227" s="205"/>
    </row>
    <row r="228" spans="1:27" ht="19.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  <c r="AA228" s="205"/>
    </row>
    <row r="229" spans="1:27" ht="19.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  <c r="AA229" s="205"/>
    </row>
    <row r="230" spans="1:27" ht="19.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  <c r="AA230" s="205"/>
    </row>
    <row r="231" spans="1:27" ht="19.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  <c r="AA231" s="205"/>
    </row>
    <row r="232" spans="1:27" ht="19.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  <c r="AA232" s="205"/>
    </row>
    <row r="233" spans="1:27" ht="19.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  <c r="AA233" s="205"/>
    </row>
    <row r="234" spans="1:27" ht="19.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  <c r="AA234" s="205"/>
    </row>
    <row r="235" spans="1:27" ht="19.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  <c r="AA235" s="205"/>
    </row>
    <row r="236" spans="1:27" ht="19.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  <c r="AA236" s="205"/>
    </row>
    <row r="237" spans="1:27" ht="19.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  <c r="AA237" s="205"/>
    </row>
    <row r="238" spans="1:27" ht="19.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  <c r="AA238" s="205"/>
    </row>
    <row r="239" spans="1:27" ht="19.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  <c r="AA239" s="205"/>
    </row>
    <row r="240" spans="1:27" ht="19.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  <c r="AA240" s="205"/>
    </row>
    <row r="241" spans="1:27" ht="19.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  <c r="AA241" s="205"/>
    </row>
    <row r="242" spans="1:27" ht="19.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  <c r="AA242" s="205"/>
    </row>
    <row r="243" spans="1:27" ht="19.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</row>
    <row r="244" spans="1:27" ht="19.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  <c r="AA244" s="205"/>
    </row>
    <row r="245" spans="1:27" ht="19.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</row>
    <row r="246" spans="1:27" ht="19.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  <c r="AA246" s="205"/>
    </row>
    <row r="247" spans="1:27" ht="19.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  <c r="AA247" s="205"/>
    </row>
    <row r="248" spans="1:27" ht="19.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</row>
    <row r="249" spans="1:27" ht="19.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  <c r="AA249" s="205"/>
    </row>
    <row r="250" spans="1:27" ht="19.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  <c r="AA250" s="205"/>
    </row>
    <row r="251" spans="1:27" ht="19.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  <c r="AA251" s="205"/>
    </row>
    <row r="252" spans="1:27" ht="19.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  <c r="AA252" s="205"/>
    </row>
    <row r="253" spans="1:27" ht="19.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  <c r="AA253" s="205"/>
    </row>
    <row r="254" spans="1:27" ht="19.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  <c r="AA254" s="205"/>
    </row>
    <row r="255" spans="1:27" ht="19.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  <c r="AA255" s="205"/>
    </row>
    <row r="256" spans="1:27" ht="19.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  <c r="AA256" s="205"/>
    </row>
    <row r="257" spans="1:27" ht="19.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  <c r="AA257" s="205"/>
    </row>
    <row r="258" spans="1:27" ht="19.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</row>
    <row r="259" spans="1:27" ht="19.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  <c r="AA259" s="205"/>
    </row>
    <row r="260" spans="1:27" ht="19.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  <c r="AA260" s="205"/>
    </row>
    <row r="261" spans="1:27" ht="19.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  <c r="AA261" s="205"/>
    </row>
    <row r="262" spans="1:27" ht="19.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  <c r="AA262" s="205"/>
    </row>
    <row r="263" spans="1:27" ht="19.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  <c r="AA263" s="205"/>
    </row>
    <row r="264" spans="1:27" ht="19.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  <c r="AA264" s="205"/>
    </row>
    <row r="265" spans="1:27" ht="19.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  <c r="AA265" s="205"/>
    </row>
    <row r="266" spans="1:27" ht="19.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  <c r="AA266" s="205"/>
    </row>
    <row r="267" spans="1:27" ht="19.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  <c r="AA267" s="205"/>
    </row>
    <row r="268" spans="1:27" ht="19.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  <c r="AA268" s="205"/>
    </row>
    <row r="269" spans="1:27" ht="19.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  <c r="AA269" s="205"/>
    </row>
    <row r="270" spans="1:27" ht="19.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  <c r="AA270" s="205"/>
    </row>
    <row r="271" spans="1:27" ht="19.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  <c r="AA271" s="205"/>
    </row>
    <row r="272" spans="1:27" ht="19.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  <c r="AA272" s="205"/>
    </row>
    <row r="273" spans="1:27" ht="19.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</row>
    <row r="274" spans="1:27" ht="19.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</row>
    <row r="275" spans="1:27" ht="19.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</row>
    <row r="276" spans="1:27" ht="19.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</row>
    <row r="277" spans="1:27" ht="19.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  <c r="AA277" s="205"/>
    </row>
    <row r="278" spans="1:27" ht="19.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  <c r="AA278" s="205"/>
    </row>
    <row r="279" spans="1:27" ht="19.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</row>
    <row r="280" spans="1:27" ht="19.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  <c r="AA280" s="205"/>
    </row>
    <row r="281" spans="1:27" ht="19.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  <c r="AA281" s="205"/>
    </row>
    <row r="282" spans="1:27" ht="19.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  <c r="AA282" s="205"/>
    </row>
    <row r="283" spans="1:27" ht="19.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  <c r="AA283" s="205"/>
    </row>
    <row r="284" spans="1:27" ht="19.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  <c r="AA284" s="205"/>
    </row>
    <row r="285" spans="1:27" ht="19.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  <c r="AA285" s="205"/>
    </row>
    <row r="286" spans="1:27" ht="19.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  <c r="AA286" s="205"/>
    </row>
    <row r="287" spans="1:27" ht="19.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  <c r="AA287" s="205"/>
    </row>
    <row r="288" spans="1:27" ht="19.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  <c r="AA288" s="205"/>
    </row>
    <row r="289" spans="1:27" ht="19.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  <c r="AA289" s="205"/>
    </row>
    <row r="290" spans="1:27" ht="19.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</row>
    <row r="291" spans="1:27" ht="19.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</row>
    <row r="292" spans="1:27" ht="19.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  <c r="AA292" s="205"/>
    </row>
    <row r="293" spans="1:27" ht="19.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  <c r="AA293" s="205"/>
    </row>
    <row r="294" spans="1:27" ht="19.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  <c r="AA294" s="205"/>
    </row>
    <row r="295" spans="1:27" ht="19.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  <c r="AA295" s="205"/>
    </row>
    <row r="296" spans="1:27" ht="19.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  <c r="AA296" s="205"/>
    </row>
    <row r="297" spans="1:27" ht="19.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  <c r="AA297" s="205"/>
    </row>
    <row r="298" spans="1:27" ht="19.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  <c r="AA298" s="205"/>
    </row>
    <row r="299" spans="1:27" ht="19.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  <c r="AA299" s="205"/>
    </row>
    <row r="300" spans="1:27" ht="19.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  <c r="AA300" s="205"/>
    </row>
    <row r="301" spans="1:27" ht="19.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  <c r="AA301" s="205"/>
    </row>
    <row r="302" spans="1:27" ht="19.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  <c r="AA302" s="205"/>
    </row>
    <row r="303" spans="1:27" ht="19.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</row>
    <row r="304" spans="1:27" ht="19.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</row>
    <row r="305" spans="1:27" ht="19.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  <c r="AA305" s="205"/>
    </row>
    <row r="306" spans="1:27" ht="19.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  <c r="AA306" s="205"/>
    </row>
    <row r="307" spans="1:27" ht="19.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  <c r="AA307" s="205"/>
    </row>
    <row r="308" spans="1:27" ht="19.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</row>
    <row r="309" spans="1:27" ht="19.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  <c r="AA309" s="205"/>
    </row>
    <row r="310" spans="1:27" ht="19.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  <c r="AA310" s="205"/>
    </row>
    <row r="311" spans="1:27" ht="19.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  <c r="AA311" s="205"/>
    </row>
    <row r="312" spans="1:27" ht="19.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</row>
    <row r="313" spans="1:27" ht="19.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  <c r="AA313" s="205"/>
    </row>
    <row r="314" spans="1:27" ht="19.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  <c r="AA314" s="205"/>
    </row>
    <row r="315" spans="1:27" ht="19.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</row>
    <row r="316" spans="1:27" ht="19.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</row>
    <row r="317" spans="1:27" ht="19.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</row>
    <row r="318" spans="1:27" ht="19.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  <c r="AA318" s="205"/>
    </row>
    <row r="319" spans="1:27" ht="19.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  <c r="AA319" s="205"/>
    </row>
    <row r="320" spans="1:27" ht="19.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  <c r="AA320" s="205"/>
    </row>
    <row r="321" spans="1:27" ht="19.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  <c r="AA321" s="205"/>
    </row>
    <row r="322" spans="1:27" ht="19.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  <c r="AA322" s="205"/>
    </row>
    <row r="323" spans="1:27" ht="19.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  <c r="AA323" s="205"/>
    </row>
    <row r="324" spans="1:27" ht="19.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  <c r="AA324" s="205"/>
    </row>
    <row r="325" spans="1:27" ht="19.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  <c r="AA325" s="205"/>
    </row>
    <row r="326" spans="1:27" ht="19.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  <c r="AA326" s="205"/>
    </row>
    <row r="327" spans="1:27" ht="19.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  <c r="AA327" s="205"/>
    </row>
    <row r="328" spans="1:27" ht="19.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  <c r="AA328" s="205"/>
    </row>
    <row r="329" spans="1:27" ht="19.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  <c r="AA329" s="205"/>
    </row>
    <row r="330" spans="1:27" ht="19.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  <c r="AA330" s="205"/>
    </row>
    <row r="331" spans="1:27" ht="19.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  <c r="AA331" s="205"/>
    </row>
    <row r="332" spans="1:27" ht="19.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  <c r="AA332" s="205"/>
    </row>
    <row r="333" spans="1:27" ht="19.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  <c r="AA333" s="205"/>
    </row>
    <row r="334" spans="1:27" ht="19.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  <c r="AA334" s="205"/>
    </row>
    <row r="335" spans="1:27" ht="19.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  <c r="AA335" s="205"/>
    </row>
    <row r="336" spans="1:27" ht="19.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  <c r="AA336" s="205"/>
    </row>
    <row r="337" spans="1:27" ht="19.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  <c r="AA337" s="205"/>
    </row>
    <row r="338" spans="1:27" ht="19.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  <c r="AA338" s="205"/>
    </row>
    <row r="339" spans="1:27" ht="19.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  <c r="AA339" s="205"/>
    </row>
    <row r="340" spans="1:27" ht="19.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  <c r="AA340" s="205"/>
    </row>
    <row r="341" spans="1:27" ht="19.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  <c r="AA341" s="205"/>
    </row>
    <row r="342" spans="1:27" ht="19.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  <c r="AA342" s="205"/>
    </row>
    <row r="343" spans="1:27" ht="19.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  <c r="AA343" s="205"/>
    </row>
    <row r="344" spans="1:27" ht="19.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  <c r="AA344" s="205"/>
    </row>
    <row r="345" spans="1:27" ht="19.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  <c r="AA345" s="205"/>
    </row>
    <row r="346" spans="1:27" ht="19.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  <c r="AA346" s="205"/>
    </row>
    <row r="347" spans="1:27" ht="19.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  <c r="AA347" s="205"/>
    </row>
    <row r="348" spans="1:27" ht="19.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  <c r="AA348" s="205"/>
    </row>
    <row r="349" spans="1:27" ht="19.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  <c r="AA349" s="205"/>
    </row>
    <row r="350" spans="1:27" ht="19.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  <c r="AA350" s="205"/>
    </row>
    <row r="351" spans="1:27" ht="19.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  <c r="AA351" s="205"/>
    </row>
    <row r="352" spans="1:27" ht="19.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  <c r="AA352" s="205"/>
    </row>
    <row r="353" spans="1:27" ht="19.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  <c r="AA353" s="205"/>
    </row>
    <row r="354" spans="1:27" ht="19.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  <c r="AA354" s="205"/>
    </row>
    <row r="355" spans="1:27" ht="19.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  <c r="AA355" s="205"/>
    </row>
    <row r="356" spans="1:27" ht="19.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  <c r="AA356" s="205"/>
    </row>
    <row r="357" spans="1:27" ht="19.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  <c r="AA357" s="205"/>
    </row>
    <row r="358" spans="1:27" ht="19.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  <c r="AA358" s="205"/>
    </row>
    <row r="359" spans="1:27" ht="19.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  <c r="AA359" s="205"/>
    </row>
    <row r="360" spans="1:27" ht="19.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  <c r="AA360" s="205"/>
    </row>
    <row r="361" spans="1:27" ht="19.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  <c r="AA361" s="205"/>
    </row>
    <row r="362" spans="1:27" ht="19.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  <c r="AA362" s="205"/>
    </row>
    <row r="363" spans="1:27" ht="19.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  <c r="AA363" s="205"/>
    </row>
    <row r="364" spans="1:27" ht="19.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  <c r="AA364" s="205"/>
    </row>
    <row r="365" spans="1:27" ht="19.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</row>
    <row r="366" spans="1:27" ht="19.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  <c r="AA366" s="205"/>
    </row>
    <row r="367" spans="1:27" ht="19.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  <c r="AA367" s="205"/>
    </row>
    <row r="368" spans="1:27" ht="19.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  <c r="AA368" s="205"/>
    </row>
    <row r="369" spans="1:27" ht="19.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  <c r="AA369" s="205"/>
    </row>
    <row r="370" spans="1:27" ht="19.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  <c r="AA370" s="205"/>
    </row>
    <row r="371" spans="1:27" ht="19.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  <c r="AA371" s="205"/>
    </row>
    <row r="372" spans="1:27" ht="19.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  <c r="AA372" s="205"/>
    </row>
    <row r="373" spans="1:27" ht="19.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  <c r="AA373" s="205"/>
    </row>
    <row r="374" spans="1:27" ht="19.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  <c r="AA374" s="205"/>
    </row>
    <row r="375" spans="1:27" ht="19.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  <c r="AA375" s="205"/>
    </row>
    <row r="376" spans="1:27" ht="19.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</row>
    <row r="377" spans="1:27" ht="19.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</row>
    <row r="378" spans="1:27" ht="19.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  <c r="AA378" s="205"/>
    </row>
    <row r="379" spans="1:27" ht="19.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  <c r="AA379" s="205"/>
    </row>
    <row r="380" spans="1:27" ht="19.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  <c r="AA380" s="205"/>
    </row>
    <row r="381" spans="1:27" ht="19.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  <c r="AA381" s="205"/>
    </row>
    <row r="382" spans="1:27" ht="19.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  <c r="AA382" s="205"/>
    </row>
    <row r="383" spans="1:27" ht="19.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  <c r="AA383" s="205"/>
    </row>
    <row r="384" spans="1:27" ht="19.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  <c r="AA384" s="205"/>
    </row>
    <row r="385" spans="1:27" ht="19.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  <c r="AA385" s="205"/>
    </row>
    <row r="386" spans="1:27" ht="19.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  <c r="AA386" s="205"/>
    </row>
    <row r="387" spans="1:27" ht="19.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  <c r="AA387" s="205"/>
    </row>
    <row r="388" spans="1:27" ht="19.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  <c r="AA388" s="205"/>
    </row>
    <row r="389" spans="1:27" ht="19.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</row>
    <row r="390" spans="1:27" ht="19.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</row>
    <row r="391" spans="1:27" ht="19.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  <c r="AA391" s="205"/>
    </row>
    <row r="392" spans="1:27" ht="19.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  <c r="AA392" s="205"/>
    </row>
    <row r="393" spans="1:27" ht="19.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  <c r="AA393" s="205"/>
    </row>
    <row r="394" spans="1:27" ht="19.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  <c r="AA394" s="205"/>
    </row>
    <row r="395" spans="1:27" ht="19.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  <c r="AA395" s="205"/>
    </row>
    <row r="396" spans="1:27" ht="19.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  <c r="AA396" s="205"/>
    </row>
    <row r="397" spans="1:27" ht="19.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  <c r="AA397" s="205"/>
    </row>
    <row r="398" spans="1:27" ht="19.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  <c r="AA398" s="205"/>
    </row>
    <row r="399" spans="1:27" ht="19.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  <c r="AA399" s="205"/>
    </row>
    <row r="400" spans="1:27" ht="19.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  <c r="AA400" s="205"/>
    </row>
    <row r="401" spans="1:27" ht="19.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  <c r="AA401" s="205"/>
    </row>
    <row r="402" spans="1:27" ht="19.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  <c r="AA402" s="205"/>
    </row>
    <row r="403" spans="1:27" ht="19.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  <c r="AA403" s="205"/>
    </row>
    <row r="404" spans="1:27" ht="19.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  <c r="AA404" s="205"/>
    </row>
    <row r="405" spans="1:27" ht="19.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  <c r="AA405" s="205"/>
    </row>
    <row r="406" spans="1:27" ht="19.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  <c r="AA406" s="205"/>
    </row>
    <row r="407" spans="1:27" ht="19.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  <c r="AA407" s="205"/>
    </row>
    <row r="408" spans="1:27" ht="19.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</row>
    <row r="409" spans="1:27" ht="19.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  <c r="AA409" s="205"/>
    </row>
    <row r="410" spans="1:27" ht="19.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  <c r="AA410" s="205"/>
    </row>
    <row r="411" spans="1:27" ht="19.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  <c r="AA411" s="205"/>
    </row>
    <row r="412" spans="1:27" ht="19.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  <c r="AA412" s="205"/>
    </row>
    <row r="413" spans="1:27" ht="19.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  <c r="AA413" s="205"/>
    </row>
    <row r="414" spans="1:27" ht="19.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  <c r="AA414" s="205"/>
    </row>
    <row r="415" spans="1:27" ht="19.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  <c r="AA415" s="205"/>
    </row>
    <row r="416" spans="1:27" ht="19.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  <c r="AA416" s="205"/>
    </row>
    <row r="417" spans="1:27" ht="19.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  <c r="AA417" s="205"/>
    </row>
    <row r="418" spans="1:27" ht="19.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  <c r="AA418" s="205"/>
    </row>
    <row r="419" spans="1:27" ht="19.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</row>
    <row r="420" spans="1:27" ht="19.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</row>
    <row r="421" spans="1:27" ht="19.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  <c r="AA421" s="205"/>
    </row>
    <row r="422" spans="1:27" ht="19.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  <c r="AA422" s="205"/>
    </row>
    <row r="423" spans="1:27" ht="19.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  <c r="AA423" s="205"/>
    </row>
    <row r="424" spans="1:27" ht="19.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  <c r="AA424" s="205"/>
    </row>
    <row r="425" spans="1:27" ht="19.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  <c r="AA425" s="205"/>
    </row>
    <row r="426" spans="1:27" ht="19.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  <c r="AA426" s="205"/>
    </row>
    <row r="427" spans="1:27" ht="19.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  <c r="AA427" s="205"/>
    </row>
    <row r="428" spans="1:27" ht="19.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  <c r="AA428" s="205"/>
    </row>
    <row r="429" spans="1:27" ht="19.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  <c r="AA429" s="205"/>
    </row>
    <row r="430" spans="1:27" ht="19.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  <c r="AA430" s="205"/>
    </row>
    <row r="431" spans="1:27" ht="19.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  <c r="AA431" s="205"/>
    </row>
    <row r="432" spans="1:27" ht="19.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</row>
    <row r="433" spans="1:27" ht="19.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</row>
    <row r="434" spans="1:27" ht="19.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  <c r="AA434" s="205"/>
    </row>
    <row r="435" spans="1:27" ht="19.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  <c r="AA435" s="205"/>
    </row>
    <row r="436" spans="1:27" ht="19.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  <c r="AA436" s="205"/>
    </row>
    <row r="437" spans="1:27" ht="19.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  <c r="AA437" s="205"/>
    </row>
    <row r="438" spans="1:27" ht="19.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  <c r="AA438" s="205"/>
    </row>
    <row r="439" spans="1:27" ht="19.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  <c r="AA439" s="205"/>
    </row>
    <row r="440" spans="1:27" ht="19.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  <c r="AA440" s="205"/>
    </row>
    <row r="441" spans="1:27" ht="19.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  <c r="AA441" s="205"/>
    </row>
    <row r="442" spans="1:27" ht="19.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  <c r="AA442" s="205"/>
    </row>
    <row r="443" spans="1:27" ht="19.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  <c r="AA443" s="205"/>
    </row>
    <row r="444" spans="1:27" ht="19.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  <c r="AA444" s="205"/>
    </row>
    <row r="445" spans="1:27" ht="19.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  <c r="AA445" s="205"/>
    </row>
    <row r="446" spans="1:27" ht="19.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  <c r="AA446" s="205"/>
    </row>
    <row r="447" spans="1:27" ht="19.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  <c r="AA447" s="205"/>
    </row>
    <row r="448" spans="1:27" ht="19.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  <c r="AA448" s="205"/>
    </row>
    <row r="449" spans="1:27" ht="19.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  <c r="AA449" s="205"/>
    </row>
    <row r="450" spans="1:27" ht="19.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  <c r="AA450" s="205"/>
    </row>
    <row r="451" spans="1:27" ht="19.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</row>
    <row r="452" spans="1:27" ht="19.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  <c r="AA452" s="205"/>
    </row>
    <row r="453" spans="1:27" ht="19.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  <c r="AA453" s="205"/>
    </row>
    <row r="454" spans="1:27" ht="19.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  <c r="AA454" s="205"/>
    </row>
    <row r="455" spans="1:27" ht="19.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  <c r="AA455" s="205"/>
    </row>
    <row r="456" spans="1:27" ht="19.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  <c r="AA456" s="205"/>
    </row>
    <row r="457" spans="1:27" ht="19.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  <c r="AA457" s="205"/>
    </row>
    <row r="458" spans="1:27" ht="19.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  <c r="AA458" s="205"/>
    </row>
    <row r="459" spans="1:27" ht="19.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  <c r="AA459" s="205"/>
    </row>
    <row r="460" spans="1:27" ht="19.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  <c r="AA460" s="205"/>
    </row>
    <row r="461" spans="1:27" ht="19.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  <c r="AA461" s="205"/>
    </row>
    <row r="462" spans="1:27" ht="19.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</row>
    <row r="463" spans="1:27" ht="19.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</row>
    <row r="464" spans="1:27" ht="19.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  <c r="AA464" s="205"/>
    </row>
    <row r="465" spans="1:27" ht="19.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  <c r="AA465" s="205"/>
    </row>
    <row r="466" spans="1:27" ht="19.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  <c r="AA466" s="205"/>
    </row>
    <row r="467" spans="1:27" ht="19.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  <c r="AA467" s="205"/>
    </row>
    <row r="468" spans="1:27" ht="19.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  <c r="AA468" s="205"/>
    </row>
    <row r="469" spans="1:27" ht="19.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  <c r="AA469" s="205"/>
    </row>
    <row r="470" spans="1:27" ht="19.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  <c r="AA470" s="205"/>
    </row>
    <row r="471" spans="1:27" ht="19.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  <c r="AA471" s="205"/>
    </row>
    <row r="472" spans="1:27" ht="19.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  <c r="AA472" s="205"/>
    </row>
    <row r="473" spans="1:27" ht="19.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  <c r="AA473" s="205"/>
    </row>
    <row r="474" spans="1:27" ht="19.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  <c r="AA474" s="205"/>
    </row>
    <row r="475" spans="1:27" ht="19.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</row>
    <row r="476" spans="1:27" ht="19.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</row>
    <row r="477" spans="1:27" ht="19.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  <c r="AA477" s="205"/>
    </row>
    <row r="478" spans="1:27" ht="19.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  <c r="AA478" s="205"/>
    </row>
    <row r="479" spans="1:27" ht="19.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  <c r="AA479" s="205"/>
    </row>
    <row r="480" spans="1:27" ht="19.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  <c r="AA480" s="205"/>
    </row>
    <row r="481" spans="1:27" ht="19.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  <c r="AA481" s="205"/>
    </row>
    <row r="482" spans="1:27" ht="19.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  <c r="AA482" s="205"/>
    </row>
    <row r="483" spans="1:27" ht="19.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  <c r="AA483" s="205"/>
    </row>
    <row r="484" spans="1:27" ht="19.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  <c r="AA484" s="205"/>
    </row>
    <row r="485" spans="1:27" ht="19.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  <c r="AA485" s="205"/>
    </row>
    <row r="486" spans="1:27" ht="19.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  <c r="AA486" s="205"/>
    </row>
    <row r="487" spans="1:27" ht="19.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  <c r="AA487" s="205"/>
    </row>
    <row r="488" spans="1:27" ht="19.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  <c r="AA488" s="205"/>
    </row>
    <row r="489" spans="1:27" ht="19.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  <c r="AA489" s="205"/>
    </row>
    <row r="490" spans="1:27" ht="19.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  <c r="AA490" s="205"/>
    </row>
    <row r="491" spans="1:27" ht="19.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  <c r="AA491" s="205"/>
    </row>
    <row r="492" spans="1:27" ht="19.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  <c r="AA492" s="205"/>
    </row>
    <row r="493" spans="1:27" ht="19.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  <c r="AA493" s="205"/>
    </row>
    <row r="494" spans="1:27" ht="19.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</row>
    <row r="495" spans="1:27" ht="19.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  <c r="AA495" s="205"/>
    </row>
    <row r="496" spans="1:27" ht="19.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  <c r="AA496" s="205"/>
    </row>
    <row r="497" spans="1:27" ht="19.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  <c r="AA497" s="205"/>
    </row>
    <row r="498" spans="1:27" ht="19.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  <c r="AA498" s="205"/>
    </row>
    <row r="499" spans="1:27" ht="19.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  <c r="AA499" s="205"/>
    </row>
    <row r="500" spans="1:27" ht="19.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  <c r="AA500" s="205"/>
    </row>
    <row r="501" spans="1:27" ht="19.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  <c r="AA501" s="205"/>
    </row>
    <row r="502" spans="1:27" ht="19.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</row>
    <row r="503" spans="1:27" ht="19.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  <c r="AA503" s="205"/>
    </row>
    <row r="504" spans="1:27" ht="19.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</row>
    <row r="505" spans="1:27" ht="19.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</row>
    <row r="506" spans="1:27" ht="19.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</row>
    <row r="507" spans="1:27" ht="19.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  <c r="AA507" s="205"/>
    </row>
    <row r="508" spans="1:27" ht="19.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  <c r="AA508" s="205"/>
    </row>
    <row r="509" spans="1:27" ht="19.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</row>
    <row r="510" spans="1:27" ht="19.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</row>
    <row r="511" spans="1:27" ht="19.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</row>
    <row r="512" spans="1:27" ht="19.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  <c r="AA512" s="205"/>
    </row>
    <row r="513" spans="1:27" ht="19.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</row>
    <row r="514" spans="1:27" ht="19.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</row>
    <row r="515" spans="1:27" ht="19.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  <c r="AA515" s="205"/>
    </row>
    <row r="516" spans="1:27" ht="19.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5"/>
    </row>
    <row r="517" spans="1:27" ht="19.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</row>
    <row r="518" spans="1:27" ht="19.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</row>
    <row r="519" spans="1:27" ht="19.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</row>
    <row r="520" spans="1:27" ht="19.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</row>
    <row r="521" spans="1:27" ht="19.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  <c r="AA521" s="205"/>
    </row>
    <row r="522" spans="1:27" ht="19.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  <c r="AA522" s="205"/>
    </row>
    <row r="523" spans="1:27" ht="19.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</row>
    <row r="524" spans="1:27" ht="19.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</row>
    <row r="525" spans="1:27" ht="19.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  <c r="AA525" s="205"/>
    </row>
    <row r="526" spans="1:27" ht="19.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  <c r="AA526" s="205"/>
    </row>
    <row r="527" spans="1:27" ht="19.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  <c r="AA527" s="205"/>
    </row>
    <row r="528" spans="1:27" ht="19.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  <c r="AA528" s="205"/>
    </row>
    <row r="529" spans="1:27" ht="19.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  <c r="AA529" s="205"/>
    </row>
    <row r="530" spans="1:27" ht="19.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</row>
    <row r="531" spans="1:27" ht="19.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  <c r="AA531" s="205"/>
    </row>
    <row r="532" spans="1:27" ht="19.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  <c r="AA532" s="205"/>
    </row>
    <row r="533" spans="1:27" ht="19.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</row>
    <row r="534" spans="1:27" ht="19.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</row>
    <row r="535" spans="1:27" ht="19.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</row>
    <row r="536" spans="1:27" ht="19.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</row>
    <row r="537" spans="1:27" ht="19.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</row>
    <row r="538" spans="1:27" ht="19.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</row>
    <row r="539" spans="1:27" ht="19.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</row>
    <row r="540" spans="1:27" ht="19.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</row>
    <row r="541" spans="1:27" ht="19.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  <c r="AA541" s="205"/>
    </row>
    <row r="542" spans="1:27" ht="19.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  <c r="AA542" s="205"/>
    </row>
    <row r="543" spans="1:27" ht="19.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  <c r="AA543" s="205"/>
    </row>
    <row r="544" spans="1:27" ht="19.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  <c r="AA544" s="205"/>
    </row>
    <row r="545" spans="1:27" ht="19.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  <c r="AA545" s="205"/>
    </row>
    <row r="546" spans="1:27" ht="19.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  <c r="AA546" s="205"/>
    </row>
    <row r="547" spans="1:27" ht="19.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  <c r="AA547" s="205"/>
    </row>
    <row r="548" spans="1:27" ht="19.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  <c r="AA548" s="205"/>
    </row>
    <row r="549" spans="1:27" ht="19.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</row>
    <row r="550" spans="1:27" ht="19.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  <c r="AA550" s="205"/>
    </row>
    <row r="551" spans="1:27" ht="19.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</row>
    <row r="552" spans="1:27" ht="19.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</row>
    <row r="553" spans="1:27" ht="19.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  <c r="AA553" s="205"/>
    </row>
    <row r="554" spans="1:27" ht="19.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</row>
    <row r="555" spans="1:27" ht="19.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</row>
    <row r="556" spans="1:27" ht="19.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</row>
    <row r="557" spans="1:27" ht="19.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  <c r="AA557" s="205"/>
    </row>
    <row r="558" spans="1:27" ht="19.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  <c r="AA558" s="205"/>
    </row>
    <row r="559" spans="1:27" ht="19.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  <c r="AA559" s="205"/>
    </row>
    <row r="560" spans="1:27" ht="19.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  <c r="AA560" s="205"/>
    </row>
    <row r="561" spans="1:27" ht="19.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  <c r="AA561" s="205"/>
    </row>
    <row r="562" spans="1:27" ht="19.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  <c r="AA562" s="205"/>
    </row>
    <row r="563" spans="1:27" ht="19.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  <c r="AA563" s="205"/>
    </row>
    <row r="564" spans="1:27" ht="19.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  <c r="AA564" s="205"/>
    </row>
    <row r="565" spans="1:27" ht="19.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</row>
    <row r="566" spans="1:27" ht="19.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  <c r="AA566" s="205"/>
    </row>
    <row r="567" spans="1:27" ht="19.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  <c r="AA567" s="205"/>
    </row>
    <row r="568" spans="1:27" ht="19.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  <c r="AA568" s="205"/>
    </row>
    <row r="569" spans="1:27" ht="19.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  <c r="AA569" s="205"/>
    </row>
    <row r="570" spans="1:27" ht="19.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  <c r="AA570" s="205"/>
    </row>
    <row r="571" spans="1:27" ht="19.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  <c r="AA571" s="205"/>
    </row>
    <row r="572" spans="1:27" ht="19.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  <c r="AA572" s="205"/>
    </row>
    <row r="573" spans="1:27" ht="19.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  <c r="AA573" s="205"/>
    </row>
    <row r="574" spans="1:27" ht="19.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  <c r="AA574" s="205"/>
    </row>
    <row r="575" spans="1:27" ht="19.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  <c r="AA575" s="205"/>
    </row>
    <row r="576" spans="1:27" ht="19.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  <c r="AA576" s="205"/>
    </row>
    <row r="577" spans="1:27" ht="19.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  <c r="AA577" s="205"/>
    </row>
    <row r="578" spans="1:27" ht="19.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  <c r="AA578" s="205"/>
    </row>
    <row r="579" spans="1:27" ht="19.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  <c r="AA579" s="205"/>
    </row>
    <row r="580" spans="1:27" ht="19.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</row>
    <row r="581" spans="1:27" ht="19.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</row>
    <row r="582" spans="1:27" ht="19.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</row>
    <row r="583" spans="1:27" ht="19.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</row>
    <row r="584" spans="1:27" ht="19.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</row>
    <row r="585" spans="1:27" ht="19.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</row>
    <row r="586" spans="1:27" ht="19.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</row>
    <row r="587" spans="1:27" ht="19.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</row>
    <row r="588" spans="1:27" ht="19.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</row>
    <row r="589" spans="1:27" ht="19.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  <c r="AA589" s="205"/>
    </row>
    <row r="590" spans="1:27" ht="19.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  <c r="AA590" s="205"/>
    </row>
    <row r="591" spans="1:27" ht="19.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  <c r="AA591" s="205"/>
    </row>
    <row r="592" spans="1:27" ht="19.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  <c r="AA592" s="205"/>
    </row>
    <row r="593" spans="1:27" ht="19.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  <c r="AA593" s="205"/>
    </row>
    <row r="594" spans="1:27" ht="19.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  <c r="AA594" s="205"/>
    </row>
    <row r="595" spans="1:27" ht="19.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  <c r="AA595" s="205"/>
    </row>
    <row r="596" spans="1:27" ht="19.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  <c r="AA596" s="205"/>
    </row>
    <row r="597" spans="1:27" ht="19.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</row>
    <row r="598" spans="1:27" ht="19.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</row>
    <row r="599" spans="1:27" ht="19.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</row>
    <row r="600" spans="1:27" ht="19.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</row>
    <row r="601" spans="1:27" ht="19.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</row>
    <row r="602" spans="1:27" ht="19.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</row>
    <row r="603" spans="1:27" ht="19.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</row>
    <row r="604" spans="1:27" ht="19.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</row>
    <row r="605" spans="1:27" ht="19.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  <c r="AA605" s="205"/>
    </row>
    <row r="606" spans="1:27" ht="19.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  <c r="AA606" s="205"/>
    </row>
    <row r="607" spans="1:27" ht="19.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  <c r="AA607" s="205"/>
    </row>
    <row r="608" spans="1:27" ht="19.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  <c r="AA608" s="205"/>
    </row>
    <row r="609" spans="1:27" ht="19.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  <c r="AA609" s="205"/>
    </row>
    <row r="610" spans="1:27" ht="19.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  <c r="AA610" s="205"/>
    </row>
    <row r="611" spans="1:27" ht="19.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  <c r="AA611" s="205"/>
    </row>
    <row r="612" spans="1:27" ht="19.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  <c r="AA612" s="205"/>
    </row>
    <row r="613" spans="1:27" ht="19.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  <c r="AA613" s="205"/>
    </row>
    <row r="614" spans="1:27" ht="19.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  <c r="AA614" s="205"/>
    </row>
    <row r="615" spans="1:27" ht="19.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  <c r="AA615" s="205"/>
    </row>
    <row r="616" spans="1:27" ht="19.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  <c r="AA616" s="205"/>
    </row>
    <row r="617" spans="1:27" ht="19.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  <c r="AA617" s="205"/>
    </row>
    <row r="618" spans="1:27" ht="19.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  <c r="AA618" s="205"/>
    </row>
    <row r="619" spans="1:27" ht="19.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  <c r="AA619" s="205"/>
    </row>
    <row r="620" spans="1:27" ht="19.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  <c r="AA620" s="205"/>
    </row>
    <row r="621" spans="1:27" ht="19.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</row>
    <row r="622" spans="1:27" ht="19.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</row>
    <row r="623" spans="1:27" ht="19.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</row>
    <row r="624" spans="1:27" ht="19.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</row>
    <row r="625" spans="1:27" ht="19.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</row>
    <row r="626" spans="1:27" ht="19.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</row>
    <row r="627" spans="1:27" ht="19.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</row>
    <row r="628" spans="1:27" ht="19.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</row>
    <row r="629" spans="1:27" ht="19.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</row>
    <row r="630" spans="1:27" ht="19.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</row>
    <row r="631" spans="1:27" ht="19.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</row>
    <row r="632" spans="1:27" ht="19.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</row>
    <row r="633" spans="1:27" ht="19.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</row>
    <row r="634" spans="1:27" ht="19.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</row>
    <row r="635" spans="1:27" ht="19.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</row>
    <row r="636" spans="1:27" ht="19.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</row>
    <row r="637" spans="1:27" ht="19.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</row>
    <row r="638" spans="1:27" ht="19.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</row>
    <row r="639" spans="1:27" ht="19.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</row>
    <row r="640" spans="1:27" ht="19.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</row>
    <row r="641" spans="1:27" ht="19.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</row>
    <row r="642" spans="1:27" ht="19.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</row>
    <row r="643" spans="1:27" ht="19.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</row>
    <row r="644" spans="1:27" ht="19.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</row>
    <row r="645" spans="1:27" ht="19.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</row>
    <row r="646" spans="1:27" ht="19.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</row>
    <row r="647" spans="1:27" ht="19.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</row>
    <row r="648" spans="1:27" ht="19.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</row>
    <row r="649" spans="1:27" ht="19.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</row>
    <row r="650" spans="1:27" ht="19.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</row>
    <row r="651" spans="1:27" ht="19.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</row>
    <row r="652" spans="1:27" ht="19.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</row>
    <row r="653" spans="1:27" ht="19.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</row>
    <row r="654" spans="1:27" ht="19.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</row>
    <row r="655" spans="1:27" ht="19.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</row>
    <row r="656" spans="1:27" ht="19.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</row>
    <row r="657" spans="1:27" ht="19.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</row>
    <row r="658" spans="1:27" ht="19.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</row>
    <row r="659" spans="1:27" ht="19.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</row>
    <row r="660" spans="1:27" ht="19.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</row>
    <row r="661" spans="1:27" ht="19.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</row>
    <row r="662" spans="1:27" ht="19.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</row>
    <row r="663" spans="1:27" ht="19.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</row>
    <row r="664" spans="1:27" ht="19.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</row>
    <row r="665" spans="1:27" ht="19.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</row>
    <row r="666" spans="1:27" ht="19.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</row>
    <row r="667" spans="1:27" ht="19.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</row>
    <row r="668" spans="1:27" ht="19.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</row>
    <row r="669" spans="1:27" ht="19.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</row>
    <row r="670" spans="1:27" ht="19.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</row>
    <row r="671" spans="1:27" ht="19.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</row>
    <row r="672" spans="1:27" ht="19.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</row>
    <row r="673" spans="1:27" ht="19.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</row>
    <row r="674" spans="1:27" ht="19.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</row>
    <row r="675" spans="1:27" ht="19.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</row>
    <row r="676" spans="1:27" ht="19.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</row>
    <row r="677" spans="1:27" ht="19.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</row>
    <row r="678" spans="1:27" ht="19.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</row>
    <row r="679" spans="1:27" ht="19.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</row>
    <row r="680" spans="1:27" ht="19.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</row>
    <row r="681" spans="1:27" ht="19.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</row>
    <row r="682" spans="1:27" ht="19.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</row>
    <row r="683" spans="1:27" ht="19.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</row>
    <row r="684" spans="1:27" ht="19.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</row>
    <row r="685" spans="1:27" ht="19.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</row>
    <row r="686" spans="1:27" ht="19.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</row>
    <row r="687" spans="1:27" ht="19.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</row>
    <row r="688" spans="1:27" ht="19.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</row>
    <row r="689" spans="1:27" ht="19.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</row>
    <row r="690" spans="1:27" ht="19.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</row>
    <row r="691" spans="1:27" ht="19.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</row>
    <row r="692" spans="1:27" ht="19.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</row>
    <row r="693" spans="1:27" ht="19.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</row>
    <row r="694" spans="1:27" ht="19.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</row>
    <row r="695" spans="1:27" ht="19.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</row>
    <row r="696" spans="1:27" ht="19.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</row>
    <row r="697" spans="1:27" ht="19.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</row>
    <row r="698" spans="1:27" ht="19.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</row>
    <row r="699" spans="1:27" ht="19.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</row>
    <row r="700" spans="1:27" ht="19.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</row>
    <row r="701" spans="1:27" ht="19.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</row>
    <row r="702" spans="1:27" ht="19.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</row>
    <row r="703" spans="1:27" ht="19.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</row>
    <row r="704" spans="1:27" ht="19.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</row>
    <row r="705" spans="1:27" ht="19.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</row>
    <row r="706" spans="1:27" ht="19.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</row>
    <row r="707" spans="1:27" ht="19.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</row>
    <row r="708" spans="1:27" ht="19.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</row>
    <row r="709" spans="1:27" ht="19.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</row>
    <row r="710" spans="1:27" ht="19.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</row>
    <row r="711" spans="1:27" ht="19.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</row>
    <row r="712" spans="1:27" ht="19.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</row>
    <row r="713" spans="1:27" ht="19.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</row>
    <row r="714" spans="1:27" ht="19.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</row>
    <row r="715" spans="1:27" ht="19.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</row>
    <row r="716" spans="1:27" ht="19.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</row>
    <row r="717" spans="1:27" ht="19.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</row>
    <row r="718" spans="1:27" ht="19.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</row>
    <row r="719" spans="1:27" ht="19.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</row>
    <row r="720" spans="1:27" ht="19.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</row>
    <row r="721" spans="1:27" ht="19.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</row>
    <row r="722" spans="1:27" ht="19.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</row>
    <row r="723" spans="1:27" ht="19.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</row>
    <row r="724" spans="1:27" ht="19.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</row>
    <row r="725" spans="1:27" ht="19.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</row>
    <row r="726" spans="1:27" ht="19.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</row>
    <row r="727" spans="1:27" ht="19.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</row>
    <row r="728" spans="1:27" ht="19.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</row>
    <row r="729" spans="1:27" ht="19.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</row>
    <row r="730" spans="1:27" ht="19.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</row>
    <row r="731" spans="1:27" ht="19.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</row>
    <row r="732" spans="1:27" ht="19.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</row>
    <row r="733" spans="1:27" ht="19.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</row>
    <row r="734" spans="1:27" ht="19.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</row>
    <row r="735" spans="1:27" ht="19.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</row>
    <row r="736" spans="1:27" ht="19.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</row>
    <row r="737" spans="1:27" ht="19.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</row>
    <row r="738" spans="1:27" ht="19.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</row>
    <row r="739" spans="1:27" ht="19.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</row>
    <row r="740" spans="1:27" ht="19.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</row>
    <row r="741" spans="1:27" ht="19.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</row>
    <row r="742" spans="1:27" ht="19.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</row>
    <row r="743" spans="1:27" ht="19.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</row>
    <row r="744" spans="1:27" ht="19.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</row>
    <row r="745" spans="1:27" ht="19.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</row>
    <row r="746" spans="1:27" ht="19.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</row>
    <row r="747" spans="1:27" ht="19.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</row>
    <row r="748" spans="1:27" ht="19.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</row>
    <row r="749" spans="1:27" ht="19.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</row>
    <row r="750" spans="1:27" ht="19.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</row>
    <row r="751" spans="1:27" ht="19.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</row>
    <row r="752" spans="1:27" ht="19.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</row>
    <row r="753" spans="1:27" ht="19.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</row>
    <row r="754" spans="1:27" ht="19.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</row>
    <row r="755" spans="1:27" ht="19.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</row>
    <row r="756" spans="1:27" ht="19.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</row>
    <row r="757" spans="1:27" ht="19.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</row>
    <row r="758" spans="1:27" ht="19.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</row>
    <row r="759" spans="1:27" ht="19.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</row>
    <row r="760" spans="1:27" ht="19.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</row>
    <row r="761" spans="1:27" ht="19.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</row>
    <row r="762" spans="1:27" ht="19.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</row>
    <row r="763" spans="1:27" ht="19.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</row>
    <row r="764" spans="1:27" ht="19.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</row>
    <row r="765" spans="1:27" ht="19.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</row>
    <row r="766" spans="1:27" ht="19.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</row>
    <row r="767" spans="1:27" ht="19.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</row>
    <row r="768" spans="1:27" ht="19.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</row>
    <row r="769" spans="1:27" ht="19.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</row>
    <row r="770" spans="1:27" ht="19.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</row>
    <row r="771" spans="1:27" ht="19.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</row>
    <row r="772" spans="1:27" ht="19.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</row>
    <row r="773" spans="1:27" ht="19.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</row>
    <row r="774" spans="1:27" ht="19.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</row>
    <row r="775" spans="1:27" ht="19.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</row>
    <row r="776" spans="1:27" ht="19.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</row>
    <row r="777" spans="1:27" ht="19.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</row>
    <row r="778" spans="1:27" ht="19.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</row>
    <row r="779" spans="1:27" ht="19.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</row>
    <row r="780" spans="1:27" ht="19.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</row>
    <row r="781" spans="1:27" ht="19.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</row>
    <row r="782" spans="1:27" ht="19.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</row>
    <row r="783" spans="1:27" ht="19.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</row>
    <row r="784" spans="1:27" ht="19.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</row>
    <row r="785" spans="1:27" ht="19.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</row>
    <row r="786" spans="1:27" ht="19.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</row>
    <row r="787" spans="1:27" ht="19.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</row>
    <row r="788" spans="1:27" ht="19.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</row>
    <row r="789" spans="1:27" ht="19.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</row>
    <row r="790" spans="1:27" ht="19.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</row>
    <row r="791" spans="1:27" ht="19.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</row>
    <row r="792" spans="1:27" ht="19.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</row>
    <row r="793" spans="1:27" ht="19.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</row>
    <row r="794" spans="1:27" ht="19.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</row>
    <row r="795" spans="1:27" ht="19.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</row>
    <row r="796" spans="1:27" ht="19.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</row>
    <row r="797" spans="1:27" ht="19.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</row>
    <row r="798" spans="1:27" ht="19.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</row>
    <row r="799" spans="1:27" ht="19.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</row>
    <row r="800" spans="1:27" ht="19.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</row>
    <row r="801" spans="1:27" ht="19.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</row>
    <row r="802" spans="1:27" ht="19.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</row>
    <row r="803" spans="1:27" ht="19.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</row>
    <row r="804" spans="1:27" ht="19.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</row>
    <row r="805" spans="1:27" ht="19.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</row>
    <row r="806" spans="1:27" ht="19.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</row>
    <row r="807" spans="1:27" ht="19.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</row>
    <row r="808" spans="1:27" ht="19.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</row>
    <row r="809" spans="1:27" ht="19.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</row>
    <row r="810" spans="1:27" ht="19.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</row>
    <row r="811" spans="1:27" ht="19.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</row>
    <row r="812" spans="1:27" ht="19.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</row>
    <row r="813" spans="1:27" ht="19.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</row>
    <row r="814" spans="1:27" ht="19.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</row>
    <row r="815" spans="1:27" ht="19.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</row>
    <row r="816" spans="1:27" ht="19.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</row>
    <row r="817" spans="1:27" ht="19.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</row>
    <row r="818" spans="1:27" ht="19.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</row>
    <row r="819" spans="1:27" ht="19.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</row>
    <row r="820" spans="1:27" ht="19.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</row>
    <row r="821" spans="1:27" ht="19.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</row>
    <row r="822" spans="1:27" ht="19.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  <c r="AA822" s="205"/>
    </row>
    <row r="823" spans="1:27" ht="19.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  <c r="AA823" s="205"/>
    </row>
    <row r="824" spans="1:27" ht="19.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  <c r="AA824" s="205"/>
    </row>
    <row r="825" spans="1:27" ht="19.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  <c r="AA825" s="205"/>
    </row>
    <row r="826" spans="1:27" ht="19.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  <c r="AA826" s="205"/>
    </row>
    <row r="827" spans="1:27" ht="19.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  <c r="AA827" s="205"/>
    </row>
    <row r="828" spans="1:27" ht="19.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  <c r="AA828" s="205"/>
    </row>
    <row r="829" spans="1:27" ht="19.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  <c r="AA829" s="205"/>
    </row>
    <row r="830" spans="1:27" ht="19.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  <c r="AA830" s="205"/>
    </row>
    <row r="831" spans="1:27" ht="19.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  <c r="AA831" s="205"/>
    </row>
    <row r="832" spans="1:27" ht="19.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  <c r="AA832" s="205"/>
    </row>
    <row r="833" spans="1:27" ht="19.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  <c r="AA833" s="205"/>
    </row>
    <row r="834" spans="1:27" ht="19.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  <c r="AA834" s="205"/>
    </row>
    <row r="835" spans="1:27" ht="19.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  <c r="AA835" s="205"/>
    </row>
    <row r="836" spans="1:27" ht="19.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  <c r="AA836" s="205"/>
    </row>
    <row r="837" spans="1:27" ht="19.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  <c r="AA837" s="205"/>
    </row>
    <row r="838" spans="1:27" ht="19.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  <c r="AA838" s="205"/>
    </row>
    <row r="839" spans="1:27" ht="19.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  <c r="AA839" s="205"/>
    </row>
    <row r="840" spans="1:27" ht="19.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</row>
    <row r="841" spans="1:27" ht="19.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  <c r="AA841" s="205"/>
    </row>
    <row r="842" spans="1:27" ht="19.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  <c r="AA842" s="205"/>
    </row>
    <row r="843" spans="1:27" ht="19.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  <c r="AA843" s="205"/>
    </row>
    <row r="844" spans="1:27" ht="19.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  <c r="AA844" s="205"/>
    </row>
    <row r="845" spans="1:27" ht="19.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  <c r="AA845" s="205"/>
    </row>
    <row r="846" spans="1:27" ht="19.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  <c r="AA846" s="205"/>
    </row>
    <row r="847" spans="1:27" ht="19.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  <c r="AA847" s="205"/>
    </row>
    <row r="848" spans="1:27" ht="19.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  <c r="AA848" s="205"/>
    </row>
    <row r="849" spans="1:27" ht="19.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  <c r="AA849" s="205"/>
    </row>
    <row r="850" spans="1:27" ht="19.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  <c r="AA850" s="205"/>
    </row>
    <row r="851" spans="1:27" ht="19.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  <c r="AA851" s="205"/>
    </row>
    <row r="852" spans="1:27" ht="19.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  <c r="AA852" s="205"/>
    </row>
    <row r="853" spans="1:27" ht="19.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  <c r="AA853" s="205"/>
    </row>
    <row r="854" spans="1:27" ht="19.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  <c r="AA854" s="205"/>
    </row>
    <row r="855" spans="1:27" ht="19.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</row>
    <row r="856" spans="1:27" ht="19.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  <c r="AA856" s="205"/>
    </row>
    <row r="857" spans="1:27" ht="19.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  <c r="AA857" s="205"/>
    </row>
    <row r="858" spans="1:27" ht="19.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  <c r="AA858" s="205"/>
    </row>
    <row r="859" spans="1:27" ht="19.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  <c r="AA859" s="205"/>
    </row>
    <row r="860" spans="1:27" ht="19.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  <c r="AA860" s="205"/>
    </row>
    <row r="861" spans="1:27" ht="19.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  <c r="AA861" s="205"/>
    </row>
    <row r="862" spans="1:27" ht="19.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  <c r="AA862" s="205"/>
    </row>
    <row r="863" spans="1:27" ht="19.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  <c r="AA863" s="205"/>
    </row>
    <row r="864" spans="1:27" ht="19.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  <c r="AA864" s="205"/>
    </row>
    <row r="865" spans="1:27" ht="19.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  <c r="AA865" s="205"/>
    </row>
    <row r="866" spans="1:27" ht="19.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  <c r="AA866" s="205"/>
    </row>
    <row r="867" spans="1:27" ht="19.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  <c r="AA867" s="205"/>
    </row>
    <row r="868" spans="1:27" ht="19.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  <c r="AA868" s="205"/>
    </row>
    <row r="869" spans="1:27" ht="19.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  <c r="AA869" s="205"/>
    </row>
    <row r="870" spans="1:27" ht="19.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  <c r="AA870" s="205"/>
    </row>
    <row r="871" spans="1:27" ht="19.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  <c r="AA871" s="205"/>
    </row>
    <row r="872" spans="1:27" ht="19.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  <c r="AA872" s="205"/>
    </row>
    <row r="873" spans="1:27" ht="19.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  <c r="AA873" s="205"/>
    </row>
    <row r="874" spans="1:27" ht="19.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  <c r="AA874" s="205"/>
    </row>
    <row r="875" spans="1:27" ht="19.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</row>
    <row r="876" spans="1:27" ht="19.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  <c r="AA876" s="205"/>
    </row>
    <row r="877" spans="1:27" ht="19.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  <c r="AA877" s="205"/>
    </row>
    <row r="878" spans="1:27" ht="19.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  <c r="AA878" s="205"/>
    </row>
    <row r="879" spans="1:27" ht="19.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  <c r="AA879" s="205"/>
    </row>
    <row r="880" spans="1:27" ht="19.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  <c r="AA880" s="205"/>
    </row>
    <row r="881" spans="1:27" ht="19.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  <c r="AA881" s="205"/>
    </row>
    <row r="882" spans="1:27" ht="19.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  <c r="AA882" s="205"/>
    </row>
    <row r="883" spans="1:27" ht="19.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  <c r="AA883" s="205"/>
    </row>
    <row r="884" spans="1:27" ht="19.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  <c r="AA884" s="205"/>
    </row>
    <row r="885" spans="1:27" ht="19.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  <c r="AA885" s="205"/>
    </row>
    <row r="886" spans="1:27" ht="19.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  <c r="AA886" s="205"/>
    </row>
    <row r="887" spans="1:27" ht="19.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  <c r="AA887" s="205"/>
    </row>
    <row r="888" spans="1:27" ht="19.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  <c r="AA888" s="205"/>
    </row>
    <row r="889" spans="1:27" ht="19.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  <c r="AA889" s="205"/>
    </row>
    <row r="890" spans="1:27" ht="19.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  <c r="AA890" s="205"/>
    </row>
    <row r="891" spans="1:27" ht="19.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  <c r="AA891" s="205"/>
    </row>
    <row r="892" spans="1:27" ht="19.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  <c r="AA892" s="205"/>
    </row>
    <row r="893" spans="1:27" ht="19.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  <c r="AA893" s="205"/>
    </row>
    <row r="894" spans="1:27" ht="19.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  <c r="AA894" s="205"/>
    </row>
    <row r="895" spans="1:27" ht="19.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</row>
    <row r="896" spans="1:27" ht="19.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  <c r="AA896" s="205"/>
    </row>
    <row r="897" spans="1:27" ht="19.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  <c r="AA897" s="205"/>
    </row>
    <row r="898" spans="1:27" ht="19.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  <c r="AA898" s="205"/>
    </row>
    <row r="899" spans="1:27" ht="19.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  <c r="AA899" s="205"/>
    </row>
    <row r="900" spans="1:27" ht="19.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  <c r="AA900" s="205"/>
    </row>
    <row r="901" spans="1:27" ht="19.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  <c r="AA901" s="205"/>
    </row>
    <row r="902" spans="1:27" ht="19.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  <c r="AA902" s="205"/>
    </row>
    <row r="903" spans="1:27" ht="19.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  <c r="AA903" s="205"/>
    </row>
    <row r="904" spans="1:27" ht="19.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  <c r="AA904" s="205"/>
    </row>
    <row r="905" spans="1:27" ht="19.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  <c r="AA905" s="205"/>
    </row>
    <row r="906" spans="1:27" ht="19.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  <c r="AA906" s="205"/>
    </row>
    <row r="907" spans="1:27" ht="19.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  <c r="AA907" s="205"/>
    </row>
    <row r="908" spans="1:27" ht="19.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  <c r="AA908" s="205"/>
    </row>
    <row r="909" spans="1:27" ht="19.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  <c r="AA909" s="205"/>
    </row>
    <row r="910" spans="1:27" ht="19.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  <c r="AA910" s="205"/>
    </row>
    <row r="911" spans="1:27" ht="19.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  <c r="AA911" s="205"/>
    </row>
    <row r="912" spans="1:27" ht="19.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  <c r="AA912" s="205"/>
    </row>
    <row r="913" spans="1:27" ht="19.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  <c r="AA913" s="205"/>
    </row>
    <row r="914" spans="1:27" ht="19.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  <c r="AA914" s="205"/>
    </row>
    <row r="915" spans="1:27" ht="19.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  <c r="AA915" s="205"/>
    </row>
    <row r="916" spans="1:27" ht="19.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  <c r="AA916" s="205"/>
    </row>
    <row r="917" spans="1:27" ht="19.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  <c r="AA917" s="205"/>
    </row>
    <row r="918" spans="1:27" ht="19.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  <c r="AA918" s="205"/>
    </row>
    <row r="919" spans="1:27" ht="19.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  <c r="AA919" s="205"/>
    </row>
    <row r="920" spans="1:27" ht="19.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  <c r="AA920" s="205"/>
    </row>
    <row r="921" spans="1:27" ht="19.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  <c r="AA921" s="205"/>
    </row>
    <row r="922" spans="1:27" ht="19.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  <c r="AA922" s="205"/>
    </row>
    <row r="923" spans="1:27" ht="19.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  <c r="AA923" s="205"/>
    </row>
    <row r="924" spans="1:27" ht="19.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  <c r="AA924" s="205"/>
    </row>
    <row r="925" spans="1:27" ht="19.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  <c r="AA925" s="205"/>
    </row>
    <row r="926" spans="1:27" ht="19.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  <c r="AA926" s="205"/>
    </row>
    <row r="927" spans="1:27" ht="19.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  <c r="AA927" s="205"/>
    </row>
    <row r="928" spans="1:27" ht="19.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  <c r="AA928" s="205"/>
    </row>
    <row r="929" spans="1:27" ht="19.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  <c r="AA929" s="205"/>
    </row>
    <row r="930" spans="1:27" ht="19.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  <c r="AA930" s="205"/>
    </row>
    <row r="931" spans="1:27" ht="19.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  <c r="AA931" s="205"/>
    </row>
    <row r="932" spans="1:27" ht="19.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  <c r="AA932" s="205"/>
    </row>
    <row r="933" spans="1:27" ht="19.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  <c r="AA933" s="205"/>
    </row>
    <row r="934" spans="1:27" ht="19.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  <c r="AA934" s="205"/>
    </row>
    <row r="935" spans="1:27" ht="19.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  <c r="AA935" s="205"/>
    </row>
    <row r="936" spans="1:27" ht="19.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  <c r="AA936" s="205"/>
    </row>
    <row r="937" spans="1:27" ht="19.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  <c r="AA937" s="205"/>
    </row>
    <row r="938" spans="1:27" ht="19.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  <c r="AA938" s="205"/>
    </row>
    <row r="939" spans="1:27" ht="19.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  <c r="AA939" s="205"/>
    </row>
    <row r="940" spans="1:27" ht="19.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  <c r="AA940" s="205"/>
    </row>
    <row r="941" spans="1:27" ht="19.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  <c r="AA941" s="205"/>
    </row>
    <row r="942" spans="1:27" ht="19.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  <c r="AA942" s="205"/>
    </row>
    <row r="943" spans="1:27" ht="19.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  <c r="AA943" s="205"/>
    </row>
    <row r="944" spans="1:27" ht="19.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  <c r="AA944" s="205"/>
    </row>
    <row r="945" spans="1:27" ht="19.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  <c r="AA945" s="205"/>
    </row>
    <row r="946" spans="1:27" ht="19.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  <c r="AA946" s="205"/>
    </row>
    <row r="947" spans="1:27" ht="19.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</row>
    <row r="948" spans="1:27" ht="19.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  <c r="AA948" s="205"/>
    </row>
    <row r="949" spans="1:27" ht="19.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  <c r="AA949" s="205"/>
    </row>
    <row r="950" spans="1:27" ht="19.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  <c r="AA950" s="205"/>
    </row>
    <row r="951" spans="1:27" ht="19.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  <c r="AA951" s="205"/>
    </row>
    <row r="952" spans="1:27" ht="19.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  <c r="AA952" s="205"/>
    </row>
    <row r="953" spans="1:27" ht="19.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  <c r="AA953" s="205"/>
    </row>
    <row r="954" spans="1:27" ht="19.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  <c r="AA954" s="205"/>
    </row>
    <row r="955" spans="1:27" ht="19.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  <c r="AA955" s="205"/>
    </row>
    <row r="956" spans="1:27" ht="19.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  <c r="AA956" s="205"/>
    </row>
    <row r="957" spans="1:27" ht="19.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  <c r="AA957" s="205"/>
    </row>
    <row r="958" spans="1:27" ht="19.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  <c r="AA958" s="205"/>
    </row>
    <row r="959" spans="1:27" ht="19.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  <c r="AA959" s="205"/>
    </row>
    <row r="960" spans="1:27" ht="19.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  <c r="AA960" s="205"/>
    </row>
    <row r="961" spans="1:27" ht="19.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  <c r="AA961" s="205"/>
    </row>
    <row r="962" spans="1:27" ht="19.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  <c r="AA962" s="205"/>
    </row>
    <row r="963" spans="1:27" ht="19.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  <c r="AA963" s="205"/>
    </row>
    <row r="964" spans="1:27" ht="19.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  <c r="AA964" s="205"/>
    </row>
    <row r="965" spans="1:27" ht="19.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  <c r="AA965" s="205"/>
    </row>
    <row r="966" spans="1:27" ht="19.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  <c r="AA966" s="205"/>
    </row>
    <row r="967" spans="1:27" ht="19.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  <c r="AA967" s="205"/>
    </row>
    <row r="968" spans="1:27" ht="19.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  <c r="AA968" s="205"/>
    </row>
    <row r="969" spans="1:27" ht="19.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  <c r="AA969" s="205"/>
    </row>
    <row r="970" spans="1:27" ht="19.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  <c r="AA970" s="205"/>
    </row>
    <row r="971" spans="1:27" ht="19.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  <c r="AA971" s="205"/>
    </row>
    <row r="972" spans="1:27" ht="19.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  <c r="AA972" s="205"/>
    </row>
    <row r="973" spans="1:27" ht="19.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  <c r="AA973" s="205"/>
    </row>
    <row r="974" spans="1:27" ht="19.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  <c r="AA974" s="205"/>
    </row>
    <row r="975" spans="1:27" ht="19.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  <c r="AA975" s="205"/>
    </row>
    <row r="976" spans="1:27" ht="19.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  <c r="AA976" s="205"/>
    </row>
    <row r="977" spans="1:27" ht="19.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  <c r="AA977" s="205"/>
    </row>
    <row r="978" spans="1:27" ht="19.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  <c r="AA978" s="205"/>
    </row>
    <row r="979" spans="1:27" ht="19.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  <c r="AA979" s="205"/>
    </row>
    <row r="980" spans="1:27" ht="19.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  <c r="AA980" s="205"/>
    </row>
    <row r="981" spans="1:27" ht="19.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  <c r="AA981" s="205"/>
    </row>
    <row r="982" spans="1:27" ht="19.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  <c r="AA982" s="205"/>
    </row>
    <row r="983" spans="1:27" ht="19.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  <c r="AA983" s="205"/>
    </row>
    <row r="984" spans="1:27" ht="19.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  <c r="AA984" s="205"/>
    </row>
    <row r="985" spans="1:27" ht="19.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  <c r="AA985" s="205"/>
    </row>
    <row r="986" spans="1:27" ht="19.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  <c r="AA986" s="205"/>
    </row>
    <row r="987" spans="1:27" ht="19.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</row>
    <row r="988" spans="1:27" ht="19.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  <c r="AA988" s="205"/>
    </row>
    <row r="989" spans="1:27" ht="19.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  <c r="AA989" s="205"/>
    </row>
    <row r="990" spans="1:27" ht="19.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  <c r="AA990" s="205"/>
    </row>
    <row r="991" spans="1:27" ht="19.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  <c r="AA991" s="205"/>
    </row>
    <row r="992" spans="1:27" ht="19.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  <c r="AA992" s="205"/>
    </row>
    <row r="993" spans="1:27" ht="19.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  <c r="AA993" s="205"/>
    </row>
    <row r="994" spans="1:27" ht="19.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  <c r="AA994" s="205"/>
    </row>
    <row r="995" spans="1:27" ht="19.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  <c r="AA995" s="205"/>
    </row>
  </sheetData>
  <mergeCells count="28">
    <mergeCell ref="C47:I47"/>
    <mergeCell ref="C52:I52"/>
    <mergeCell ref="C62:I62"/>
    <mergeCell ref="C63:I63"/>
    <mergeCell ref="C64:I64"/>
    <mergeCell ref="H30:H31"/>
    <mergeCell ref="C33:C34"/>
    <mergeCell ref="D33:D34"/>
    <mergeCell ref="F33:G33"/>
    <mergeCell ref="H33:H34"/>
    <mergeCell ref="F34:G34"/>
    <mergeCell ref="C21:D21"/>
    <mergeCell ref="C20:D20"/>
    <mergeCell ref="C23:D23"/>
    <mergeCell ref="B24:D24"/>
    <mergeCell ref="C30:C31"/>
    <mergeCell ref="D30:D31"/>
    <mergeCell ref="B16:D18"/>
    <mergeCell ref="F16:I16"/>
    <mergeCell ref="F17:I17"/>
    <mergeCell ref="C19:D19"/>
    <mergeCell ref="F19:I19"/>
    <mergeCell ref="B15:D15"/>
    <mergeCell ref="G2:H2"/>
    <mergeCell ref="B4:I4"/>
    <mergeCell ref="B5:I5"/>
    <mergeCell ref="H7:I7"/>
    <mergeCell ref="B9:C9"/>
  </mergeCells>
  <pageMargins left="0.7" right="0.7" top="0.75" bottom="0.75" header="0" footer="0"/>
  <pageSetup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986"/>
  <sheetViews>
    <sheetView showGridLines="0" topLeftCell="C1" zoomScaleNormal="100" workbookViewId="0">
      <selection activeCell="M15" sqref="M15"/>
    </sheetView>
  </sheetViews>
  <sheetFormatPr defaultColWidth="14.42578125" defaultRowHeight="15" customHeight="1"/>
  <cols>
    <col min="1" max="1" width="3.42578125" style="207" customWidth="1"/>
    <col min="2" max="2" width="5.85546875" style="207" customWidth="1"/>
    <col min="3" max="3" width="25.85546875" style="207" customWidth="1"/>
    <col min="4" max="4" width="8.85546875" style="207" customWidth="1"/>
    <col min="5" max="5" width="19.28515625" style="207" customWidth="1"/>
    <col min="6" max="6" width="18.85546875" style="207" customWidth="1"/>
    <col min="7" max="7" width="16.7109375" style="207" customWidth="1"/>
    <col min="8" max="8" width="8" style="207" customWidth="1"/>
    <col min="9" max="9" width="12.140625" style="207" customWidth="1"/>
    <col min="10" max="10" width="14.42578125" style="207" customWidth="1"/>
    <col min="11" max="25" width="8" style="207" customWidth="1"/>
    <col min="26" max="16384" width="14.42578125" style="207"/>
  </cols>
  <sheetData>
    <row r="1" spans="1:25" ht="19.5" customHeight="1" thickBot="1">
      <c r="A1" s="204"/>
      <c r="B1" s="204"/>
      <c r="C1" s="204"/>
      <c r="D1" s="205"/>
      <c r="E1" s="205"/>
      <c r="F1" s="205"/>
      <c r="G1" s="206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</row>
    <row r="2" spans="1:25" ht="19.5" customHeight="1" thickBot="1">
      <c r="A2" s="204"/>
      <c r="B2" s="204"/>
      <c r="C2" s="204"/>
      <c r="D2" s="205"/>
      <c r="E2" s="205"/>
      <c r="F2" s="722" t="s">
        <v>86</v>
      </c>
      <c r="G2" s="723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</row>
    <row r="3" spans="1:25" ht="19.5" customHeight="1">
      <c r="A3" s="204"/>
      <c r="B3" s="204"/>
      <c r="C3" s="204"/>
      <c r="D3" s="205"/>
      <c r="E3" s="205"/>
      <c r="F3" s="205"/>
      <c r="G3" s="206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</row>
    <row r="4" spans="1:25" ht="19.5" customHeight="1">
      <c r="A4" s="208"/>
      <c r="B4" s="280" t="s">
        <v>163</v>
      </c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</row>
    <row r="5" spans="1:25" ht="19.5" customHeight="1">
      <c r="A5" s="208"/>
      <c r="B5" s="677"/>
      <c r="C5" s="676"/>
      <c r="D5" s="676"/>
      <c r="E5" s="676"/>
      <c r="F5" s="676"/>
      <c r="G5" s="676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</row>
    <row r="6" spans="1:25" ht="19.5" customHeight="1">
      <c r="A6" s="205"/>
      <c r="B6" s="209"/>
      <c r="C6" s="209"/>
      <c r="D6" s="209"/>
      <c r="E6" s="209"/>
      <c r="F6" s="209"/>
      <c r="G6" s="209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</row>
    <row r="7" spans="1:25" ht="19.5" customHeight="1" thickBot="1">
      <c r="A7" s="205"/>
      <c r="B7" s="210"/>
      <c r="C7" s="205"/>
      <c r="D7" s="205"/>
      <c r="E7" s="205"/>
      <c r="F7" s="205"/>
      <c r="G7" s="246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</row>
    <row r="8" spans="1:25" ht="19.5" customHeight="1">
      <c r="A8" s="205"/>
      <c r="B8" s="247" t="s">
        <v>8</v>
      </c>
      <c r="C8" s="248"/>
      <c r="D8" s="249" t="s">
        <v>9</v>
      </c>
      <c r="E8" s="250" t="str">
        <f>'Form 1.9'!E8</f>
        <v>PT. Cahaya Hasil Cemerlang Multi Manufaktur</v>
      </c>
      <c r="F8" s="250"/>
      <c r="G8" s="252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</row>
    <row r="9" spans="1:25" ht="19.5" customHeight="1">
      <c r="A9" s="205"/>
      <c r="B9" s="680" t="s">
        <v>87</v>
      </c>
      <c r="C9" s="676"/>
      <c r="D9" s="253" t="s">
        <v>9</v>
      </c>
      <c r="E9" s="254" t="str">
        <f>'Form 1.9'!E9</f>
        <v>Jl. Pinang Blok F23-15B, Kawasan Industri Delta Silicon 3, Lippo Cikarang, Kecamatan Cikarang Pusat, Desa Cicau, Kabupaten Bekasi, Jabar 17530</v>
      </c>
      <c r="F9" s="254"/>
      <c r="G9" s="256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</row>
    <row r="10" spans="1:25" ht="19.5" customHeight="1">
      <c r="A10" s="205"/>
      <c r="B10" s="257" t="s">
        <v>10</v>
      </c>
      <c r="C10" s="208"/>
      <c r="D10" s="253" t="s">
        <v>9</v>
      </c>
      <c r="E10" s="254" t="str">
        <f>'Form 1.9'!E10</f>
        <v>ZOI</v>
      </c>
      <c r="F10" s="254"/>
      <c r="G10" s="256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</row>
    <row r="11" spans="1:25" ht="19.5" customHeight="1">
      <c r="A11" s="205"/>
      <c r="B11" s="257" t="s">
        <v>11</v>
      </c>
      <c r="C11" s="208"/>
      <c r="D11" s="253" t="s">
        <v>9</v>
      </c>
      <c r="E11" s="254" t="str">
        <f>'Form 1.9'!E11</f>
        <v>Surgical Lamp Pendant Series</v>
      </c>
      <c r="F11" s="254"/>
      <c r="G11" s="256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</row>
    <row r="12" spans="1:25" ht="19.5" customHeight="1">
      <c r="A12" s="205"/>
      <c r="B12" s="257" t="s">
        <v>1</v>
      </c>
      <c r="C12" s="208"/>
      <c r="D12" s="253" t="s">
        <v>9</v>
      </c>
      <c r="E12" s="254" t="str">
        <f>'Form 1.9'!E12</f>
        <v>Perangkat Bantu Bedah berupa lampu bedah</v>
      </c>
      <c r="F12" s="254"/>
      <c r="G12" s="256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</row>
    <row r="13" spans="1:25" ht="19.5" customHeight="1">
      <c r="A13" s="205"/>
      <c r="B13" s="257" t="s">
        <v>12</v>
      </c>
      <c r="C13" s="208"/>
      <c r="D13" s="253" t="s">
        <v>9</v>
      </c>
      <c r="E13" s="254">
        <f>'Form 1.9'!E13</f>
        <v>0</v>
      </c>
      <c r="F13" s="254"/>
      <c r="G13" s="256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</row>
    <row r="14" spans="1:25" ht="19.5" customHeight="1">
      <c r="A14" s="205"/>
      <c r="B14" s="257" t="s">
        <v>123</v>
      </c>
      <c r="C14" s="208"/>
      <c r="D14" s="253" t="s">
        <v>9</v>
      </c>
      <c r="E14" s="254">
        <f>'Form 1.9'!E14</f>
        <v>0</v>
      </c>
      <c r="F14" s="254"/>
      <c r="G14" s="256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</row>
    <row r="15" spans="1:25" ht="15" customHeight="1" thickBot="1">
      <c r="A15" s="211"/>
      <c r="B15" s="671"/>
      <c r="C15" s="672"/>
      <c r="D15" s="672"/>
      <c r="E15" s="258"/>
      <c r="F15" s="258"/>
      <c r="G15" s="259"/>
      <c r="H15" s="211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</row>
    <row r="16" spans="1:25" ht="19.5" customHeight="1" thickBot="1">
      <c r="A16" s="211"/>
      <c r="B16" s="720" t="s">
        <v>162</v>
      </c>
      <c r="C16" s="718" t="s">
        <v>158</v>
      </c>
      <c r="D16" s="718"/>
      <c r="E16" s="716" t="s">
        <v>159</v>
      </c>
      <c r="F16" s="287" t="s">
        <v>23</v>
      </c>
      <c r="G16" s="287" t="s">
        <v>42</v>
      </c>
      <c r="H16" s="211"/>
      <c r="I16" s="211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211"/>
    </row>
    <row r="17" spans="1:25" ht="19.5" customHeight="1" thickBot="1">
      <c r="A17" s="211"/>
      <c r="B17" s="721"/>
      <c r="C17" s="719"/>
      <c r="D17" s="719"/>
      <c r="E17" s="717"/>
      <c r="F17" s="287" t="s">
        <v>46</v>
      </c>
      <c r="G17" s="287" t="s">
        <v>46</v>
      </c>
      <c r="H17" s="211"/>
      <c r="I17" s="211"/>
      <c r="J17" s="211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  <c r="Y17" s="211"/>
    </row>
    <row r="18" spans="1:25" ht="39" customHeight="1">
      <c r="A18" s="211"/>
      <c r="B18" s="283" t="s">
        <v>94</v>
      </c>
      <c r="C18" s="714" t="s">
        <v>160</v>
      </c>
      <c r="D18" s="715"/>
      <c r="E18" s="281">
        <v>0.8</v>
      </c>
      <c r="F18" s="282">
        <f>'Form 1.9'!H33</f>
        <v>0</v>
      </c>
      <c r="G18" s="301">
        <f>E18*F18</f>
        <v>0</v>
      </c>
      <c r="H18" s="211"/>
      <c r="J18" s="211"/>
      <c r="K18" s="211"/>
      <c r="L18" s="211"/>
      <c r="M18" s="211"/>
      <c r="N18" s="211"/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211"/>
    </row>
    <row r="19" spans="1:25" ht="39" customHeight="1" thickBot="1">
      <c r="A19" s="211"/>
      <c r="B19" s="284" t="s">
        <v>100</v>
      </c>
      <c r="C19" s="707" t="s">
        <v>161</v>
      </c>
      <c r="D19" s="708"/>
      <c r="E19" s="285">
        <v>0.2</v>
      </c>
      <c r="F19" s="286">
        <f>'Form 2.5'!I24</f>
        <v>0</v>
      </c>
      <c r="G19" s="288">
        <f>E19*F19</f>
        <v>0</v>
      </c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</row>
    <row r="20" spans="1:25" ht="39" customHeight="1" thickBot="1">
      <c r="A20" s="211"/>
      <c r="B20" s="709" t="s">
        <v>258</v>
      </c>
      <c r="C20" s="710"/>
      <c r="D20" s="710"/>
      <c r="E20" s="710"/>
      <c r="F20" s="711"/>
      <c r="G20" s="289">
        <f>G18+G19</f>
        <v>0</v>
      </c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</row>
    <row r="21" spans="1:25" ht="19.5" customHeight="1">
      <c r="A21" s="211"/>
      <c r="B21" s="210"/>
      <c r="C21" s="210"/>
      <c r="D21" s="210"/>
      <c r="E21" s="220"/>
      <c r="F21" s="220"/>
      <c r="G21" s="22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/>
      <c r="S21" s="211"/>
      <c r="T21" s="211"/>
      <c r="U21" s="211"/>
      <c r="V21" s="211"/>
      <c r="W21" s="211"/>
      <c r="X21" s="211"/>
      <c r="Y21" s="211"/>
    </row>
    <row r="22" spans="1:25" ht="15" customHeight="1">
      <c r="A22" s="222" t="str">
        <f>"Capaian Nilai TKDN diatas dinyatakan sendiri (self assessment) oleh "&amp;E8&amp;""</f>
        <v>Capaian Nilai TKDN diatas dinyatakan sendiri (self assessment) oleh PT. Cahaya Hasil Cemerlang Multi Manufaktur</v>
      </c>
      <c r="B22" s="223"/>
      <c r="C22" s="223"/>
      <c r="D22" s="223"/>
      <c r="E22" s="223"/>
      <c r="F22" s="223"/>
      <c r="G22" s="223"/>
      <c r="H22" s="211"/>
      <c r="I22" s="211"/>
      <c r="J22" s="211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  <c r="X22" s="211"/>
      <c r="Y22" s="211"/>
    </row>
    <row r="23" spans="1:25" ht="15" customHeight="1">
      <c r="A23" s="211"/>
      <c r="B23" s="224"/>
      <c r="C23" s="225"/>
      <c r="D23" s="226"/>
      <c r="E23" s="226"/>
      <c r="F23" s="226"/>
      <c r="G23" s="211"/>
      <c r="H23" s="211"/>
      <c r="I23" s="211"/>
      <c r="J23" s="211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  <c r="X23" s="211"/>
      <c r="Y23" s="211"/>
    </row>
    <row r="24" spans="1:25" ht="15" customHeight="1">
      <c r="A24" s="211"/>
      <c r="B24" s="227"/>
      <c r="C24" s="228" t="s">
        <v>115</v>
      </c>
      <c r="D24" s="229" t="s">
        <v>9</v>
      </c>
      <c r="E24" s="229"/>
      <c r="F24" s="229"/>
      <c r="G24" s="208"/>
      <c r="H24" s="211"/>
      <c r="I24" s="211"/>
      <c r="J24" s="211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  <c r="X24" s="211"/>
      <c r="Y24" s="211"/>
    </row>
    <row r="25" spans="1:25" ht="15" customHeight="1">
      <c r="A25" s="211"/>
      <c r="B25" s="227"/>
      <c r="C25" s="231"/>
      <c r="D25" s="230"/>
      <c r="E25" s="230"/>
      <c r="F25" s="230"/>
      <c r="G25" s="208"/>
      <c r="H25" s="211"/>
      <c r="I25" s="211"/>
      <c r="J25" s="211"/>
      <c r="K25" s="211"/>
      <c r="L25" s="211"/>
      <c r="M25" s="211"/>
      <c r="N25" s="211"/>
      <c r="O25" s="211"/>
      <c r="P25" s="211"/>
      <c r="Q25" s="211"/>
      <c r="R25" s="211"/>
      <c r="S25" s="211"/>
      <c r="T25" s="211"/>
      <c r="U25" s="211"/>
      <c r="V25" s="211"/>
      <c r="W25" s="211"/>
      <c r="X25" s="211"/>
      <c r="Y25" s="211"/>
    </row>
    <row r="26" spans="1:25" ht="15" customHeight="1">
      <c r="A26" s="211"/>
      <c r="B26" s="227"/>
      <c r="C26" s="712" t="s">
        <v>164</v>
      </c>
      <c r="D26" s="712"/>
      <c r="E26" s="712"/>
      <c r="F26" s="713" t="s">
        <v>165</v>
      </c>
      <c r="G26" s="713"/>
      <c r="H26" s="713"/>
      <c r="I26" s="713"/>
      <c r="J26" s="713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211"/>
    </row>
    <row r="27" spans="1:25" ht="15" customHeight="1">
      <c r="A27" s="211"/>
      <c r="B27" s="227"/>
      <c r="C27" s="712"/>
      <c r="D27" s="712"/>
      <c r="E27" s="712"/>
      <c r="F27" s="713"/>
      <c r="G27" s="713"/>
      <c r="H27" s="713"/>
      <c r="I27" s="713"/>
      <c r="J27" s="713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  <c r="X27" s="211"/>
      <c r="Y27" s="211"/>
    </row>
    <row r="28" spans="1:25" ht="15" customHeight="1">
      <c r="A28" s="211"/>
      <c r="B28" s="227"/>
      <c r="C28" s="233"/>
      <c r="D28" s="208"/>
      <c r="E28" s="233"/>
      <c r="F28" s="208"/>
      <c r="G28" s="208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</row>
    <row r="29" spans="1:25" ht="15" customHeight="1">
      <c r="A29" s="211"/>
      <c r="B29" s="224"/>
      <c r="C29" s="225"/>
      <c r="D29" s="225"/>
      <c r="E29" s="225"/>
      <c r="F29" s="226"/>
      <c r="G29" s="236"/>
      <c r="H29" s="211"/>
      <c r="I29" s="211"/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211"/>
      <c r="Y29" s="211"/>
    </row>
    <row r="30" spans="1:25" ht="15" customHeight="1">
      <c r="A30" s="210" t="s">
        <v>119</v>
      </c>
      <c r="B30" s="211"/>
      <c r="C30" s="237"/>
      <c r="D30" s="237"/>
      <c r="E30" s="237"/>
      <c r="F30" s="237"/>
      <c r="G30" s="236"/>
      <c r="H30" s="211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</row>
    <row r="31" spans="1:25" ht="3.75" customHeight="1">
      <c r="A31" s="210"/>
      <c r="B31" s="211"/>
      <c r="C31" s="237"/>
      <c r="D31" s="237"/>
      <c r="E31" s="237"/>
      <c r="F31" s="237"/>
      <c r="G31" s="236"/>
      <c r="H31" s="211"/>
      <c r="I31" s="211"/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211"/>
    </row>
    <row r="32" spans="1:25" ht="15" customHeight="1">
      <c r="A32" s="210" t="s">
        <v>120</v>
      </c>
      <c r="B32" s="238"/>
      <c r="C32" s="239"/>
      <c r="D32" s="239"/>
      <c r="E32" s="225"/>
      <c r="F32" s="226"/>
      <c r="G32" s="236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</row>
    <row r="33" spans="1:25" ht="15" customHeight="1">
      <c r="A33" s="240" t="str">
        <f>""&amp;E8&amp;""</f>
        <v>PT. Cahaya Hasil Cemerlang Multi Manufaktur</v>
      </c>
      <c r="B33" s="241"/>
      <c r="C33" s="237"/>
      <c r="D33" s="237"/>
      <c r="E33" s="237"/>
      <c r="F33" s="237"/>
      <c r="G33" s="237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  <c r="X33" s="211"/>
      <c r="Y33" s="211"/>
    </row>
    <row r="34" spans="1:25" ht="3.75" customHeight="1">
      <c r="A34" s="210"/>
      <c r="B34" s="238"/>
      <c r="C34" s="239"/>
      <c r="D34" s="239"/>
      <c r="E34" s="239"/>
      <c r="F34" s="239"/>
      <c r="G34" s="239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</row>
    <row r="35" spans="1:25" ht="3.75" customHeight="1">
      <c r="A35" s="210"/>
      <c r="B35" s="238"/>
      <c r="C35" s="239"/>
      <c r="D35" s="239"/>
      <c r="E35" s="239"/>
      <c r="F35" s="239"/>
      <c r="G35" s="239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</row>
    <row r="36" spans="1:25" ht="15" customHeight="1">
      <c r="A36" s="210"/>
      <c r="B36" s="238"/>
      <c r="C36" s="239"/>
      <c r="D36" s="239"/>
      <c r="E36" s="225"/>
      <c r="F36" s="226"/>
      <c r="G36" s="236"/>
      <c r="H36" s="211"/>
      <c r="I36" s="211"/>
      <c r="J36" s="211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  <c r="X36" s="211"/>
      <c r="Y36" s="211"/>
    </row>
    <row r="37" spans="1:25" ht="15" customHeight="1">
      <c r="A37" s="210"/>
      <c r="B37" s="238"/>
      <c r="C37" s="239"/>
      <c r="D37" s="239"/>
      <c r="E37" s="225"/>
      <c r="F37" s="226"/>
      <c r="G37" s="236"/>
      <c r="H37" s="211"/>
      <c r="I37" s="211"/>
      <c r="J37" s="211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211"/>
      <c r="Y37" s="211"/>
    </row>
    <row r="38" spans="1:25" ht="15" customHeight="1">
      <c r="A38" s="210"/>
      <c r="B38" s="238"/>
      <c r="C38" s="705"/>
      <c r="D38" s="676"/>
      <c r="E38" s="676"/>
      <c r="F38" s="676"/>
      <c r="G38" s="676"/>
      <c r="H38" s="211"/>
      <c r="I38" s="211"/>
      <c r="J38" s="211"/>
      <c r="K38" s="211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211"/>
      <c r="Y38" s="211"/>
    </row>
    <row r="39" spans="1:25" ht="8.25" customHeight="1">
      <c r="A39" s="242"/>
      <c r="B39" s="238"/>
      <c r="C39" s="239"/>
      <c r="D39" s="239"/>
      <c r="E39" s="239"/>
      <c r="F39" s="239"/>
      <c r="G39" s="239"/>
      <c r="H39" s="211"/>
      <c r="I39" s="211"/>
      <c r="J39" s="211"/>
      <c r="K39" s="211"/>
      <c r="L39" s="21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  <c r="X39" s="211"/>
      <c r="Y39" s="211"/>
    </row>
    <row r="40" spans="1:25" ht="15" customHeight="1">
      <c r="A40" s="242"/>
      <c r="B40" s="238"/>
      <c r="C40" s="239"/>
      <c r="D40" s="239"/>
      <c r="E40" s="225"/>
      <c r="F40" s="226"/>
      <c r="G40" s="236"/>
      <c r="H40" s="211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</row>
    <row r="41" spans="1:25" ht="15" customHeight="1">
      <c r="A41" s="243" t="s">
        <v>229</v>
      </c>
      <c r="B41" s="238"/>
      <c r="C41" s="239"/>
      <c r="D41" s="239"/>
      <c r="E41" s="243"/>
      <c r="F41" s="239"/>
      <c r="G41" s="239"/>
      <c r="H41" s="211"/>
      <c r="I41" s="211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211"/>
    </row>
    <row r="42" spans="1:25" ht="15" customHeight="1">
      <c r="A42" s="244" t="s">
        <v>230</v>
      </c>
      <c r="B42" s="236"/>
      <c r="C42" s="239"/>
      <c r="D42" s="239"/>
      <c r="E42" s="244"/>
      <c r="F42" s="226"/>
      <c r="G42" s="242"/>
      <c r="H42" s="211"/>
      <c r="I42" s="211"/>
      <c r="J42" s="211"/>
      <c r="K42" s="211"/>
      <c r="L42" s="211"/>
      <c r="M42" s="211"/>
      <c r="N42" s="211"/>
      <c r="O42" s="211"/>
      <c r="P42" s="211"/>
      <c r="Q42" s="211"/>
      <c r="R42" s="211"/>
      <c r="S42" s="211"/>
      <c r="T42" s="211"/>
      <c r="U42" s="211"/>
      <c r="V42" s="211"/>
      <c r="W42" s="211"/>
      <c r="X42" s="211"/>
      <c r="Y42" s="211"/>
    </row>
    <row r="43" spans="1:25" ht="15" customHeight="1">
      <c r="A43" s="211"/>
      <c r="B43" s="245"/>
      <c r="C43" s="706"/>
      <c r="D43" s="676"/>
      <c r="E43" s="676"/>
      <c r="F43" s="676"/>
      <c r="G43" s="676"/>
      <c r="H43" s="211"/>
      <c r="I43" s="211"/>
      <c r="J43" s="211"/>
      <c r="K43" s="211"/>
      <c r="L43" s="211"/>
      <c r="M43" s="211"/>
      <c r="N43" s="211"/>
      <c r="O43" s="211"/>
      <c r="P43" s="211"/>
      <c r="Q43" s="211"/>
      <c r="R43" s="211"/>
      <c r="S43" s="211"/>
      <c r="T43" s="211"/>
      <c r="U43" s="211"/>
      <c r="V43" s="211"/>
      <c r="W43" s="211"/>
      <c r="X43" s="211"/>
      <c r="Y43" s="211"/>
    </row>
    <row r="44" spans="1:25" ht="15" customHeight="1">
      <c r="A44" s="211"/>
      <c r="B44" s="245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  <c r="O44" s="211"/>
      <c r="P44" s="211"/>
      <c r="Q44" s="211"/>
      <c r="R44" s="211"/>
      <c r="S44" s="211"/>
      <c r="T44" s="211"/>
      <c r="U44" s="211"/>
      <c r="V44" s="211"/>
      <c r="W44" s="211"/>
      <c r="X44" s="211"/>
      <c r="Y44" s="211"/>
    </row>
    <row r="45" spans="1:25" ht="15" customHeight="1">
      <c r="A45" s="211"/>
      <c r="B45" s="224"/>
      <c r="C45" s="239"/>
      <c r="D45" s="239"/>
      <c r="E45" s="239"/>
      <c r="F45" s="239"/>
      <c r="G45" s="226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</row>
    <row r="46" spans="1:25" ht="3.75" customHeight="1">
      <c r="A46" s="211"/>
      <c r="B46" s="224"/>
      <c r="C46" s="239"/>
      <c r="D46" s="239"/>
      <c r="E46" s="239"/>
      <c r="F46" s="239"/>
      <c r="G46" s="226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</row>
    <row r="47" spans="1:25" ht="15" customHeight="1">
      <c r="A47" s="211"/>
      <c r="B47" s="225"/>
      <c r="C47" s="239"/>
      <c r="D47" s="239"/>
      <c r="E47" s="239"/>
      <c r="F47" s="239"/>
      <c r="G47" s="226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</row>
    <row r="48" spans="1:25" ht="3.75" customHeight="1">
      <c r="A48" s="211"/>
      <c r="B48" s="225"/>
      <c r="C48" s="239"/>
      <c r="D48" s="239"/>
      <c r="E48" s="239"/>
      <c r="F48" s="239"/>
      <c r="G48" s="226"/>
      <c r="H48" s="211"/>
      <c r="I48" s="211"/>
      <c r="J48" s="211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  <c r="X48" s="211"/>
      <c r="Y48" s="211"/>
    </row>
    <row r="49" spans="1:25" ht="15" customHeight="1">
      <c r="A49" s="211"/>
      <c r="B49" s="225"/>
      <c r="C49" s="239"/>
      <c r="D49" s="239"/>
      <c r="E49" s="239"/>
      <c r="F49" s="239"/>
      <c r="G49" s="226"/>
      <c r="H49" s="211"/>
      <c r="I49" s="211"/>
      <c r="J49" s="211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  <c r="X49" s="211"/>
      <c r="Y49" s="211"/>
    </row>
    <row r="50" spans="1:25" ht="3.75" customHeight="1">
      <c r="A50" s="211"/>
      <c r="B50" s="225"/>
      <c r="C50" s="239"/>
      <c r="D50" s="239"/>
      <c r="E50" s="239"/>
      <c r="F50" s="239"/>
      <c r="G50" s="226"/>
      <c r="H50" s="211"/>
      <c r="I50" s="211"/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  <c r="X50" s="211"/>
      <c r="Y50" s="211"/>
    </row>
    <row r="51" spans="1:25" ht="15" customHeight="1">
      <c r="A51" s="211"/>
      <c r="B51" s="225"/>
      <c r="C51" s="239"/>
      <c r="D51" s="239"/>
      <c r="E51" s="239"/>
      <c r="F51" s="239"/>
      <c r="G51" s="226"/>
      <c r="H51" s="211"/>
      <c r="I51" s="211"/>
      <c r="J51" s="211"/>
      <c r="K51" s="211"/>
      <c r="L51" s="211"/>
      <c r="M51" s="211"/>
      <c r="N51" s="211"/>
      <c r="O51" s="211"/>
      <c r="P51" s="211"/>
      <c r="Q51" s="211"/>
      <c r="R51" s="211"/>
      <c r="S51" s="211"/>
      <c r="T51" s="211"/>
      <c r="U51" s="211"/>
      <c r="V51" s="211"/>
      <c r="W51" s="211"/>
      <c r="X51" s="211"/>
      <c r="Y51" s="211"/>
    </row>
    <row r="52" spans="1:25" ht="19.5" customHeight="1">
      <c r="A52" s="205"/>
      <c r="B52" s="205"/>
      <c r="C52" s="205"/>
      <c r="D52" s="205"/>
      <c r="E52" s="205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</row>
    <row r="53" spans="1:25" ht="19.5" customHeight="1">
      <c r="A53" s="205"/>
      <c r="B53" s="238"/>
      <c r="C53" s="706"/>
      <c r="D53" s="676"/>
      <c r="E53" s="676"/>
      <c r="F53" s="676"/>
      <c r="G53" s="676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</row>
    <row r="54" spans="1:25" ht="19.5" customHeight="1">
      <c r="A54" s="205"/>
      <c r="B54" s="205"/>
      <c r="C54" s="706"/>
      <c r="D54" s="676"/>
      <c r="E54" s="676"/>
      <c r="F54" s="676"/>
      <c r="G54" s="676"/>
      <c r="H54" s="205"/>
      <c r="I54" s="205"/>
      <c r="J54" s="205"/>
      <c r="K54" s="205"/>
      <c r="L54" s="205"/>
      <c r="M54" s="205"/>
      <c r="N54" s="205"/>
      <c r="O54" s="205"/>
      <c r="P54" s="205"/>
      <c r="Q54" s="205"/>
      <c r="R54" s="205"/>
      <c r="S54" s="205"/>
      <c r="T54" s="205"/>
      <c r="U54" s="205"/>
      <c r="V54" s="205"/>
      <c r="W54" s="205"/>
      <c r="X54" s="205"/>
      <c r="Y54" s="205"/>
    </row>
    <row r="55" spans="1:25" ht="19.5" customHeight="1">
      <c r="A55" s="205"/>
      <c r="B55" s="205"/>
      <c r="C55" s="706"/>
      <c r="D55" s="676"/>
      <c r="E55" s="676"/>
      <c r="F55" s="676"/>
      <c r="G55" s="676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5"/>
      <c r="Y55" s="205"/>
    </row>
    <row r="56" spans="1:25" ht="19.5" customHeight="1">
      <c r="A56" s="205"/>
      <c r="B56" s="205"/>
      <c r="C56" s="205"/>
      <c r="D56" s="205"/>
      <c r="E56" s="205"/>
      <c r="F56" s="205"/>
      <c r="G56" s="205"/>
      <c r="H56" s="205"/>
      <c r="I56" s="205"/>
      <c r="J56" s="205"/>
      <c r="K56" s="205"/>
      <c r="L56" s="205"/>
      <c r="M56" s="205"/>
      <c r="N56" s="205"/>
      <c r="O56" s="205"/>
      <c r="P56" s="205"/>
      <c r="Q56" s="205"/>
      <c r="R56" s="205"/>
      <c r="S56" s="205"/>
      <c r="T56" s="205"/>
      <c r="U56" s="205"/>
      <c r="V56" s="205"/>
      <c r="W56" s="205"/>
      <c r="X56" s="205"/>
      <c r="Y56" s="205"/>
    </row>
    <row r="57" spans="1:25" ht="19.5" customHeight="1">
      <c r="A57" s="205"/>
      <c r="B57" s="205"/>
      <c r="C57" s="205"/>
      <c r="D57" s="205"/>
      <c r="E57" s="205"/>
      <c r="F57" s="205"/>
      <c r="G57" s="205"/>
      <c r="H57" s="205"/>
      <c r="I57" s="205"/>
      <c r="J57" s="205"/>
      <c r="K57" s="205"/>
      <c r="L57" s="205"/>
      <c r="M57" s="205"/>
      <c r="N57" s="205"/>
      <c r="O57" s="205"/>
      <c r="P57" s="205"/>
      <c r="Q57" s="205"/>
      <c r="R57" s="205"/>
      <c r="S57" s="205"/>
      <c r="T57" s="205"/>
      <c r="U57" s="205"/>
      <c r="V57" s="205"/>
      <c r="W57" s="205"/>
      <c r="X57" s="205"/>
      <c r="Y57" s="205"/>
    </row>
    <row r="58" spans="1:25" ht="19.5" customHeight="1">
      <c r="A58" s="205"/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  <c r="P58" s="205"/>
      <c r="Q58" s="205"/>
      <c r="R58" s="205"/>
      <c r="S58" s="205"/>
      <c r="T58" s="205"/>
      <c r="U58" s="205"/>
      <c r="V58" s="205"/>
      <c r="W58" s="205"/>
      <c r="X58" s="205"/>
      <c r="Y58" s="205"/>
    </row>
    <row r="59" spans="1:25" ht="19.5" customHeight="1">
      <c r="A59" s="205"/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  <c r="P59" s="205"/>
      <c r="Q59" s="205"/>
      <c r="R59" s="205"/>
      <c r="S59" s="205"/>
      <c r="T59" s="205"/>
      <c r="U59" s="205"/>
      <c r="V59" s="205"/>
      <c r="W59" s="205"/>
      <c r="X59" s="205"/>
      <c r="Y59" s="205"/>
    </row>
    <row r="60" spans="1:25" ht="19.5" customHeight="1">
      <c r="A60" s="205"/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</row>
    <row r="61" spans="1:25" ht="19.5" customHeight="1">
      <c r="A61" s="205"/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</row>
    <row r="62" spans="1:25" ht="19.5" customHeight="1">
      <c r="A62" s="205"/>
      <c r="B62" s="205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</row>
    <row r="63" spans="1:25" ht="19.5" customHeight="1">
      <c r="A63" s="205"/>
      <c r="B63" s="205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</row>
    <row r="64" spans="1:25" ht="19.5" customHeight="1">
      <c r="A64" s="205"/>
      <c r="B64" s="205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</row>
    <row r="65" spans="1:25" ht="19.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</row>
    <row r="66" spans="1:25" ht="19.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</row>
    <row r="67" spans="1:25" ht="19.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</row>
    <row r="68" spans="1:25" ht="19.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</row>
    <row r="69" spans="1:25" ht="19.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</row>
    <row r="70" spans="1:25" ht="19.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</row>
    <row r="71" spans="1:25" ht="19.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</row>
    <row r="72" spans="1:25" ht="19.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</row>
    <row r="73" spans="1:25" ht="19.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</row>
    <row r="74" spans="1:25" ht="19.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</row>
    <row r="75" spans="1:25" ht="19.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</row>
    <row r="76" spans="1:25" ht="19.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</row>
    <row r="77" spans="1:25" ht="19.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</row>
    <row r="78" spans="1:25" ht="19.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</row>
    <row r="79" spans="1:25" ht="19.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</row>
    <row r="80" spans="1:25" ht="19.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</row>
    <row r="81" spans="1:25" ht="19.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</row>
    <row r="82" spans="1:25" ht="19.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</row>
    <row r="83" spans="1:25" ht="19.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</row>
    <row r="84" spans="1:25" ht="19.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</row>
    <row r="85" spans="1:25" ht="19.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</row>
    <row r="86" spans="1:25" ht="19.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</row>
    <row r="87" spans="1:25" ht="19.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</row>
    <row r="88" spans="1:25" ht="19.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</row>
    <row r="89" spans="1:25" ht="19.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</row>
    <row r="90" spans="1:25" ht="19.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</row>
    <row r="91" spans="1:25" ht="19.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</row>
    <row r="92" spans="1:25" ht="19.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</row>
    <row r="93" spans="1:25" ht="19.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</row>
    <row r="94" spans="1:25" ht="19.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</row>
    <row r="95" spans="1:25" ht="19.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</row>
    <row r="96" spans="1:25" ht="19.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</row>
    <row r="97" spans="1:25" ht="19.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</row>
    <row r="98" spans="1:25" ht="19.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</row>
    <row r="99" spans="1:25" ht="19.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</row>
    <row r="100" spans="1:25" ht="19.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</row>
    <row r="101" spans="1:25" ht="19.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</row>
    <row r="102" spans="1:25" ht="19.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</row>
    <row r="103" spans="1:25" ht="19.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</row>
    <row r="104" spans="1:25" ht="19.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</row>
    <row r="105" spans="1:25" ht="19.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</row>
    <row r="106" spans="1:25" ht="19.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</row>
    <row r="107" spans="1:25" ht="19.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</row>
    <row r="108" spans="1:25" ht="19.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</row>
    <row r="109" spans="1:25" ht="19.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</row>
    <row r="110" spans="1:25" ht="19.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</row>
    <row r="111" spans="1:25" ht="19.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</row>
    <row r="112" spans="1:25" ht="19.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</row>
    <row r="113" spans="1:25" ht="19.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</row>
    <row r="114" spans="1:25" ht="19.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</row>
    <row r="115" spans="1:25" ht="19.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</row>
    <row r="116" spans="1:25" ht="19.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</row>
    <row r="117" spans="1:25" ht="19.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</row>
    <row r="118" spans="1:25" ht="19.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</row>
    <row r="119" spans="1:25" ht="19.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</row>
    <row r="120" spans="1:25" ht="19.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</row>
    <row r="121" spans="1:25" ht="19.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</row>
    <row r="122" spans="1:25" ht="19.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</row>
    <row r="123" spans="1:25" ht="19.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</row>
    <row r="124" spans="1:25" ht="19.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</row>
    <row r="125" spans="1:25" ht="19.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</row>
    <row r="126" spans="1:25" ht="19.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</row>
    <row r="127" spans="1:25" ht="19.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</row>
    <row r="128" spans="1:25" ht="19.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</row>
    <row r="129" spans="1:25" ht="19.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</row>
    <row r="130" spans="1:25" ht="19.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</row>
    <row r="131" spans="1:25" ht="19.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</row>
    <row r="132" spans="1:25" ht="19.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</row>
    <row r="133" spans="1:25" ht="19.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</row>
    <row r="134" spans="1:25" ht="19.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</row>
    <row r="135" spans="1:25" ht="19.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</row>
    <row r="136" spans="1:25" ht="19.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</row>
    <row r="137" spans="1:25" ht="19.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</row>
    <row r="138" spans="1:25" ht="19.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</row>
    <row r="139" spans="1:25" ht="19.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</row>
    <row r="140" spans="1:25" ht="19.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</row>
    <row r="141" spans="1:25" ht="19.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</row>
    <row r="142" spans="1:25" ht="19.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</row>
    <row r="143" spans="1:25" ht="19.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</row>
    <row r="144" spans="1:25" ht="19.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</row>
    <row r="145" spans="1:25" ht="19.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</row>
    <row r="146" spans="1:25" ht="19.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</row>
    <row r="147" spans="1:25" ht="19.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</row>
    <row r="148" spans="1:25" ht="19.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</row>
    <row r="149" spans="1:25" ht="19.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</row>
    <row r="150" spans="1:25" ht="19.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</row>
    <row r="151" spans="1:25" ht="19.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</row>
    <row r="152" spans="1:25" ht="19.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</row>
    <row r="153" spans="1:25" ht="19.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</row>
    <row r="154" spans="1:25" ht="19.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</row>
    <row r="155" spans="1:25" ht="19.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</row>
    <row r="156" spans="1:25" ht="19.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</row>
    <row r="157" spans="1:25" ht="19.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</row>
    <row r="158" spans="1:25" ht="19.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</row>
    <row r="159" spans="1:25" ht="19.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</row>
    <row r="160" spans="1:25" ht="19.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</row>
    <row r="161" spans="1:25" ht="19.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</row>
    <row r="162" spans="1:25" ht="19.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</row>
    <row r="163" spans="1:25" ht="19.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</row>
    <row r="164" spans="1:25" ht="19.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</row>
    <row r="165" spans="1:25" ht="19.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</row>
    <row r="166" spans="1:25" ht="19.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</row>
    <row r="167" spans="1:25" ht="19.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</row>
    <row r="168" spans="1:25" ht="19.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</row>
    <row r="169" spans="1:25" ht="19.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</row>
    <row r="170" spans="1:25" ht="19.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</row>
    <row r="171" spans="1:25" ht="19.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</row>
    <row r="172" spans="1:25" ht="19.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</row>
    <row r="173" spans="1:25" ht="19.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</row>
    <row r="174" spans="1:25" ht="19.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</row>
    <row r="175" spans="1:25" ht="19.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</row>
    <row r="176" spans="1:25" ht="19.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</row>
    <row r="177" spans="1:25" ht="19.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</row>
    <row r="178" spans="1:25" ht="19.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</row>
    <row r="179" spans="1:25" ht="19.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</row>
    <row r="180" spans="1:25" ht="19.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</row>
    <row r="181" spans="1:25" ht="19.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</row>
    <row r="182" spans="1:25" ht="19.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</row>
    <row r="183" spans="1:25" ht="19.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</row>
    <row r="184" spans="1:25" ht="19.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</row>
    <row r="185" spans="1:25" ht="19.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</row>
    <row r="186" spans="1:25" ht="19.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</row>
    <row r="187" spans="1:25" ht="19.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</row>
    <row r="188" spans="1:25" ht="19.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</row>
    <row r="189" spans="1:25" ht="19.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</row>
    <row r="190" spans="1:25" ht="19.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</row>
    <row r="191" spans="1:25" ht="19.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</row>
    <row r="192" spans="1:25" ht="19.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</row>
    <row r="193" spans="1:25" ht="19.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</row>
    <row r="194" spans="1:25" ht="19.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</row>
    <row r="195" spans="1:25" ht="19.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</row>
    <row r="196" spans="1:25" ht="19.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</row>
    <row r="197" spans="1:25" ht="19.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</row>
    <row r="198" spans="1:25" ht="19.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</row>
    <row r="199" spans="1:25" ht="19.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</row>
    <row r="200" spans="1:25" ht="19.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</row>
    <row r="201" spans="1:25" ht="19.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</row>
    <row r="202" spans="1:25" ht="19.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</row>
    <row r="203" spans="1:25" ht="19.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</row>
    <row r="204" spans="1:25" ht="19.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</row>
    <row r="205" spans="1:25" ht="19.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</row>
    <row r="206" spans="1:25" ht="19.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</row>
    <row r="207" spans="1:25" ht="19.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</row>
    <row r="208" spans="1:25" ht="19.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</row>
    <row r="209" spans="1:25" ht="19.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</row>
    <row r="210" spans="1:25" ht="19.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</row>
    <row r="211" spans="1:25" ht="19.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</row>
    <row r="212" spans="1:25" ht="19.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</row>
    <row r="213" spans="1:25" ht="19.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</row>
    <row r="214" spans="1:25" ht="19.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</row>
    <row r="215" spans="1:25" ht="19.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</row>
    <row r="216" spans="1:25" ht="19.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</row>
    <row r="217" spans="1:25" ht="19.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</row>
    <row r="218" spans="1:25" ht="19.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</row>
    <row r="219" spans="1:25" ht="19.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</row>
    <row r="220" spans="1:25" ht="19.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</row>
    <row r="221" spans="1:25" ht="19.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</row>
    <row r="222" spans="1:25" ht="19.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</row>
    <row r="223" spans="1:25" ht="19.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</row>
    <row r="224" spans="1:25" ht="19.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</row>
    <row r="225" spans="1:25" ht="19.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</row>
    <row r="226" spans="1:25" ht="19.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</row>
    <row r="227" spans="1:25" ht="19.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</row>
    <row r="228" spans="1:25" ht="19.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</row>
    <row r="229" spans="1:25" ht="19.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</row>
    <row r="230" spans="1:25" ht="19.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</row>
    <row r="231" spans="1:25" ht="19.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</row>
    <row r="232" spans="1:25" ht="19.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</row>
    <row r="233" spans="1:25" ht="19.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</row>
    <row r="234" spans="1:25" ht="19.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</row>
    <row r="235" spans="1:25" ht="19.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</row>
    <row r="236" spans="1:25" ht="19.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</row>
    <row r="237" spans="1:25" ht="19.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</row>
    <row r="238" spans="1:25" ht="19.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</row>
    <row r="239" spans="1:25" ht="19.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</row>
    <row r="240" spans="1:25" ht="19.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</row>
    <row r="241" spans="1:25" ht="19.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</row>
    <row r="242" spans="1:25" ht="19.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</row>
    <row r="243" spans="1:25" ht="19.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</row>
    <row r="244" spans="1:25" ht="19.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</row>
    <row r="245" spans="1:25" ht="19.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</row>
    <row r="246" spans="1:25" ht="19.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</row>
    <row r="247" spans="1:25" ht="19.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</row>
    <row r="248" spans="1:25" ht="19.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</row>
    <row r="249" spans="1:25" ht="19.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</row>
    <row r="250" spans="1:25" ht="19.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</row>
    <row r="251" spans="1:25" ht="19.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</row>
    <row r="252" spans="1:25" ht="19.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</row>
    <row r="253" spans="1:25" ht="19.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</row>
    <row r="254" spans="1:25" ht="19.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</row>
    <row r="255" spans="1:25" ht="19.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</row>
    <row r="256" spans="1:25" ht="19.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</row>
    <row r="257" spans="1:25" ht="19.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</row>
    <row r="258" spans="1:25" ht="19.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</row>
    <row r="259" spans="1:25" ht="19.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</row>
    <row r="260" spans="1:25" ht="19.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</row>
    <row r="261" spans="1:25" ht="19.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</row>
    <row r="262" spans="1:25" ht="19.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</row>
    <row r="263" spans="1:25" ht="19.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</row>
    <row r="264" spans="1:25" ht="19.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</row>
    <row r="265" spans="1:25" ht="19.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</row>
    <row r="266" spans="1:25" ht="19.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</row>
    <row r="267" spans="1:25" ht="19.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</row>
    <row r="268" spans="1:25" ht="19.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</row>
    <row r="269" spans="1:25" ht="19.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</row>
    <row r="270" spans="1:25" ht="19.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</row>
    <row r="271" spans="1:25" ht="19.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</row>
    <row r="272" spans="1:25" ht="19.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</row>
    <row r="273" spans="1:25" ht="19.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</row>
    <row r="274" spans="1:25" ht="19.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</row>
    <row r="275" spans="1:25" ht="19.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</row>
    <row r="276" spans="1:25" ht="19.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</row>
    <row r="277" spans="1:25" ht="19.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</row>
    <row r="278" spans="1:25" ht="19.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</row>
    <row r="279" spans="1:25" ht="19.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</row>
    <row r="280" spans="1:25" ht="19.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</row>
    <row r="281" spans="1:25" ht="19.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</row>
    <row r="282" spans="1:25" ht="19.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</row>
    <row r="283" spans="1:25" ht="19.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</row>
    <row r="284" spans="1:25" ht="19.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</row>
    <row r="285" spans="1:25" ht="19.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</row>
    <row r="286" spans="1:25" ht="19.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</row>
    <row r="287" spans="1:25" ht="19.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</row>
    <row r="288" spans="1:25" ht="19.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</row>
    <row r="289" spans="1:25" ht="19.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</row>
    <row r="290" spans="1:25" ht="19.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</row>
    <row r="291" spans="1:25" ht="19.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</row>
    <row r="292" spans="1:25" ht="19.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</row>
    <row r="293" spans="1:25" ht="19.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</row>
    <row r="294" spans="1:25" ht="19.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</row>
    <row r="295" spans="1:25" ht="19.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</row>
    <row r="296" spans="1:25" ht="19.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</row>
    <row r="297" spans="1:25" ht="19.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</row>
    <row r="298" spans="1:25" ht="19.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</row>
    <row r="299" spans="1:25" ht="19.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</row>
    <row r="300" spans="1:25" ht="19.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</row>
    <row r="301" spans="1:25" ht="19.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</row>
    <row r="302" spans="1:25" ht="19.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</row>
    <row r="303" spans="1:25" ht="19.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</row>
    <row r="304" spans="1:25" ht="19.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</row>
    <row r="305" spans="1:25" ht="19.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</row>
    <row r="306" spans="1:25" ht="19.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</row>
    <row r="307" spans="1:25" ht="19.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</row>
    <row r="308" spans="1:25" ht="19.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</row>
    <row r="309" spans="1:25" ht="19.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</row>
    <row r="310" spans="1:25" ht="19.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</row>
    <row r="311" spans="1:25" ht="19.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</row>
    <row r="312" spans="1:25" ht="19.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</row>
    <row r="313" spans="1:25" ht="19.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</row>
    <row r="314" spans="1:25" ht="19.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</row>
    <row r="315" spans="1:25" ht="19.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</row>
    <row r="316" spans="1:25" ht="19.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</row>
    <row r="317" spans="1:25" ht="19.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</row>
    <row r="318" spans="1:25" ht="19.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</row>
    <row r="319" spans="1:25" ht="19.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</row>
    <row r="320" spans="1:25" ht="19.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</row>
    <row r="321" spans="1:25" ht="19.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</row>
    <row r="322" spans="1:25" ht="19.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</row>
    <row r="323" spans="1:25" ht="19.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</row>
    <row r="324" spans="1:25" ht="19.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</row>
    <row r="325" spans="1:25" ht="19.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</row>
    <row r="326" spans="1:25" ht="19.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</row>
    <row r="327" spans="1:25" ht="19.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</row>
    <row r="328" spans="1:25" ht="19.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</row>
    <row r="329" spans="1:25" ht="19.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</row>
    <row r="330" spans="1:25" ht="19.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</row>
    <row r="331" spans="1:25" ht="19.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</row>
    <row r="332" spans="1:25" ht="19.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</row>
    <row r="333" spans="1:25" ht="19.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</row>
    <row r="334" spans="1:25" ht="19.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</row>
    <row r="335" spans="1:25" ht="19.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</row>
    <row r="336" spans="1:25" ht="19.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</row>
    <row r="337" spans="1:25" ht="19.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</row>
    <row r="338" spans="1:25" ht="19.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</row>
    <row r="339" spans="1:25" ht="19.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</row>
    <row r="340" spans="1:25" ht="19.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</row>
    <row r="341" spans="1:25" ht="19.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</row>
    <row r="342" spans="1:25" ht="19.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</row>
    <row r="343" spans="1:25" ht="19.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</row>
    <row r="344" spans="1:25" ht="19.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</row>
    <row r="345" spans="1:25" ht="19.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</row>
    <row r="346" spans="1:25" ht="19.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</row>
    <row r="347" spans="1:25" ht="19.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</row>
    <row r="348" spans="1:25" ht="19.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</row>
    <row r="349" spans="1:25" ht="19.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</row>
    <row r="350" spans="1:25" ht="19.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</row>
    <row r="351" spans="1:25" ht="19.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</row>
    <row r="352" spans="1:25" ht="19.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</row>
    <row r="353" spans="1:25" ht="19.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</row>
    <row r="354" spans="1:25" ht="19.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</row>
    <row r="355" spans="1:25" ht="19.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</row>
    <row r="356" spans="1:25" ht="19.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</row>
    <row r="357" spans="1:25" ht="19.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</row>
    <row r="358" spans="1:25" ht="19.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</row>
    <row r="359" spans="1:25" ht="19.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</row>
    <row r="360" spans="1:25" ht="19.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</row>
    <row r="361" spans="1:25" ht="19.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</row>
    <row r="362" spans="1:25" ht="19.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</row>
    <row r="363" spans="1:25" ht="19.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</row>
    <row r="364" spans="1:25" ht="19.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</row>
    <row r="365" spans="1:25" ht="19.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</row>
    <row r="366" spans="1:25" ht="19.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</row>
    <row r="367" spans="1:25" ht="19.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</row>
    <row r="368" spans="1:25" ht="19.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</row>
    <row r="369" spans="1:25" ht="19.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</row>
    <row r="370" spans="1:25" ht="19.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</row>
    <row r="371" spans="1:25" ht="19.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</row>
    <row r="372" spans="1:25" ht="19.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</row>
    <row r="373" spans="1:25" ht="19.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</row>
    <row r="374" spans="1:25" ht="19.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</row>
    <row r="375" spans="1:25" ht="19.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</row>
    <row r="376" spans="1:25" ht="19.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</row>
    <row r="377" spans="1:25" ht="19.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</row>
    <row r="378" spans="1:25" ht="19.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</row>
    <row r="379" spans="1:25" ht="19.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</row>
    <row r="380" spans="1:25" ht="19.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</row>
    <row r="381" spans="1:25" ht="19.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</row>
    <row r="382" spans="1:25" ht="19.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</row>
    <row r="383" spans="1:25" ht="19.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</row>
    <row r="384" spans="1:25" ht="19.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</row>
    <row r="385" spans="1:25" ht="19.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</row>
    <row r="386" spans="1:25" ht="19.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</row>
    <row r="387" spans="1:25" ht="19.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</row>
    <row r="388" spans="1:25" ht="19.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</row>
    <row r="389" spans="1:25" ht="19.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</row>
    <row r="390" spans="1:25" ht="19.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</row>
    <row r="391" spans="1:25" ht="19.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</row>
    <row r="392" spans="1:25" ht="19.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</row>
    <row r="393" spans="1:25" ht="19.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</row>
    <row r="394" spans="1:25" ht="19.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</row>
    <row r="395" spans="1:25" ht="19.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</row>
    <row r="396" spans="1:25" ht="19.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</row>
    <row r="397" spans="1:25" ht="19.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</row>
    <row r="398" spans="1:25" ht="19.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</row>
    <row r="399" spans="1:25" ht="19.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</row>
    <row r="400" spans="1:25" ht="19.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</row>
    <row r="401" spans="1:25" ht="19.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</row>
    <row r="402" spans="1:25" ht="19.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</row>
    <row r="403" spans="1:25" ht="19.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</row>
    <row r="404" spans="1:25" ht="19.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</row>
    <row r="405" spans="1:25" ht="19.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</row>
    <row r="406" spans="1:25" ht="19.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</row>
    <row r="407" spans="1:25" ht="19.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</row>
    <row r="408" spans="1:25" ht="19.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</row>
    <row r="409" spans="1:25" ht="19.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</row>
    <row r="410" spans="1:25" ht="19.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</row>
    <row r="411" spans="1:25" ht="19.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</row>
    <row r="412" spans="1:25" ht="19.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</row>
    <row r="413" spans="1:25" ht="19.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</row>
    <row r="414" spans="1:25" ht="19.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</row>
    <row r="415" spans="1:25" ht="19.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</row>
    <row r="416" spans="1:25" ht="19.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</row>
    <row r="417" spans="1:25" ht="19.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</row>
    <row r="418" spans="1:25" ht="19.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</row>
    <row r="419" spans="1:25" ht="19.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</row>
    <row r="420" spans="1:25" ht="19.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</row>
    <row r="421" spans="1:25" ht="19.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</row>
    <row r="422" spans="1:25" ht="19.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</row>
    <row r="423" spans="1:25" ht="19.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</row>
    <row r="424" spans="1:25" ht="19.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</row>
    <row r="425" spans="1:25" ht="19.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</row>
    <row r="426" spans="1:25" ht="19.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</row>
    <row r="427" spans="1:25" ht="19.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</row>
    <row r="428" spans="1:25" ht="19.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</row>
    <row r="429" spans="1:25" ht="19.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</row>
    <row r="430" spans="1:25" ht="19.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</row>
    <row r="431" spans="1:25" ht="19.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</row>
    <row r="432" spans="1:25" ht="19.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</row>
    <row r="433" spans="1:25" ht="19.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</row>
    <row r="434" spans="1:25" ht="19.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</row>
    <row r="435" spans="1:25" ht="19.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</row>
    <row r="436" spans="1:25" ht="19.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</row>
    <row r="437" spans="1:25" ht="19.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</row>
    <row r="438" spans="1:25" ht="19.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</row>
    <row r="439" spans="1:25" ht="19.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</row>
    <row r="440" spans="1:25" ht="19.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</row>
    <row r="441" spans="1:25" ht="19.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</row>
    <row r="442" spans="1:25" ht="19.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</row>
    <row r="443" spans="1:25" ht="19.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</row>
    <row r="444" spans="1:25" ht="19.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</row>
    <row r="445" spans="1:25" ht="19.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</row>
    <row r="446" spans="1:25" ht="19.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</row>
    <row r="447" spans="1:25" ht="19.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</row>
    <row r="448" spans="1:25" ht="19.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</row>
    <row r="449" spans="1:25" ht="19.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</row>
    <row r="450" spans="1:25" ht="19.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</row>
    <row r="451" spans="1:25" ht="19.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</row>
    <row r="452" spans="1:25" ht="19.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</row>
    <row r="453" spans="1:25" ht="19.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</row>
    <row r="454" spans="1:25" ht="19.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</row>
    <row r="455" spans="1:25" ht="19.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</row>
    <row r="456" spans="1:25" ht="19.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</row>
    <row r="457" spans="1:25" ht="19.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</row>
    <row r="458" spans="1:25" ht="19.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</row>
    <row r="459" spans="1:25" ht="19.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</row>
    <row r="460" spans="1:25" ht="19.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</row>
    <row r="461" spans="1:25" ht="19.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</row>
    <row r="462" spans="1:25" ht="19.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</row>
    <row r="463" spans="1:25" ht="19.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</row>
    <row r="464" spans="1:25" ht="19.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</row>
    <row r="465" spans="1:25" ht="19.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</row>
    <row r="466" spans="1:25" ht="19.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</row>
    <row r="467" spans="1:25" ht="19.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</row>
    <row r="468" spans="1:25" ht="19.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</row>
    <row r="469" spans="1:25" ht="19.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</row>
    <row r="470" spans="1:25" ht="19.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</row>
    <row r="471" spans="1:25" ht="19.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</row>
    <row r="472" spans="1:25" ht="19.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</row>
    <row r="473" spans="1:25" ht="19.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</row>
    <row r="474" spans="1:25" ht="19.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</row>
    <row r="475" spans="1:25" ht="19.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</row>
    <row r="476" spans="1:25" ht="19.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</row>
    <row r="477" spans="1:25" ht="19.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</row>
    <row r="478" spans="1:25" ht="19.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</row>
    <row r="479" spans="1:25" ht="19.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</row>
    <row r="480" spans="1:25" ht="19.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</row>
    <row r="481" spans="1:25" ht="19.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</row>
    <row r="482" spans="1:25" ht="19.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</row>
    <row r="483" spans="1:25" ht="19.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</row>
    <row r="484" spans="1:25" ht="19.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</row>
    <row r="485" spans="1:25" ht="19.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</row>
    <row r="486" spans="1:25" ht="19.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</row>
    <row r="487" spans="1:25" ht="19.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</row>
    <row r="488" spans="1:25" ht="19.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</row>
    <row r="489" spans="1:25" ht="19.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</row>
    <row r="490" spans="1:25" ht="19.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</row>
    <row r="491" spans="1:25" ht="19.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</row>
    <row r="492" spans="1:25" ht="19.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</row>
    <row r="493" spans="1:25" ht="19.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</row>
    <row r="494" spans="1:25" ht="19.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</row>
    <row r="495" spans="1:25" ht="19.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</row>
    <row r="496" spans="1:25" ht="19.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</row>
    <row r="497" spans="1:25" ht="19.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</row>
    <row r="498" spans="1:25" ht="19.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</row>
    <row r="499" spans="1:25" ht="19.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</row>
    <row r="500" spans="1:25" ht="19.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</row>
    <row r="501" spans="1:25" ht="19.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</row>
    <row r="502" spans="1:25" ht="19.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</row>
    <row r="503" spans="1:25" ht="19.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</row>
    <row r="504" spans="1:25" ht="19.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</row>
    <row r="505" spans="1:25" ht="19.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</row>
    <row r="506" spans="1:25" ht="19.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</row>
    <row r="507" spans="1:25" ht="19.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</row>
    <row r="508" spans="1:25" ht="19.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</row>
    <row r="509" spans="1:25" ht="19.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</row>
    <row r="510" spans="1:25" ht="19.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</row>
    <row r="511" spans="1:25" ht="19.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</row>
    <row r="512" spans="1:25" ht="19.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</row>
    <row r="513" spans="1:25" ht="19.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</row>
    <row r="514" spans="1:25" ht="19.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</row>
    <row r="515" spans="1:25" ht="19.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</row>
    <row r="516" spans="1:25" ht="19.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</row>
    <row r="517" spans="1:25" ht="19.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</row>
    <row r="518" spans="1:25" ht="19.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</row>
    <row r="519" spans="1:25" ht="19.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</row>
    <row r="520" spans="1:25" ht="19.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</row>
    <row r="521" spans="1:25" ht="19.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</row>
    <row r="522" spans="1:25" ht="19.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</row>
    <row r="523" spans="1:25" ht="19.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</row>
    <row r="524" spans="1:25" ht="19.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</row>
    <row r="525" spans="1:25" ht="19.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</row>
    <row r="526" spans="1:25" ht="19.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</row>
    <row r="527" spans="1:25" ht="19.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</row>
    <row r="528" spans="1:25" ht="19.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</row>
    <row r="529" spans="1:25" ht="19.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</row>
    <row r="530" spans="1:25" ht="19.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</row>
    <row r="531" spans="1:25" ht="19.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</row>
    <row r="532" spans="1:25" ht="19.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</row>
    <row r="533" spans="1:25" ht="19.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</row>
    <row r="534" spans="1:25" ht="19.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</row>
    <row r="535" spans="1:25" ht="19.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</row>
    <row r="536" spans="1:25" ht="19.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</row>
    <row r="537" spans="1:25" ht="19.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</row>
    <row r="538" spans="1:25" ht="19.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</row>
    <row r="539" spans="1:25" ht="19.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</row>
    <row r="540" spans="1:25" ht="19.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</row>
    <row r="541" spans="1:25" ht="19.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</row>
    <row r="542" spans="1:25" ht="19.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</row>
    <row r="543" spans="1:25" ht="19.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</row>
    <row r="544" spans="1:25" ht="19.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</row>
    <row r="545" spans="1:25" ht="19.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</row>
    <row r="546" spans="1:25" ht="19.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</row>
    <row r="547" spans="1:25" ht="19.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</row>
    <row r="548" spans="1:25" ht="19.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</row>
    <row r="549" spans="1:25" ht="19.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</row>
    <row r="550" spans="1:25" ht="19.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</row>
    <row r="551" spans="1:25" ht="19.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</row>
    <row r="552" spans="1:25" ht="19.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</row>
    <row r="553" spans="1:25" ht="19.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</row>
    <row r="554" spans="1:25" ht="19.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</row>
    <row r="555" spans="1:25" ht="19.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</row>
    <row r="556" spans="1:25" ht="19.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</row>
    <row r="557" spans="1:25" ht="19.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</row>
    <row r="558" spans="1:25" ht="19.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</row>
    <row r="559" spans="1:25" ht="19.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</row>
    <row r="560" spans="1:25" ht="19.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</row>
    <row r="561" spans="1:25" ht="19.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</row>
    <row r="562" spans="1:25" ht="19.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</row>
    <row r="563" spans="1:25" ht="19.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</row>
    <row r="564" spans="1:25" ht="19.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</row>
    <row r="565" spans="1:25" ht="19.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</row>
    <row r="566" spans="1:25" ht="19.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</row>
    <row r="567" spans="1:25" ht="19.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</row>
    <row r="568" spans="1:25" ht="19.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</row>
    <row r="569" spans="1:25" ht="19.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</row>
    <row r="570" spans="1:25" ht="19.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</row>
    <row r="571" spans="1:25" ht="19.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</row>
    <row r="572" spans="1:25" ht="19.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</row>
    <row r="573" spans="1:25" ht="19.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</row>
    <row r="574" spans="1:25" ht="19.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</row>
    <row r="575" spans="1:25" ht="19.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</row>
    <row r="576" spans="1:25" ht="19.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</row>
    <row r="577" spans="1:25" ht="19.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</row>
    <row r="578" spans="1:25" ht="19.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</row>
    <row r="579" spans="1:25" ht="19.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</row>
    <row r="580" spans="1:25" ht="19.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</row>
    <row r="581" spans="1:25" ht="19.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</row>
    <row r="582" spans="1:25" ht="19.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</row>
    <row r="583" spans="1:25" ht="19.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</row>
    <row r="584" spans="1:25" ht="19.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</row>
    <row r="585" spans="1:25" ht="19.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</row>
    <row r="586" spans="1:25" ht="19.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</row>
    <row r="587" spans="1:25" ht="19.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</row>
    <row r="588" spans="1:25" ht="19.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</row>
    <row r="589" spans="1:25" ht="19.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</row>
    <row r="590" spans="1:25" ht="19.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</row>
    <row r="591" spans="1:25" ht="19.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</row>
    <row r="592" spans="1:25" ht="19.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</row>
    <row r="593" spans="1:25" ht="19.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</row>
    <row r="594" spans="1:25" ht="19.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</row>
    <row r="595" spans="1:25" ht="19.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</row>
    <row r="596" spans="1:25" ht="19.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</row>
    <row r="597" spans="1:25" ht="19.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</row>
    <row r="598" spans="1:25" ht="19.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</row>
    <row r="599" spans="1:25" ht="19.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</row>
    <row r="600" spans="1:25" ht="19.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</row>
    <row r="601" spans="1:25" ht="19.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</row>
    <row r="602" spans="1:25" ht="19.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</row>
    <row r="603" spans="1:25" ht="19.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</row>
    <row r="604" spans="1:25" ht="19.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</row>
    <row r="605" spans="1:25" ht="19.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</row>
    <row r="606" spans="1:25" ht="19.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</row>
    <row r="607" spans="1:25" ht="19.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</row>
    <row r="608" spans="1:25" ht="19.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</row>
    <row r="609" spans="1:25" ht="19.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</row>
    <row r="610" spans="1:25" ht="19.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</row>
    <row r="611" spans="1:25" ht="19.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</row>
    <row r="612" spans="1:25" ht="19.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</row>
    <row r="613" spans="1:25" ht="19.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</row>
    <row r="614" spans="1:25" ht="19.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</row>
    <row r="615" spans="1:25" ht="19.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</row>
    <row r="616" spans="1:25" ht="19.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</row>
    <row r="617" spans="1:25" ht="19.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</row>
    <row r="618" spans="1:25" ht="19.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</row>
    <row r="619" spans="1:25" ht="19.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</row>
    <row r="620" spans="1:25" ht="19.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</row>
    <row r="621" spans="1:25" ht="19.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</row>
    <row r="622" spans="1:25" ht="19.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</row>
    <row r="623" spans="1:25" ht="19.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</row>
    <row r="624" spans="1:25" ht="19.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</row>
    <row r="625" spans="1:25" ht="19.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</row>
    <row r="626" spans="1:25" ht="19.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</row>
    <row r="627" spans="1:25" ht="19.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</row>
    <row r="628" spans="1:25" ht="19.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</row>
    <row r="629" spans="1:25" ht="19.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</row>
    <row r="630" spans="1:25" ht="19.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</row>
    <row r="631" spans="1:25" ht="19.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</row>
    <row r="632" spans="1:25" ht="19.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</row>
    <row r="633" spans="1:25" ht="19.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</row>
    <row r="634" spans="1:25" ht="19.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</row>
    <row r="635" spans="1:25" ht="19.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</row>
    <row r="636" spans="1:25" ht="19.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</row>
    <row r="637" spans="1:25" ht="19.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</row>
    <row r="638" spans="1:25" ht="19.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</row>
    <row r="639" spans="1:25" ht="19.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</row>
    <row r="640" spans="1:25" ht="19.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</row>
    <row r="641" spans="1:25" ht="19.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</row>
    <row r="642" spans="1:25" ht="19.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</row>
    <row r="643" spans="1:25" ht="19.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</row>
    <row r="644" spans="1:25" ht="19.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</row>
    <row r="645" spans="1:25" ht="19.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</row>
    <row r="646" spans="1:25" ht="19.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</row>
    <row r="647" spans="1:25" ht="19.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</row>
    <row r="648" spans="1:25" ht="19.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</row>
    <row r="649" spans="1:25" ht="19.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</row>
    <row r="650" spans="1:25" ht="19.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</row>
    <row r="651" spans="1:25" ht="19.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</row>
    <row r="652" spans="1:25" ht="19.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</row>
    <row r="653" spans="1:25" ht="19.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</row>
    <row r="654" spans="1:25" ht="19.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</row>
    <row r="655" spans="1:25" ht="19.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</row>
    <row r="656" spans="1:25" ht="19.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</row>
    <row r="657" spans="1:25" ht="19.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</row>
    <row r="658" spans="1:25" ht="19.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</row>
    <row r="659" spans="1:25" ht="19.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</row>
    <row r="660" spans="1:25" ht="19.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</row>
    <row r="661" spans="1:25" ht="19.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</row>
    <row r="662" spans="1:25" ht="19.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</row>
    <row r="663" spans="1:25" ht="19.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</row>
    <row r="664" spans="1:25" ht="19.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</row>
    <row r="665" spans="1:25" ht="19.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</row>
    <row r="666" spans="1:25" ht="19.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</row>
    <row r="667" spans="1:25" ht="19.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</row>
    <row r="668" spans="1:25" ht="19.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</row>
    <row r="669" spans="1:25" ht="19.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</row>
    <row r="670" spans="1:25" ht="19.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</row>
    <row r="671" spans="1:25" ht="19.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</row>
    <row r="672" spans="1:25" ht="19.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</row>
    <row r="673" spans="1:25" ht="19.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</row>
    <row r="674" spans="1:25" ht="19.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</row>
    <row r="675" spans="1:25" ht="19.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</row>
    <row r="676" spans="1:25" ht="19.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</row>
    <row r="677" spans="1:25" ht="19.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</row>
    <row r="678" spans="1:25" ht="19.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</row>
    <row r="679" spans="1:25" ht="19.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</row>
    <row r="680" spans="1:25" ht="19.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</row>
    <row r="681" spans="1:25" ht="19.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</row>
    <row r="682" spans="1:25" ht="19.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</row>
    <row r="683" spans="1:25" ht="19.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</row>
    <row r="684" spans="1:25" ht="19.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</row>
    <row r="685" spans="1:25" ht="19.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</row>
    <row r="686" spans="1:25" ht="19.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</row>
    <row r="687" spans="1:25" ht="19.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</row>
    <row r="688" spans="1:25" ht="19.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</row>
    <row r="689" spans="1:25" ht="19.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</row>
    <row r="690" spans="1:25" ht="19.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</row>
    <row r="691" spans="1:25" ht="19.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</row>
    <row r="692" spans="1:25" ht="19.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</row>
    <row r="693" spans="1:25" ht="19.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</row>
    <row r="694" spans="1:25" ht="19.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</row>
    <row r="695" spans="1:25" ht="19.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</row>
    <row r="696" spans="1:25" ht="19.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</row>
    <row r="697" spans="1:25" ht="19.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</row>
    <row r="698" spans="1:25" ht="19.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</row>
    <row r="699" spans="1:25" ht="19.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</row>
    <row r="700" spans="1:25" ht="19.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</row>
    <row r="701" spans="1:25" ht="19.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</row>
    <row r="702" spans="1:25" ht="19.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</row>
    <row r="703" spans="1:25" ht="19.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</row>
    <row r="704" spans="1:25" ht="19.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</row>
    <row r="705" spans="1:25" ht="19.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</row>
    <row r="706" spans="1:25" ht="19.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</row>
    <row r="707" spans="1:25" ht="19.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</row>
    <row r="708" spans="1:25" ht="19.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</row>
    <row r="709" spans="1:25" ht="19.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</row>
    <row r="710" spans="1:25" ht="19.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</row>
    <row r="711" spans="1:25" ht="19.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</row>
    <row r="712" spans="1:25" ht="19.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</row>
    <row r="713" spans="1:25" ht="19.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</row>
    <row r="714" spans="1:25" ht="19.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</row>
    <row r="715" spans="1:25" ht="19.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</row>
    <row r="716" spans="1:25" ht="19.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</row>
    <row r="717" spans="1:25" ht="19.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</row>
    <row r="718" spans="1:25" ht="19.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</row>
    <row r="719" spans="1:25" ht="19.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</row>
    <row r="720" spans="1:25" ht="19.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</row>
    <row r="721" spans="1:25" ht="19.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</row>
    <row r="722" spans="1:25" ht="19.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</row>
    <row r="723" spans="1:25" ht="19.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</row>
    <row r="724" spans="1:25" ht="19.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</row>
    <row r="725" spans="1:25" ht="19.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</row>
    <row r="726" spans="1:25" ht="19.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</row>
    <row r="727" spans="1:25" ht="19.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</row>
    <row r="728" spans="1:25" ht="19.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</row>
    <row r="729" spans="1:25" ht="19.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</row>
    <row r="730" spans="1:25" ht="19.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</row>
    <row r="731" spans="1:25" ht="19.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</row>
    <row r="732" spans="1:25" ht="19.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</row>
    <row r="733" spans="1:25" ht="19.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</row>
    <row r="734" spans="1:25" ht="19.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</row>
    <row r="735" spans="1:25" ht="19.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</row>
    <row r="736" spans="1:25" ht="19.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</row>
    <row r="737" spans="1:25" ht="19.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</row>
    <row r="738" spans="1:25" ht="19.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</row>
    <row r="739" spans="1:25" ht="19.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</row>
    <row r="740" spans="1:25" ht="19.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</row>
    <row r="741" spans="1:25" ht="19.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</row>
    <row r="742" spans="1:25" ht="19.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</row>
    <row r="743" spans="1:25" ht="19.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</row>
    <row r="744" spans="1:25" ht="19.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</row>
    <row r="745" spans="1:25" ht="19.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</row>
    <row r="746" spans="1:25" ht="19.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</row>
    <row r="747" spans="1:25" ht="19.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</row>
    <row r="748" spans="1:25" ht="19.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</row>
    <row r="749" spans="1:25" ht="19.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</row>
    <row r="750" spans="1:25" ht="19.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</row>
    <row r="751" spans="1:25" ht="19.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</row>
    <row r="752" spans="1:25" ht="19.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</row>
    <row r="753" spans="1:25" ht="19.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</row>
    <row r="754" spans="1:25" ht="19.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</row>
    <row r="755" spans="1:25" ht="19.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</row>
    <row r="756" spans="1:25" ht="19.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</row>
    <row r="757" spans="1:25" ht="19.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</row>
    <row r="758" spans="1:25" ht="19.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</row>
    <row r="759" spans="1:25" ht="19.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</row>
    <row r="760" spans="1:25" ht="19.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</row>
    <row r="761" spans="1:25" ht="19.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</row>
    <row r="762" spans="1:25" ht="19.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</row>
    <row r="763" spans="1:25" ht="19.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</row>
    <row r="764" spans="1:25" ht="19.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</row>
    <row r="765" spans="1:25" ht="19.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</row>
    <row r="766" spans="1:25" ht="19.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</row>
    <row r="767" spans="1:25" ht="19.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</row>
    <row r="768" spans="1:25" ht="19.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</row>
    <row r="769" spans="1:25" ht="19.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</row>
    <row r="770" spans="1:25" ht="19.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</row>
    <row r="771" spans="1:25" ht="19.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</row>
    <row r="772" spans="1:25" ht="19.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</row>
    <row r="773" spans="1:25" ht="19.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</row>
    <row r="774" spans="1:25" ht="19.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</row>
    <row r="775" spans="1:25" ht="19.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</row>
    <row r="776" spans="1:25" ht="19.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</row>
    <row r="777" spans="1:25" ht="19.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</row>
    <row r="778" spans="1:25" ht="19.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</row>
    <row r="779" spans="1:25" ht="19.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</row>
    <row r="780" spans="1:25" ht="19.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</row>
    <row r="781" spans="1:25" ht="19.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</row>
    <row r="782" spans="1:25" ht="19.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</row>
    <row r="783" spans="1:25" ht="19.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</row>
    <row r="784" spans="1:25" ht="19.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</row>
    <row r="785" spans="1:25" ht="19.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</row>
    <row r="786" spans="1:25" ht="19.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</row>
    <row r="787" spans="1:25" ht="19.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</row>
    <row r="788" spans="1:25" ht="19.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</row>
    <row r="789" spans="1:25" ht="19.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</row>
    <row r="790" spans="1:25" ht="19.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</row>
    <row r="791" spans="1:25" ht="19.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</row>
    <row r="792" spans="1:25" ht="19.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</row>
    <row r="793" spans="1:25" ht="19.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</row>
    <row r="794" spans="1:25" ht="19.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</row>
    <row r="795" spans="1:25" ht="19.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</row>
    <row r="796" spans="1:25" ht="19.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</row>
    <row r="797" spans="1:25" ht="19.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</row>
    <row r="798" spans="1:25" ht="19.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</row>
    <row r="799" spans="1:25" ht="19.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</row>
    <row r="800" spans="1:25" ht="19.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</row>
    <row r="801" spans="1:25" ht="19.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</row>
    <row r="802" spans="1:25" ht="19.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</row>
    <row r="803" spans="1:25" ht="19.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</row>
    <row r="804" spans="1:25" ht="19.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</row>
    <row r="805" spans="1:25" ht="19.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</row>
    <row r="806" spans="1:25" ht="19.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</row>
    <row r="807" spans="1:25" ht="19.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</row>
    <row r="808" spans="1:25" ht="19.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</row>
    <row r="809" spans="1:25" ht="19.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</row>
    <row r="810" spans="1:25" ht="19.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</row>
    <row r="811" spans="1:25" ht="19.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</row>
    <row r="812" spans="1:25" ht="19.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</row>
    <row r="813" spans="1:25" ht="19.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</row>
    <row r="814" spans="1:25" ht="19.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</row>
    <row r="815" spans="1:25" ht="19.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</row>
    <row r="816" spans="1:25" ht="19.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</row>
    <row r="817" spans="1:25" ht="19.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</row>
    <row r="818" spans="1:25" ht="19.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</row>
    <row r="819" spans="1:25" ht="19.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</row>
    <row r="820" spans="1:25" ht="19.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</row>
    <row r="821" spans="1:25" ht="19.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</row>
    <row r="822" spans="1:25" ht="19.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</row>
    <row r="823" spans="1:25" ht="19.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</row>
    <row r="824" spans="1:25" ht="19.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</row>
    <row r="825" spans="1:25" ht="19.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</row>
    <row r="826" spans="1:25" ht="19.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</row>
    <row r="827" spans="1:25" ht="19.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</row>
    <row r="828" spans="1:25" ht="19.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</row>
    <row r="829" spans="1:25" ht="19.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</row>
    <row r="830" spans="1:25" ht="19.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</row>
    <row r="831" spans="1:25" ht="19.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</row>
    <row r="832" spans="1:25" ht="19.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</row>
    <row r="833" spans="1:25" ht="19.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</row>
    <row r="834" spans="1:25" ht="19.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</row>
    <row r="835" spans="1:25" ht="19.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</row>
    <row r="836" spans="1:25" ht="19.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</row>
    <row r="837" spans="1:25" ht="19.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</row>
    <row r="838" spans="1:25" ht="19.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</row>
    <row r="839" spans="1:25" ht="19.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</row>
    <row r="840" spans="1:25" ht="19.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</row>
    <row r="841" spans="1:25" ht="19.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</row>
    <row r="842" spans="1:25" ht="19.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</row>
    <row r="843" spans="1:25" ht="19.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</row>
    <row r="844" spans="1:25" ht="19.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</row>
    <row r="845" spans="1:25" ht="19.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</row>
    <row r="846" spans="1:25" ht="19.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</row>
    <row r="847" spans="1:25" ht="19.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</row>
    <row r="848" spans="1:25" ht="19.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</row>
    <row r="849" spans="1:25" ht="19.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</row>
    <row r="850" spans="1:25" ht="19.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</row>
    <row r="851" spans="1:25" ht="19.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</row>
    <row r="852" spans="1:25" ht="19.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</row>
    <row r="853" spans="1:25" ht="19.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</row>
    <row r="854" spans="1:25" ht="19.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</row>
    <row r="855" spans="1:25" ht="19.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</row>
    <row r="856" spans="1:25" ht="19.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</row>
    <row r="857" spans="1:25" ht="19.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</row>
    <row r="858" spans="1:25" ht="19.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</row>
    <row r="859" spans="1:25" ht="19.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</row>
    <row r="860" spans="1:25" ht="19.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</row>
    <row r="861" spans="1:25" ht="19.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</row>
    <row r="862" spans="1:25" ht="19.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</row>
    <row r="863" spans="1:25" ht="19.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</row>
    <row r="864" spans="1:25" ht="19.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</row>
    <row r="865" spans="1:25" ht="19.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</row>
    <row r="866" spans="1:25" ht="19.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</row>
    <row r="867" spans="1:25" ht="19.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</row>
    <row r="868" spans="1:25" ht="19.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</row>
    <row r="869" spans="1:25" ht="19.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</row>
    <row r="870" spans="1:25" ht="19.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</row>
    <row r="871" spans="1:25" ht="19.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</row>
    <row r="872" spans="1:25" ht="19.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</row>
    <row r="873" spans="1:25" ht="19.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</row>
    <row r="874" spans="1:25" ht="19.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</row>
    <row r="875" spans="1:25" ht="19.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</row>
    <row r="876" spans="1:25" ht="19.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</row>
    <row r="877" spans="1:25" ht="19.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</row>
    <row r="878" spans="1:25" ht="19.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</row>
    <row r="879" spans="1:25" ht="19.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</row>
    <row r="880" spans="1:25" ht="19.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</row>
    <row r="881" spans="1:25" ht="19.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</row>
    <row r="882" spans="1:25" ht="19.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</row>
    <row r="883" spans="1:25" ht="19.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</row>
    <row r="884" spans="1:25" ht="19.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</row>
    <row r="885" spans="1:25" ht="19.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</row>
    <row r="886" spans="1:25" ht="19.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</row>
    <row r="887" spans="1:25" ht="19.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</row>
    <row r="888" spans="1:25" ht="19.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</row>
    <row r="889" spans="1:25" ht="19.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</row>
    <row r="890" spans="1:25" ht="19.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</row>
    <row r="891" spans="1:25" ht="19.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</row>
    <row r="892" spans="1:25" ht="19.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</row>
    <row r="893" spans="1:25" ht="19.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</row>
    <row r="894" spans="1:25" ht="19.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</row>
    <row r="895" spans="1:25" ht="19.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</row>
    <row r="896" spans="1:25" ht="19.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</row>
    <row r="897" spans="1:25" ht="19.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</row>
    <row r="898" spans="1:25" ht="19.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</row>
    <row r="899" spans="1:25" ht="19.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</row>
    <row r="900" spans="1:25" ht="19.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</row>
    <row r="901" spans="1:25" ht="19.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</row>
    <row r="902" spans="1:25" ht="19.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</row>
    <row r="903" spans="1:25" ht="19.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</row>
    <row r="904" spans="1:25" ht="19.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</row>
    <row r="905" spans="1:25" ht="19.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</row>
    <row r="906" spans="1:25" ht="19.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</row>
    <row r="907" spans="1:25" ht="19.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</row>
    <row r="908" spans="1:25" ht="19.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</row>
    <row r="909" spans="1:25" ht="19.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</row>
    <row r="910" spans="1:25" ht="19.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</row>
    <row r="911" spans="1:25" ht="19.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</row>
    <row r="912" spans="1:25" ht="19.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</row>
    <row r="913" spans="1:25" ht="19.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</row>
    <row r="914" spans="1:25" ht="19.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</row>
    <row r="915" spans="1:25" ht="19.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</row>
    <row r="916" spans="1:25" ht="19.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</row>
    <row r="917" spans="1:25" ht="19.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</row>
    <row r="918" spans="1:25" ht="19.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</row>
    <row r="919" spans="1:25" ht="19.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</row>
    <row r="920" spans="1:25" ht="19.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</row>
    <row r="921" spans="1:25" ht="19.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</row>
    <row r="922" spans="1:25" ht="19.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</row>
    <row r="923" spans="1:25" ht="19.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</row>
    <row r="924" spans="1:25" ht="19.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</row>
    <row r="925" spans="1:25" ht="19.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</row>
    <row r="926" spans="1:25" ht="19.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</row>
    <row r="927" spans="1:25" ht="19.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</row>
    <row r="928" spans="1:25" ht="19.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</row>
    <row r="929" spans="1:25" ht="19.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</row>
    <row r="930" spans="1:25" ht="19.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</row>
    <row r="931" spans="1:25" ht="19.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</row>
    <row r="932" spans="1:25" ht="19.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</row>
    <row r="933" spans="1:25" ht="19.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</row>
    <row r="934" spans="1:25" ht="19.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</row>
    <row r="935" spans="1:25" ht="19.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</row>
    <row r="936" spans="1:25" ht="19.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</row>
    <row r="937" spans="1:25" ht="19.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</row>
    <row r="938" spans="1:25" ht="19.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</row>
    <row r="939" spans="1:25" ht="19.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</row>
    <row r="940" spans="1:25" ht="19.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</row>
    <row r="941" spans="1:25" ht="19.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</row>
    <row r="942" spans="1:25" ht="19.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</row>
    <row r="943" spans="1:25" ht="19.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</row>
    <row r="944" spans="1:25" ht="19.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</row>
    <row r="945" spans="1:25" ht="19.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</row>
    <row r="946" spans="1:25" ht="19.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</row>
    <row r="947" spans="1:25" ht="19.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</row>
    <row r="948" spans="1:25" ht="19.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</row>
    <row r="949" spans="1:25" ht="19.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</row>
    <row r="950" spans="1:25" ht="19.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</row>
    <row r="951" spans="1:25" ht="19.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</row>
    <row r="952" spans="1:25" ht="19.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</row>
    <row r="953" spans="1:25" ht="19.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</row>
    <row r="954" spans="1:25" ht="19.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</row>
    <row r="955" spans="1:25" ht="19.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</row>
    <row r="956" spans="1:25" ht="19.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</row>
    <row r="957" spans="1:25" ht="19.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</row>
    <row r="958" spans="1:25" ht="19.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</row>
    <row r="959" spans="1:25" ht="19.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</row>
    <row r="960" spans="1:25" ht="19.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</row>
    <row r="961" spans="1:25" ht="19.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</row>
    <row r="962" spans="1:25" ht="19.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</row>
    <row r="963" spans="1:25" ht="19.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</row>
    <row r="964" spans="1:25" ht="19.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</row>
    <row r="965" spans="1:25" ht="19.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</row>
    <row r="966" spans="1:25" ht="19.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</row>
    <row r="967" spans="1:25" ht="19.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</row>
    <row r="968" spans="1:25" ht="19.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</row>
    <row r="969" spans="1:25" ht="19.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</row>
    <row r="970" spans="1:25" ht="19.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</row>
    <row r="971" spans="1:25" ht="19.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</row>
    <row r="972" spans="1:25" ht="19.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</row>
    <row r="973" spans="1:25" ht="19.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</row>
    <row r="974" spans="1:25" ht="19.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</row>
    <row r="975" spans="1:25" ht="19.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</row>
    <row r="976" spans="1:25" ht="19.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</row>
    <row r="977" spans="1:25" ht="19.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</row>
    <row r="978" spans="1:25" ht="19.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</row>
    <row r="979" spans="1:25" ht="19.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</row>
    <row r="980" spans="1:25" ht="19.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</row>
    <row r="981" spans="1:25" ht="19.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</row>
    <row r="982" spans="1:25" ht="19.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</row>
    <row r="983" spans="1:25" ht="19.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</row>
    <row r="984" spans="1:25" ht="19.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</row>
    <row r="985" spans="1:25" ht="19.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</row>
    <row r="986" spans="1:25" ht="19.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</row>
  </sheetData>
  <mergeCells count="17">
    <mergeCell ref="E16:E17"/>
    <mergeCell ref="C16:D17"/>
    <mergeCell ref="B16:B17"/>
    <mergeCell ref="F2:G2"/>
    <mergeCell ref="B5:G5"/>
    <mergeCell ref="B9:C9"/>
    <mergeCell ref="B15:D15"/>
    <mergeCell ref="C19:D19"/>
    <mergeCell ref="B20:F20"/>
    <mergeCell ref="C26:E27"/>
    <mergeCell ref="F26:J27"/>
    <mergeCell ref="C18:D18"/>
    <mergeCell ref="C38:G38"/>
    <mergeCell ref="C43:G43"/>
    <mergeCell ref="C53:G53"/>
    <mergeCell ref="C54:G54"/>
    <mergeCell ref="C55:G55"/>
  </mergeCells>
  <pageMargins left="0.7" right="0.7" top="0.75" bottom="0.75" header="0" footer="0"/>
  <pageSetup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Form 1.1</vt:lpstr>
      <vt:lpstr>Form 1.2</vt:lpstr>
      <vt:lpstr>Form 1.3</vt:lpstr>
      <vt:lpstr>Form 1.4</vt:lpstr>
      <vt:lpstr>Form 1.5</vt:lpstr>
      <vt:lpstr>Form 1.6</vt:lpstr>
      <vt:lpstr>Form 1.7</vt:lpstr>
      <vt:lpstr>Form 1.8</vt:lpstr>
      <vt:lpstr>Form 1.9</vt:lpstr>
      <vt:lpstr>Form 2.1</vt:lpstr>
      <vt:lpstr>Form 2.2</vt:lpstr>
      <vt:lpstr>Form 2.3</vt:lpstr>
      <vt:lpstr>Form 2.4</vt:lpstr>
      <vt:lpstr>Form 2.5</vt:lpstr>
      <vt:lpstr>REKAPITULASI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</dc:creator>
  <cp:lastModifiedBy>user</cp:lastModifiedBy>
  <dcterms:created xsi:type="dcterms:W3CDTF">2000-01-28T02:34:36Z</dcterms:created>
  <dcterms:modified xsi:type="dcterms:W3CDTF">2023-07-12T08:58:04Z</dcterms:modified>
</cp:coreProperties>
</file>